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oton.ac.uk\ude\PersonalFiles\Users\ajh9\mydocuments\current\01 mistral\01 CaMKOx\Housing scenarios\"/>
    </mc:Choice>
  </mc:AlternateContent>
  <bookViews>
    <workbookView xWindow="0" yWindow="0" windowWidth="23445" windowHeight="10800"/>
  </bookViews>
  <sheets>
    <sheet name="Baseline data" sheetId="1" r:id="rId1"/>
    <sheet name="Projection UnplannedDev" sheetId="2" r:id="rId2"/>
    <sheet name="Employment UnplannedDev" sheetId="7" r:id="rId3"/>
    <sheet name="UnplannedDev dwellings chart" sheetId="6" r:id="rId4"/>
    <sheet name="UnplannedDev employment chart" sheetId="9" r:id="rId5"/>
    <sheet name="Employment per dwelling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3" i="2" l="1"/>
  <c r="P23" i="2" s="1"/>
  <c r="Q23" i="2" s="1"/>
  <c r="R23" i="2" s="1"/>
  <c r="S23" i="2" s="1"/>
  <c r="T23" i="2" s="1"/>
  <c r="U23" i="2" s="1"/>
  <c r="V23" i="2" s="1"/>
  <c r="W23" i="2" s="1"/>
  <c r="X23" i="2" s="1"/>
  <c r="Y23" i="2" s="1"/>
  <c r="Z23" i="2" s="1"/>
  <c r="AA23" i="2" s="1"/>
  <c r="AB23" i="2" s="1"/>
  <c r="AC23" i="2" s="1"/>
  <c r="AD23" i="2" s="1"/>
  <c r="AE23" i="2" s="1"/>
  <c r="AF23" i="2" s="1"/>
  <c r="AG23" i="2" s="1"/>
  <c r="AH23" i="2" s="1"/>
  <c r="AI23" i="2" s="1"/>
  <c r="AJ23" i="2" s="1"/>
  <c r="AK23" i="2" s="1"/>
  <c r="AL23" i="2" s="1"/>
  <c r="AM23" i="2" s="1"/>
  <c r="AN23" i="2" s="1"/>
  <c r="AO23" i="2" s="1"/>
  <c r="AP23" i="2" s="1"/>
  <c r="AQ23" i="2" s="1"/>
  <c r="AR23" i="2" s="1"/>
  <c r="AS23" i="2" s="1"/>
  <c r="AT23" i="2" s="1"/>
  <c r="AU23" i="2" s="1"/>
  <c r="AV23" i="2" s="1"/>
  <c r="O25" i="2"/>
  <c r="P25" i="2" s="1"/>
  <c r="Q25" i="2" s="1"/>
  <c r="R25" i="2" s="1"/>
  <c r="S25" i="2" s="1"/>
  <c r="T25" i="2" s="1"/>
  <c r="U25" i="2" s="1"/>
  <c r="V25" i="2" s="1"/>
  <c r="W25" i="2" s="1"/>
  <c r="X25" i="2" s="1"/>
  <c r="Y25" i="2" s="1"/>
  <c r="Z25" i="2" s="1"/>
  <c r="AA25" i="2" s="1"/>
  <c r="AB25" i="2" s="1"/>
  <c r="AC25" i="2" s="1"/>
  <c r="AD25" i="2" s="1"/>
  <c r="AE25" i="2" s="1"/>
  <c r="AF25" i="2" s="1"/>
  <c r="AG25" i="2" s="1"/>
  <c r="AH25" i="2" s="1"/>
  <c r="AI25" i="2" s="1"/>
  <c r="AJ25" i="2" s="1"/>
  <c r="AK25" i="2" s="1"/>
  <c r="AL25" i="2" s="1"/>
  <c r="AM25" i="2" s="1"/>
  <c r="AN25" i="2" s="1"/>
  <c r="AO25" i="2" s="1"/>
  <c r="AP25" i="2" s="1"/>
  <c r="AQ25" i="2" s="1"/>
  <c r="AR25" i="2" s="1"/>
  <c r="AS25" i="2" s="1"/>
  <c r="AT25" i="2" s="1"/>
  <c r="AU25" i="2" s="1"/>
  <c r="AV25" i="2" s="1"/>
  <c r="O12" i="2"/>
  <c r="P12" i="2" s="1"/>
  <c r="Q12" i="2" s="1"/>
  <c r="R12" i="2" s="1"/>
  <c r="S12" i="2" s="1"/>
  <c r="T12" i="2" s="1"/>
  <c r="U12" i="2" s="1"/>
  <c r="V12" i="2" s="1"/>
  <c r="W12" i="2" s="1"/>
  <c r="X12" i="2" s="1"/>
  <c r="Y12" i="2" s="1"/>
  <c r="Z12" i="2" s="1"/>
  <c r="AA12" i="2" s="1"/>
  <c r="AB12" i="2" s="1"/>
  <c r="AC12" i="2" s="1"/>
  <c r="AD12" i="2" s="1"/>
  <c r="AE12" i="2" s="1"/>
  <c r="AF12" i="2" s="1"/>
  <c r="AG12" i="2" s="1"/>
  <c r="AH12" i="2" s="1"/>
  <c r="AI12" i="2" s="1"/>
  <c r="AJ12" i="2" s="1"/>
  <c r="AK12" i="2" s="1"/>
  <c r="AL12" i="2" s="1"/>
  <c r="AM12" i="2" s="1"/>
  <c r="AN12" i="2" s="1"/>
  <c r="AO12" i="2" s="1"/>
  <c r="AP12" i="2" s="1"/>
  <c r="AQ12" i="2" s="1"/>
  <c r="AR12" i="2" s="1"/>
  <c r="AS12" i="2" s="1"/>
  <c r="AT12" i="2" s="1"/>
  <c r="AU12" i="2" s="1"/>
  <c r="AV12" i="2" s="1"/>
  <c r="O5" i="2"/>
  <c r="P5" i="2" s="1"/>
  <c r="Q5" i="2" s="1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O16" i="2"/>
  <c r="P16" i="2" s="1"/>
  <c r="Q16" i="2" s="1"/>
  <c r="R16" i="2" s="1"/>
  <c r="S16" i="2" s="1"/>
  <c r="T16" i="2" s="1"/>
  <c r="U16" i="2" s="1"/>
  <c r="V16" i="2" s="1"/>
  <c r="W16" i="2" s="1"/>
  <c r="X16" i="2" s="1"/>
  <c r="Y16" i="2" s="1"/>
  <c r="Z16" i="2" s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O11" i="2"/>
  <c r="P11" i="2" s="1"/>
  <c r="Q11" i="2" s="1"/>
  <c r="R11" i="2" s="1"/>
  <c r="S11" i="2" s="1"/>
  <c r="T11" i="2" s="1"/>
  <c r="U11" i="2" s="1"/>
  <c r="V11" i="2" s="1"/>
  <c r="W11" i="2" s="1"/>
  <c r="X11" i="2" s="1"/>
  <c r="Y11" i="2" s="1"/>
  <c r="Z11" i="2" s="1"/>
  <c r="AA11" i="2" s="1"/>
  <c r="AB11" i="2" s="1"/>
  <c r="AC11" i="2" s="1"/>
  <c r="AD11" i="2" s="1"/>
  <c r="AE11" i="2" s="1"/>
  <c r="AF11" i="2" s="1"/>
  <c r="AG11" i="2" s="1"/>
  <c r="AH11" i="2" s="1"/>
  <c r="AI11" i="2" s="1"/>
  <c r="AJ11" i="2" s="1"/>
  <c r="AK11" i="2" s="1"/>
  <c r="AL11" i="2" s="1"/>
  <c r="AM11" i="2" s="1"/>
  <c r="AN11" i="2" s="1"/>
  <c r="AO11" i="2" s="1"/>
  <c r="AP11" i="2" s="1"/>
  <c r="AQ11" i="2" s="1"/>
  <c r="AR11" i="2" s="1"/>
  <c r="AS11" i="2" s="1"/>
  <c r="AT11" i="2" s="1"/>
  <c r="AU11" i="2" s="1"/>
  <c r="AV11" i="2" s="1"/>
  <c r="O6" i="2"/>
  <c r="P6" i="2" s="1"/>
  <c r="Q6" i="2" s="1"/>
  <c r="R6" i="2" s="1"/>
  <c r="S6" i="2" s="1"/>
  <c r="T6" i="2" s="1"/>
  <c r="U6" i="2" s="1"/>
  <c r="V6" i="2" s="1"/>
  <c r="W6" i="2" s="1"/>
  <c r="X6" i="2" s="1"/>
  <c r="Y6" i="2" s="1"/>
  <c r="Z6" i="2" s="1"/>
  <c r="AA6" i="2" s="1"/>
  <c r="AB6" i="2" s="1"/>
  <c r="AC6" i="2" s="1"/>
  <c r="AD6" i="2" s="1"/>
  <c r="AE6" i="2" s="1"/>
  <c r="AF6" i="2" s="1"/>
  <c r="AG6" i="2" s="1"/>
  <c r="AH6" i="2" s="1"/>
  <c r="AI6" i="2" s="1"/>
  <c r="AJ6" i="2" s="1"/>
  <c r="AK6" i="2" s="1"/>
  <c r="AL6" i="2" s="1"/>
  <c r="AM6" i="2" s="1"/>
  <c r="AN6" i="2" s="1"/>
  <c r="AO6" i="2" s="1"/>
  <c r="AP6" i="2" s="1"/>
  <c r="AQ6" i="2" s="1"/>
  <c r="AR6" i="2" s="1"/>
  <c r="AS6" i="2" s="1"/>
  <c r="AT6" i="2" s="1"/>
  <c r="AU6" i="2" s="1"/>
  <c r="AV6" i="2" s="1"/>
  <c r="C5" i="8" l="1"/>
  <c r="C28" i="8" s="1"/>
  <c r="D5" i="8"/>
  <c r="E5" i="8"/>
  <c r="F5" i="8"/>
  <c r="G5" i="8"/>
  <c r="G28" i="8" s="1"/>
  <c r="H5" i="8"/>
  <c r="I5" i="8"/>
  <c r="J5" i="8"/>
  <c r="K5" i="8"/>
  <c r="K28" i="8" s="1"/>
  <c r="L5" i="8"/>
  <c r="M5" i="8"/>
  <c r="N5" i="8"/>
  <c r="C6" i="8"/>
  <c r="D6" i="8"/>
  <c r="E6" i="8"/>
  <c r="F6" i="8"/>
  <c r="G6" i="8"/>
  <c r="H6" i="8"/>
  <c r="I6" i="8"/>
  <c r="J6" i="8"/>
  <c r="K6" i="8"/>
  <c r="L6" i="8"/>
  <c r="M6" i="8"/>
  <c r="N6" i="8"/>
  <c r="C7" i="8"/>
  <c r="D7" i="8"/>
  <c r="E7" i="8"/>
  <c r="F7" i="8"/>
  <c r="G7" i="8"/>
  <c r="H7" i="8"/>
  <c r="I7" i="8"/>
  <c r="J7" i="8"/>
  <c r="K7" i="8"/>
  <c r="L7" i="8"/>
  <c r="M7" i="8"/>
  <c r="N7" i="8"/>
  <c r="C8" i="8"/>
  <c r="D8" i="8"/>
  <c r="E8" i="8"/>
  <c r="F8" i="8"/>
  <c r="G8" i="8"/>
  <c r="H8" i="8"/>
  <c r="I8" i="8"/>
  <c r="J8" i="8"/>
  <c r="K8" i="8"/>
  <c r="L8" i="8"/>
  <c r="M8" i="8"/>
  <c r="N8" i="8"/>
  <c r="C9" i="8"/>
  <c r="D9" i="8"/>
  <c r="E9" i="8"/>
  <c r="F9" i="8"/>
  <c r="G9" i="8"/>
  <c r="H9" i="8"/>
  <c r="I9" i="8"/>
  <c r="J9" i="8"/>
  <c r="K9" i="8"/>
  <c r="L9" i="8"/>
  <c r="M9" i="8"/>
  <c r="N9" i="8"/>
  <c r="C10" i="8"/>
  <c r="D10" i="8"/>
  <c r="E10" i="8"/>
  <c r="F10" i="8"/>
  <c r="G10" i="8"/>
  <c r="H10" i="8"/>
  <c r="I10" i="8"/>
  <c r="J10" i="8"/>
  <c r="K10" i="8"/>
  <c r="L10" i="8"/>
  <c r="M10" i="8"/>
  <c r="N10" i="8"/>
  <c r="C11" i="8"/>
  <c r="D11" i="8"/>
  <c r="E11" i="8"/>
  <c r="F11" i="8"/>
  <c r="G11" i="8"/>
  <c r="H11" i="8"/>
  <c r="I11" i="8"/>
  <c r="J11" i="8"/>
  <c r="K11" i="8"/>
  <c r="L11" i="8"/>
  <c r="M11" i="8"/>
  <c r="N11" i="8"/>
  <c r="C12" i="8"/>
  <c r="D12" i="8"/>
  <c r="E12" i="8"/>
  <c r="F12" i="8"/>
  <c r="G12" i="8"/>
  <c r="H12" i="8"/>
  <c r="I12" i="8"/>
  <c r="J12" i="8"/>
  <c r="K12" i="8"/>
  <c r="L12" i="8"/>
  <c r="M12" i="8"/>
  <c r="N12" i="8"/>
  <c r="C13" i="8"/>
  <c r="D13" i="8"/>
  <c r="E13" i="8"/>
  <c r="F13" i="8"/>
  <c r="G13" i="8"/>
  <c r="H13" i="8"/>
  <c r="I13" i="8"/>
  <c r="J13" i="8"/>
  <c r="K13" i="8"/>
  <c r="L13" i="8"/>
  <c r="M13" i="8"/>
  <c r="N13" i="8"/>
  <c r="C14" i="8"/>
  <c r="D14" i="8"/>
  <c r="E14" i="8"/>
  <c r="F14" i="8"/>
  <c r="G14" i="8"/>
  <c r="H14" i="8"/>
  <c r="I14" i="8"/>
  <c r="J14" i="8"/>
  <c r="K14" i="8"/>
  <c r="L14" i="8"/>
  <c r="M14" i="8"/>
  <c r="N14" i="8"/>
  <c r="C15" i="8"/>
  <c r="D15" i="8"/>
  <c r="E15" i="8"/>
  <c r="F15" i="8"/>
  <c r="G15" i="8"/>
  <c r="H15" i="8"/>
  <c r="I15" i="8"/>
  <c r="J15" i="8"/>
  <c r="K15" i="8"/>
  <c r="L15" i="8"/>
  <c r="M15" i="8"/>
  <c r="N15" i="8"/>
  <c r="C16" i="8"/>
  <c r="D16" i="8"/>
  <c r="E16" i="8"/>
  <c r="F16" i="8"/>
  <c r="G16" i="8"/>
  <c r="H16" i="8"/>
  <c r="I16" i="8"/>
  <c r="J16" i="8"/>
  <c r="K16" i="8"/>
  <c r="L16" i="8"/>
  <c r="M16" i="8"/>
  <c r="N16" i="8"/>
  <c r="C17" i="8"/>
  <c r="D17" i="8"/>
  <c r="E17" i="8"/>
  <c r="F17" i="8"/>
  <c r="G17" i="8"/>
  <c r="H17" i="8"/>
  <c r="I17" i="8"/>
  <c r="J17" i="8"/>
  <c r="K17" i="8"/>
  <c r="L17" i="8"/>
  <c r="M17" i="8"/>
  <c r="N17" i="8"/>
  <c r="C18" i="8"/>
  <c r="D18" i="8"/>
  <c r="E18" i="8"/>
  <c r="F18" i="8"/>
  <c r="G18" i="8"/>
  <c r="H18" i="8"/>
  <c r="I18" i="8"/>
  <c r="J18" i="8"/>
  <c r="K18" i="8"/>
  <c r="L18" i="8"/>
  <c r="M18" i="8"/>
  <c r="N18" i="8"/>
  <c r="C19" i="8"/>
  <c r="D19" i="8"/>
  <c r="E19" i="8"/>
  <c r="F19" i="8"/>
  <c r="G19" i="8"/>
  <c r="H19" i="8"/>
  <c r="I19" i="8"/>
  <c r="J19" i="8"/>
  <c r="K19" i="8"/>
  <c r="L19" i="8"/>
  <c r="M19" i="8"/>
  <c r="N19" i="8"/>
  <c r="C20" i="8"/>
  <c r="D20" i="8"/>
  <c r="E20" i="8"/>
  <c r="F20" i="8"/>
  <c r="G20" i="8"/>
  <c r="H20" i="8"/>
  <c r="I20" i="8"/>
  <c r="J20" i="8"/>
  <c r="K20" i="8"/>
  <c r="L20" i="8"/>
  <c r="M20" i="8"/>
  <c r="N20" i="8"/>
  <c r="C21" i="8"/>
  <c r="D21" i="8"/>
  <c r="E21" i="8"/>
  <c r="F21" i="8"/>
  <c r="G21" i="8"/>
  <c r="H21" i="8"/>
  <c r="I21" i="8"/>
  <c r="J21" i="8"/>
  <c r="K21" i="8"/>
  <c r="L21" i="8"/>
  <c r="M21" i="8"/>
  <c r="N21" i="8"/>
  <c r="C22" i="8"/>
  <c r="D22" i="8"/>
  <c r="E22" i="8"/>
  <c r="F22" i="8"/>
  <c r="G22" i="8"/>
  <c r="H22" i="8"/>
  <c r="I22" i="8"/>
  <c r="J22" i="8"/>
  <c r="K22" i="8"/>
  <c r="L22" i="8"/>
  <c r="M22" i="8"/>
  <c r="N22" i="8"/>
  <c r="C23" i="8"/>
  <c r="D23" i="8"/>
  <c r="E23" i="8"/>
  <c r="F23" i="8"/>
  <c r="G23" i="8"/>
  <c r="H23" i="8"/>
  <c r="I23" i="8"/>
  <c r="J23" i="8"/>
  <c r="K23" i="8"/>
  <c r="L23" i="8"/>
  <c r="M23" i="8"/>
  <c r="N23" i="8"/>
  <c r="C24" i="8"/>
  <c r="D24" i="8"/>
  <c r="E24" i="8"/>
  <c r="F24" i="8"/>
  <c r="G24" i="8"/>
  <c r="H24" i="8"/>
  <c r="I24" i="8"/>
  <c r="J24" i="8"/>
  <c r="K24" i="8"/>
  <c r="L24" i="8"/>
  <c r="M24" i="8"/>
  <c r="N24" i="8"/>
  <c r="C25" i="8"/>
  <c r="D25" i="8"/>
  <c r="E25" i="8"/>
  <c r="F25" i="8"/>
  <c r="G25" i="8"/>
  <c r="H25" i="8"/>
  <c r="I25" i="8"/>
  <c r="J25" i="8"/>
  <c r="K25" i="8"/>
  <c r="L25" i="8"/>
  <c r="M25" i="8"/>
  <c r="N25" i="8"/>
  <c r="C26" i="8"/>
  <c r="D26" i="8"/>
  <c r="E26" i="8"/>
  <c r="F26" i="8"/>
  <c r="G26" i="8"/>
  <c r="H26" i="8"/>
  <c r="I26" i="8"/>
  <c r="J26" i="8"/>
  <c r="K26" i="8"/>
  <c r="L26" i="8"/>
  <c r="M26" i="8"/>
  <c r="N26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5" i="8"/>
  <c r="M28" i="8"/>
  <c r="I28" i="8"/>
  <c r="E28" i="8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B28" i="8" l="1"/>
  <c r="N28" i="8"/>
  <c r="L28" i="8"/>
  <c r="J28" i="8"/>
  <c r="H28" i="8"/>
  <c r="F28" i="8"/>
  <c r="D28" i="8"/>
  <c r="P28" i="8"/>
  <c r="O28" i="7"/>
  <c r="O7" i="2"/>
  <c r="P7" i="2" s="1"/>
  <c r="Q7" i="2" s="1"/>
  <c r="R7" i="2" s="1"/>
  <c r="S7" i="2" s="1"/>
  <c r="T7" i="2" s="1"/>
  <c r="U7" i="2" s="1"/>
  <c r="V7" i="2" s="1"/>
  <c r="W7" i="2" s="1"/>
  <c r="X7" i="2" s="1"/>
  <c r="Y7" i="2" s="1"/>
  <c r="Z7" i="2" s="1"/>
  <c r="AA7" i="2" s="1"/>
  <c r="AB7" i="2" s="1"/>
  <c r="AC7" i="2" s="1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S7" i="2" s="1"/>
  <c r="AT7" i="2" s="1"/>
  <c r="AU7" i="2" s="1"/>
  <c r="AV7" i="2" s="1"/>
  <c r="O8" i="2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O9" i="2"/>
  <c r="P9" i="2" s="1"/>
  <c r="Q9" i="2" s="1"/>
  <c r="R9" i="2" s="1"/>
  <c r="S9" i="2" s="1"/>
  <c r="T9" i="2" s="1"/>
  <c r="U9" i="2" s="1"/>
  <c r="V9" i="2" s="1"/>
  <c r="W9" i="2" s="1"/>
  <c r="X9" i="2" s="1"/>
  <c r="Y9" i="2" s="1"/>
  <c r="Z9" i="2" s="1"/>
  <c r="AA9" i="2" s="1"/>
  <c r="AB9" i="2" s="1"/>
  <c r="AC9" i="2" s="1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S9" i="2" s="1"/>
  <c r="AT9" i="2" s="1"/>
  <c r="AU9" i="2" s="1"/>
  <c r="AV9" i="2" s="1"/>
  <c r="O10" i="2"/>
  <c r="P10" i="2" s="1"/>
  <c r="Q10" i="2" s="1"/>
  <c r="R10" i="2" s="1"/>
  <c r="S10" i="2" s="1"/>
  <c r="T10" i="2" s="1"/>
  <c r="U10" i="2" s="1"/>
  <c r="V10" i="2" s="1"/>
  <c r="W10" i="2" s="1"/>
  <c r="X10" i="2" s="1"/>
  <c r="Y10" i="2" s="1"/>
  <c r="Z10" i="2" s="1"/>
  <c r="AA10" i="2" s="1"/>
  <c r="AB10" i="2" s="1"/>
  <c r="AC10" i="2" s="1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S10" i="2" s="1"/>
  <c r="AT10" i="2" s="1"/>
  <c r="AU10" i="2" s="1"/>
  <c r="AV10" i="2" s="1"/>
  <c r="O11" i="8"/>
  <c r="H10" i="1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Z11" i="7" s="1"/>
  <c r="AA11" i="7" s="1"/>
  <c r="AB11" i="7" s="1"/>
  <c r="AC11" i="7" s="1"/>
  <c r="AD11" i="7" s="1"/>
  <c r="AE11" i="7" s="1"/>
  <c r="AF11" i="7" s="1"/>
  <c r="AG11" i="7" s="1"/>
  <c r="AH11" i="7" s="1"/>
  <c r="AI11" i="7" s="1"/>
  <c r="AJ11" i="7" s="1"/>
  <c r="AK11" i="7" s="1"/>
  <c r="AL11" i="7" s="1"/>
  <c r="AM11" i="7" s="1"/>
  <c r="AN11" i="7" s="1"/>
  <c r="AO11" i="7" s="1"/>
  <c r="AP11" i="7" s="1"/>
  <c r="AQ11" i="7" s="1"/>
  <c r="AR11" i="7" s="1"/>
  <c r="AS11" i="7" s="1"/>
  <c r="AT11" i="7" s="1"/>
  <c r="AU11" i="7" s="1"/>
  <c r="AV11" i="7" s="1"/>
  <c r="O13" i="2"/>
  <c r="P13" i="2" s="1"/>
  <c r="Q13" i="2" s="1"/>
  <c r="R13" i="2" s="1"/>
  <c r="S13" i="2" s="1"/>
  <c r="T13" i="2" s="1"/>
  <c r="U13" i="2" s="1"/>
  <c r="V13" i="2" s="1"/>
  <c r="W13" i="2" s="1"/>
  <c r="X13" i="2" s="1"/>
  <c r="Y13" i="2" s="1"/>
  <c r="Z13" i="2" s="1"/>
  <c r="AA13" i="2" s="1"/>
  <c r="AB13" i="2" s="1"/>
  <c r="AC13" i="2" s="1"/>
  <c r="AD13" i="2" s="1"/>
  <c r="AE13" i="2" s="1"/>
  <c r="AF13" i="2" s="1"/>
  <c r="AG13" i="2" s="1"/>
  <c r="AH13" i="2" s="1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O14" i="2"/>
  <c r="P14" i="2" s="1"/>
  <c r="Q14" i="2" s="1"/>
  <c r="R14" i="2" s="1"/>
  <c r="S14" i="2" s="1"/>
  <c r="T14" i="2" s="1"/>
  <c r="U14" i="2" s="1"/>
  <c r="V14" i="2" s="1"/>
  <c r="W14" i="2" s="1"/>
  <c r="X14" i="2" s="1"/>
  <c r="Y14" i="2" s="1"/>
  <c r="Z14" i="2" s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S14" i="2" s="1"/>
  <c r="AT14" i="2" s="1"/>
  <c r="AU14" i="2" s="1"/>
  <c r="AV14" i="2" s="1"/>
  <c r="O15" i="2"/>
  <c r="O17" i="2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O18" i="2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AL18" i="2" s="1"/>
  <c r="AM18" i="2" s="1"/>
  <c r="AN18" i="2" s="1"/>
  <c r="AO18" i="2" s="1"/>
  <c r="AP18" i="2" s="1"/>
  <c r="AQ18" i="2" s="1"/>
  <c r="AR18" i="2" s="1"/>
  <c r="AS18" i="2" s="1"/>
  <c r="AT18" i="2" s="1"/>
  <c r="AU18" i="2" s="1"/>
  <c r="AV18" i="2" s="1"/>
  <c r="O19" i="2"/>
  <c r="P19" i="2" s="1"/>
  <c r="Q19" i="2" s="1"/>
  <c r="R19" i="2" s="1"/>
  <c r="S19" i="2" s="1"/>
  <c r="T19" i="2" s="1"/>
  <c r="U19" i="2" s="1"/>
  <c r="V19" i="2" s="1"/>
  <c r="W19" i="2" s="1"/>
  <c r="X19" i="2" s="1"/>
  <c r="Y19" i="2" s="1"/>
  <c r="Z19" i="2" s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AN19" i="2" s="1"/>
  <c r="AO19" i="2" s="1"/>
  <c r="AP19" i="2" s="1"/>
  <c r="AQ19" i="2" s="1"/>
  <c r="AR19" i="2" s="1"/>
  <c r="AS19" i="2" s="1"/>
  <c r="AT19" i="2" s="1"/>
  <c r="AU19" i="2" s="1"/>
  <c r="AV19" i="2" s="1"/>
  <c r="O20" i="2"/>
  <c r="P20" i="2" s="1"/>
  <c r="Q20" i="2" s="1"/>
  <c r="R20" i="2" s="1"/>
  <c r="S20" i="2" s="1"/>
  <c r="T20" i="2" s="1"/>
  <c r="U20" i="2" s="1"/>
  <c r="V20" i="2" s="1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AL20" i="2" s="1"/>
  <c r="AM20" i="2" s="1"/>
  <c r="AN20" i="2" s="1"/>
  <c r="AO20" i="2" s="1"/>
  <c r="AP20" i="2" s="1"/>
  <c r="AQ20" i="2" s="1"/>
  <c r="AR20" i="2" s="1"/>
  <c r="AS20" i="2" s="1"/>
  <c r="AT20" i="2" s="1"/>
  <c r="AU20" i="2" s="1"/>
  <c r="AV20" i="2" s="1"/>
  <c r="O21" i="2"/>
  <c r="P21" i="2" s="1"/>
  <c r="Q21" i="2" s="1"/>
  <c r="R21" i="2" s="1"/>
  <c r="S21" i="2" s="1"/>
  <c r="T21" i="2" s="1"/>
  <c r="U21" i="2" s="1"/>
  <c r="V21" i="2" s="1"/>
  <c r="W21" i="2" s="1"/>
  <c r="X21" i="2" s="1"/>
  <c r="Y21" i="2" s="1"/>
  <c r="Z21" i="2" s="1"/>
  <c r="AA21" i="2" s="1"/>
  <c r="AB21" i="2" s="1"/>
  <c r="AC21" i="2" s="1"/>
  <c r="AD21" i="2" s="1"/>
  <c r="AE21" i="2" s="1"/>
  <c r="AF21" i="2" s="1"/>
  <c r="AG21" i="2" s="1"/>
  <c r="AH21" i="2" s="1"/>
  <c r="AI21" i="2" s="1"/>
  <c r="AJ21" i="2" s="1"/>
  <c r="AK21" i="2" s="1"/>
  <c r="AL21" i="2" s="1"/>
  <c r="AM21" i="2" s="1"/>
  <c r="AN21" i="2" s="1"/>
  <c r="AO21" i="2" s="1"/>
  <c r="AP21" i="2" s="1"/>
  <c r="AQ21" i="2" s="1"/>
  <c r="AR21" i="2" s="1"/>
  <c r="AS21" i="2" s="1"/>
  <c r="AT21" i="2" s="1"/>
  <c r="AU21" i="2" s="1"/>
  <c r="AV21" i="2" s="1"/>
  <c r="O22" i="2"/>
  <c r="P22" i="2" s="1"/>
  <c r="Q22" i="2" s="1"/>
  <c r="R22" i="2" s="1"/>
  <c r="S22" i="2" s="1"/>
  <c r="T22" i="2" s="1"/>
  <c r="U22" i="2" s="1"/>
  <c r="V22" i="2" s="1"/>
  <c r="W22" i="2" s="1"/>
  <c r="X22" i="2" s="1"/>
  <c r="Y22" i="2" s="1"/>
  <c r="Z22" i="2" s="1"/>
  <c r="AA22" i="2" s="1"/>
  <c r="AB22" i="2" s="1"/>
  <c r="AC22" i="2" s="1"/>
  <c r="AD22" i="2" s="1"/>
  <c r="AE22" i="2" s="1"/>
  <c r="AF22" i="2" s="1"/>
  <c r="AG22" i="2" s="1"/>
  <c r="AH22" i="2" s="1"/>
  <c r="AI22" i="2" s="1"/>
  <c r="AJ22" i="2" s="1"/>
  <c r="AK22" i="2" s="1"/>
  <c r="AL22" i="2" s="1"/>
  <c r="AM22" i="2" s="1"/>
  <c r="AN22" i="2" s="1"/>
  <c r="AO22" i="2" s="1"/>
  <c r="AP22" i="2" s="1"/>
  <c r="AQ22" i="2" s="1"/>
  <c r="AR22" i="2" s="1"/>
  <c r="AS22" i="2" s="1"/>
  <c r="AT22" i="2" s="1"/>
  <c r="AU22" i="2" s="1"/>
  <c r="AV22" i="2" s="1"/>
  <c r="O24" i="2"/>
  <c r="P24" i="2" s="1"/>
  <c r="Q24" i="2" s="1"/>
  <c r="R24" i="2" s="1"/>
  <c r="S24" i="2" s="1"/>
  <c r="T24" i="2" s="1"/>
  <c r="U24" i="2" s="1"/>
  <c r="V24" i="2" s="1"/>
  <c r="W24" i="2" s="1"/>
  <c r="X24" i="2" s="1"/>
  <c r="Y24" i="2" s="1"/>
  <c r="Z24" i="2" s="1"/>
  <c r="AA24" i="2" s="1"/>
  <c r="AB24" i="2" s="1"/>
  <c r="AC24" i="2" s="1"/>
  <c r="AD24" i="2" s="1"/>
  <c r="AE24" i="2" s="1"/>
  <c r="AF24" i="2" s="1"/>
  <c r="AG24" i="2" s="1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O26" i="2"/>
  <c r="P26" i="2" s="1"/>
  <c r="Q26" i="2" s="1"/>
  <c r="R26" i="2" s="1"/>
  <c r="S26" i="2" s="1"/>
  <c r="T26" i="2" s="1"/>
  <c r="U26" i="2" s="1"/>
  <c r="V26" i="2" s="1"/>
  <c r="W26" i="2" s="1"/>
  <c r="X26" i="2" s="1"/>
  <c r="Y26" i="2" s="1"/>
  <c r="Z26" i="2" s="1"/>
  <c r="AA26" i="2" s="1"/>
  <c r="AB26" i="2" s="1"/>
  <c r="AC26" i="2" s="1"/>
  <c r="AD26" i="2" s="1"/>
  <c r="AE26" i="2" s="1"/>
  <c r="AF26" i="2" s="1"/>
  <c r="AG26" i="2" s="1"/>
  <c r="AH26" i="2" s="1"/>
  <c r="AI26" i="2" s="1"/>
  <c r="AJ26" i="2" s="1"/>
  <c r="AK26" i="2" s="1"/>
  <c r="AL26" i="2" s="1"/>
  <c r="AM26" i="2" s="1"/>
  <c r="AN26" i="2" s="1"/>
  <c r="AO26" i="2" s="1"/>
  <c r="AP26" i="2" s="1"/>
  <c r="AQ26" i="2" s="1"/>
  <c r="AR26" i="2" s="1"/>
  <c r="AS26" i="2" s="1"/>
  <c r="AT26" i="2" s="1"/>
  <c r="AU26" i="2" s="1"/>
  <c r="AV26" i="2" s="1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F28" i="1"/>
  <c r="I25" i="1" s="1"/>
  <c r="E28" i="1"/>
  <c r="D28" i="1"/>
  <c r="C28" i="1"/>
  <c r="E27" i="1"/>
  <c r="D27" i="1"/>
  <c r="C27" i="1"/>
  <c r="I16" i="1"/>
  <c r="I8" i="1"/>
  <c r="I4" i="1" l="1"/>
  <c r="I12" i="1"/>
  <c r="I22" i="1"/>
  <c r="O15" i="8"/>
  <c r="H14" i="1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Z15" i="7" s="1"/>
  <c r="AA15" i="7" s="1"/>
  <c r="AB15" i="7" s="1"/>
  <c r="AC15" i="7" s="1"/>
  <c r="AD15" i="7" s="1"/>
  <c r="AE15" i="7" s="1"/>
  <c r="AF15" i="7" s="1"/>
  <c r="AG15" i="7" s="1"/>
  <c r="AH15" i="7" s="1"/>
  <c r="AI15" i="7" s="1"/>
  <c r="AJ15" i="7" s="1"/>
  <c r="AK15" i="7" s="1"/>
  <c r="AL15" i="7" s="1"/>
  <c r="AM15" i="7" s="1"/>
  <c r="AN15" i="7" s="1"/>
  <c r="AO15" i="7" s="1"/>
  <c r="AP15" i="7" s="1"/>
  <c r="AQ15" i="7" s="1"/>
  <c r="AR15" i="7" s="1"/>
  <c r="AS15" i="7" s="1"/>
  <c r="AT15" i="7" s="1"/>
  <c r="AU15" i="7" s="1"/>
  <c r="AV15" i="7" s="1"/>
  <c r="P15" i="2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I6" i="1"/>
  <c r="I10" i="1"/>
  <c r="I14" i="1"/>
  <c r="I18" i="1"/>
  <c r="I20" i="1"/>
  <c r="I24" i="1"/>
  <c r="O26" i="8"/>
  <c r="H25" i="1" s="1"/>
  <c r="P26" i="7" s="1"/>
  <c r="Q26" i="7" s="1"/>
  <c r="R26" i="7" s="1"/>
  <c r="S26" i="7" s="1"/>
  <c r="T26" i="7" s="1"/>
  <c r="U26" i="7" s="1"/>
  <c r="V26" i="7" s="1"/>
  <c r="W26" i="7" s="1"/>
  <c r="X26" i="7" s="1"/>
  <c r="Y26" i="7" s="1"/>
  <c r="Z26" i="7" s="1"/>
  <c r="AA26" i="7" s="1"/>
  <c r="AB26" i="7" s="1"/>
  <c r="AC26" i="7" s="1"/>
  <c r="AD26" i="7" s="1"/>
  <c r="AE26" i="7" s="1"/>
  <c r="AF26" i="7" s="1"/>
  <c r="AG26" i="7" s="1"/>
  <c r="AH26" i="7" s="1"/>
  <c r="AI26" i="7" s="1"/>
  <c r="AJ26" i="7" s="1"/>
  <c r="AK26" i="7" s="1"/>
  <c r="AL26" i="7" s="1"/>
  <c r="AM26" i="7" s="1"/>
  <c r="AN26" i="7" s="1"/>
  <c r="AO26" i="7" s="1"/>
  <c r="AP26" i="7" s="1"/>
  <c r="AQ26" i="7" s="1"/>
  <c r="AR26" i="7" s="1"/>
  <c r="AS26" i="7" s="1"/>
  <c r="AT26" i="7" s="1"/>
  <c r="AU26" i="7" s="1"/>
  <c r="AV26" i="7" s="1"/>
  <c r="O24" i="8"/>
  <c r="H23" i="1" s="1"/>
  <c r="P24" i="7" s="1"/>
  <c r="Q24" i="7" s="1"/>
  <c r="R24" i="7" s="1"/>
  <c r="S24" i="7" s="1"/>
  <c r="T24" i="7" s="1"/>
  <c r="U24" i="7" s="1"/>
  <c r="V24" i="7" s="1"/>
  <c r="W24" i="7" s="1"/>
  <c r="X24" i="7" s="1"/>
  <c r="Y24" i="7" s="1"/>
  <c r="Z24" i="7" s="1"/>
  <c r="AA24" i="7" s="1"/>
  <c r="AB24" i="7" s="1"/>
  <c r="AC24" i="7" s="1"/>
  <c r="AD24" i="7" s="1"/>
  <c r="AE24" i="7" s="1"/>
  <c r="AF24" i="7" s="1"/>
  <c r="AG24" i="7" s="1"/>
  <c r="AH24" i="7" s="1"/>
  <c r="AI24" i="7" s="1"/>
  <c r="AJ24" i="7" s="1"/>
  <c r="AK24" i="7" s="1"/>
  <c r="AL24" i="7" s="1"/>
  <c r="AM24" i="7" s="1"/>
  <c r="AN24" i="7" s="1"/>
  <c r="AO24" i="7" s="1"/>
  <c r="AP24" i="7" s="1"/>
  <c r="AQ24" i="7" s="1"/>
  <c r="AR24" i="7" s="1"/>
  <c r="AS24" i="7" s="1"/>
  <c r="AT24" i="7" s="1"/>
  <c r="AU24" i="7" s="1"/>
  <c r="AV24" i="7" s="1"/>
  <c r="O22" i="8"/>
  <c r="H21" i="1" s="1"/>
  <c r="P22" i="7" s="1"/>
  <c r="Q22" i="7" s="1"/>
  <c r="R22" i="7" s="1"/>
  <c r="S22" i="7" s="1"/>
  <c r="T22" i="7" s="1"/>
  <c r="U22" i="7" s="1"/>
  <c r="V22" i="7" s="1"/>
  <c r="W22" i="7" s="1"/>
  <c r="X22" i="7" s="1"/>
  <c r="Y22" i="7" s="1"/>
  <c r="Z22" i="7" s="1"/>
  <c r="AA22" i="7" s="1"/>
  <c r="AB22" i="7" s="1"/>
  <c r="AC22" i="7" s="1"/>
  <c r="AD22" i="7" s="1"/>
  <c r="AE22" i="7" s="1"/>
  <c r="AF22" i="7" s="1"/>
  <c r="AG22" i="7" s="1"/>
  <c r="AH22" i="7" s="1"/>
  <c r="AI22" i="7" s="1"/>
  <c r="AJ22" i="7" s="1"/>
  <c r="AK22" i="7" s="1"/>
  <c r="AL22" i="7" s="1"/>
  <c r="AM22" i="7" s="1"/>
  <c r="AN22" i="7" s="1"/>
  <c r="AO22" i="7" s="1"/>
  <c r="AP22" i="7" s="1"/>
  <c r="AQ22" i="7" s="1"/>
  <c r="AR22" i="7" s="1"/>
  <c r="AS22" i="7" s="1"/>
  <c r="AT22" i="7" s="1"/>
  <c r="AU22" i="7" s="1"/>
  <c r="AV22" i="7" s="1"/>
  <c r="O20" i="8"/>
  <c r="H19" i="1" s="1"/>
  <c r="P20" i="7" s="1"/>
  <c r="Q20" i="7" s="1"/>
  <c r="R20" i="7" s="1"/>
  <c r="S20" i="7" s="1"/>
  <c r="T20" i="7" s="1"/>
  <c r="U20" i="7" s="1"/>
  <c r="V20" i="7" s="1"/>
  <c r="W20" i="7" s="1"/>
  <c r="X20" i="7" s="1"/>
  <c r="Y20" i="7" s="1"/>
  <c r="Z20" i="7" s="1"/>
  <c r="AA20" i="7" s="1"/>
  <c r="AB20" i="7" s="1"/>
  <c r="AC20" i="7" s="1"/>
  <c r="AD20" i="7" s="1"/>
  <c r="AE20" i="7" s="1"/>
  <c r="AF20" i="7" s="1"/>
  <c r="AG20" i="7" s="1"/>
  <c r="AH20" i="7" s="1"/>
  <c r="AI20" i="7" s="1"/>
  <c r="AJ20" i="7" s="1"/>
  <c r="AK20" i="7" s="1"/>
  <c r="AL20" i="7" s="1"/>
  <c r="AM20" i="7" s="1"/>
  <c r="AN20" i="7" s="1"/>
  <c r="AO20" i="7" s="1"/>
  <c r="AP20" i="7" s="1"/>
  <c r="AQ20" i="7" s="1"/>
  <c r="AR20" i="7" s="1"/>
  <c r="AS20" i="7" s="1"/>
  <c r="AT20" i="7" s="1"/>
  <c r="AU20" i="7" s="1"/>
  <c r="AV20" i="7" s="1"/>
  <c r="O18" i="8"/>
  <c r="H17" i="1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Z18" i="7" s="1"/>
  <c r="AA18" i="7" s="1"/>
  <c r="AB18" i="7" s="1"/>
  <c r="AC18" i="7" s="1"/>
  <c r="AD18" i="7" s="1"/>
  <c r="AE18" i="7" s="1"/>
  <c r="AF18" i="7" s="1"/>
  <c r="AG18" i="7" s="1"/>
  <c r="AH18" i="7" s="1"/>
  <c r="AI18" i="7" s="1"/>
  <c r="AJ18" i="7" s="1"/>
  <c r="AK18" i="7" s="1"/>
  <c r="AL18" i="7" s="1"/>
  <c r="AM18" i="7" s="1"/>
  <c r="AN18" i="7" s="1"/>
  <c r="AO18" i="7" s="1"/>
  <c r="AP18" i="7" s="1"/>
  <c r="AQ18" i="7" s="1"/>
  <c r="AR18" i="7" s="1"/>
  <c r="AS18" i="7" s="1"/>
  <c r="AT18" i="7" s="1"/>
  <c r="AU18" i="7" s="1"/>
  <c r="AV18" i="7" s="1"/>
  <c r="O16" i="8"/>
  <c r="H15" i="1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AE16" i="7" s="1"/>
  <c r="AF16" i="7" s="1"/>
  <c r="AG16" i="7" s="1"/>
  <c r="AH16" i="7" s="1"/>
  <c r="AI16" i="7" s="1"/>
  <c r="AJ16" i="7" s="1"/>
  <c r="AK16" i="7" s="1"/>
  <c r="AL16" i="7" s="1"/>
  <c r="AM16" i="7" s="1"/>
  <c r="AN16" i="7" s="1"/>
  <c r="AO16" i="7" s="1"/>
  <c r="AP16" i="7" s="1"/>
  <c r="AQ16" i="7" s="1"/>
  <c r="AR16" i="7" s="1"/>
  <c r="AS16" i="7" s="1"/>
  <c r="AT16" i="7" s="1"/>
  <c r="AU16" i="7" s="1"/>
  <c r="AV16" i="7" s="1"/>
  <c r="O14" i="8"/>
  <c r="H13" i="1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14" i="7" s="1"/>
  <c r="AN14" i="7" s="1"/>
  <c r="AO14" i="7" s="1"/>
  <c r="AP14" i="7" s="1"/>
  <c r="AQ14" i="7" s="1"/>
  <c r="AR14" i="7" s="1"/>
  <c r="AS14" i="7" s="1"/>
  <c r="AT14" i="7" s="1"/>
  <c r="AU14" i="7" s="1"/>
  <c r="AV14" i="7" s="1"/>
  <c r="O12" i="8"/>
  <c r="H11" i="1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Z12" i="7" s="1"/>
  <c r="AA12" i="7" s="1"/>
  <c r="AB12" i="7" s="1"/>
  <c r="AC12" i="7" s="1"/>
  <c r="AD12" i="7" s="1"/>
  <c r="AE12" i="7" s="1"/>
  <c r="AF12" i="7" s="1"/>
  <c r="AG12" i="7" s="1"/>
  <c r="AH12" i="7" s="1"/>
  <c r="AI12" i="7" s="1"/>
  <c r="AJ12" i="7" s="1"/>
  <c r="AK12" i="7" s="1"/>
  <c r="AL12" i="7" s="1"/>
  <c r="AM12" i="7" s="1"/>
  <c r="AN12" i="7" s="1"/>
  <c r="AO12" i="7" s="1"/>
  <c r="AP12" i="7" s="1"/>
  <c r="AQ12" i="7" s="1"/>
  <c r="AR12" i="7" s="1"/>
  <c r="AS12" i="7" s="1"/>
  <c r="AT12" i="7" s="1"/>
  <c r="AU12" i="7" s="1"/>
  <c r="AV12" i="7" s="1"/>
  <c r="O10" i="8"/>
  <c r="H9" i="1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AL10" i="7" s="1"/>
  <c r="AM10" i="7" s="1"/>
  <c r="AN10" i="7" s="1"/>
  <c r="AO10" i="7" s="1"/>
  <c r="AP10" i="7" s="1"/>
  <c r="AQ10" i="7" s="1"/>
  <c r="AR10" i="7" s="1"/>
  <c r="AS10" i="7" s="1"/>
  <c r="AT10" i="7" s="1"/>
  <c r="AU10" i="7" s="1"/>
  <c r="AV10" i="7" s="1"/>
  <c r="O8" i="8"/>
  <c r="H7" i="1" s="1"/>
  <c r="P8" i="7" s="1"/>
  <c r="Q8" i="7" s="1"/>
  <c r="R8" i="7" s="1"/>
  <c r="S8" i="7" s="1"/>
  <c r="T8" i="7" s="1"/>
  <c r="U8" i="7" s="1"/>
  <c r="V8" i="7" s="1"/>
  <c r="W8" i="7" s="1"/>
  <c r="X8" i="7" s="1"/>
  <c r="Y8" i="7" s="1"/>
  <c r="Z8" i="7" s="1"/>
  <c r="AA8" i="7" s="1"/>
  <c r="AB8" i="7" s="1"/>
  <c r="AC8" i="7" s="1"/>
  <c r="AD8" i="7" s="1"/>
  <c r="AE8" i="7" s="1"/>
  <c r="AF8" i="7" s="1"/>
  <c r="AG8" i="7" s="1"/>
  <c r="AH8" i="7" s="1"/>
  <c r="AI8" i="7" s="1"/>
  <c r="AJ8" i="7" s="1"/>
  <c r="AK8" i="7" s="1"/>
  <c r="AL8" i="7" s="1"/>
  <c r="AM8" i="7" s="1"/>
  <c r="AN8" i="7" s="1"/>
  <c r="AO8" i="7" s="1"/>
  <c r="AP8" i="7" s="1"/>
  <c r="AQ8" i="7" s="1"/>
  <c r="AR8" i="7" s="1"/>
  <c r="AS8" i="7" s="1"/>
  <c r="AT8" i="7" s="1"/>
  <c r="AU8" i="7" s="1"/>
  <c r="AV8" i="7" s="1"/>
  <c r="O6" i="8"/>
  <c r="H5" i="1" s="1"/>
  <c r="P6" i="7" s="1"/>
  <c r="Q6" i="7" s="1"/>
  <c r="R6" i="7" s="1"/>
  <c r="S6" i="7" s="1"/>
  <c r="T6" i="7" s="1"/>
  <c r="U6" i="7" s="1"/>
  <c r="V6" i="7" s="1"/>
  <c r="W6" i="7" s="1"/>
  <c r="X6" i="7" s="1"/>
  <c r="Y6" i="7" s="1"/>
  <c r="Z6" i="7" s="1"/>
  <c r="AA6" i="7" s="1"/>
  <c r="AB6" i="7" s="1"/>
  <c r="AC6" i="7" s="1"/>
  <c r="AD6" i="7" s="1"/>
  <c r="AE6" i="7" s="1"/>
  <c r="AF6" i="7" s="1"/>
  <c r="AG6" i="7" s="1"/>
  <c r="AH6" i="7" s="1"/>
  <c r="AI6" i="7" s="1"/>
  <c r="AJ6" i="7" s="1"/>
  <c r="AK6" i="7" s="1"/>
  <c r="AL6" i="7" s="1"/>
  <c r="AM6" i="7" s="1"/>
  <c r="AN6" i="7" s="1"/>
  <c r="AO6" i="7" s="1"/>
  <c r="AP6" i="7" s="1"/>
  <c r="AQ6" i="7" s="1"/>
  <c r="AR6" i="7" s="1"/>
  <c r="AS6" i="7" s="1"/>
  <c r="AT6" i="7" s="1"/>
  <c r="AU6" i="7" s="1"/>
  <c r="AV6" i="7" s="1"/>
  <c r="O5" i="8"/>
  <c r="O25" i="8"/>
  <c r="H24" i="1" s="1"/>
  <c r="P25" i="7" s="1"/>
  <c r="Q25" i="7" s="1"/>
  <c r="R25" i="7" s="1"/>
  <c r="S25" i="7" s="1"/>
  <c r="T25" i="7" s="1"/>
  <c r="U25" i="7" s="1"/>
  <c r="V25" i="7" s="1"/>
  <c r="W25" i="7" s="1"/>
  <c r="X25" i="7" s="1"/>
  <c r="Y25" i="7" s="1"/>
  <c r="Z25" i="7" s="1"/>
  <c r="AA25" i="7" s="1"/>
  <c r="AB25" i="7" s="1"/>
  <c r="AC25" i="7" s="1"/>
  <c r="AD25" i="7" s="1"/>
  <c r="AE25" i="7" s="1"/>
  <c r="AF25" i="7" s="1"/>
  <c r="AG25" i="7" s="1"/>
  <c r="AH25" i="7" s="1"/>
  <c r="AI25" i="7" s="1"/>
  <c r="AJ25" i="7" s="1"/>
  <c r="AK25" i="7" s="1"/>
  <c r="AL25" i="7" s="1"/>
  <c r="AM25" i="7" s="1"/>
  <c r="AN25" i="7" s="1"/>
  <c r="AO25" i="7" s="1"/>
  <c r="AP25" i="7" s="1"/>
  <c r="AQ25" i="7" s="1"/>
  <c r="AR25" i="7" s="1"/>
  <c r="AS25" i="7" s="1"/>
  <c r="AT25" i="7" s="1"/>
  <c r="AU25" i="7" s="1"/>
  <c r="AV25" i="7" s="1"/>
  <c r="O23" i="8"/>
  <c r="H22" i="1" s="1"/>
  <c r="P23" i="7" s="1"/>
  <c r="Q23" i="7" s="1"/>
  <c r="R23" i="7" s="1"/>
  <c r="S23" i="7" s="1"/>
  <c r="T23" i="7" s="1"/>
  <c r="U23" i="7" s="1"/>
  <c r="V23" i="7" s="1"/>
  <c r="W23" i="7" s="1"/>
  <c r="X23" i="7" s="1"/>
  <c r="Y23" i="7" s="1"/>
  <c r="Z23" i="7" s="1"/>
  <c r="AA23" i="7" s="1"/>
  <c r="AB23" i="7" s="1"/>
  <c r="AC23" i="7" s="1"/>
  <c r="AD23" i="7" s="1"/>
  <c r="AE23" i="7" s="1"/>
  <c r="AF23" i="7" s="1"/>
  <c r="AG23" i="7" s="1"/>
  <c r="AH23" i="7" s="1"/>
  <c r="AI23" i="7" s="1"/>
  <c r="AJ23" i="7" s="1"/>
  <c r="AK23" i="7" s="1"/>
  <c r="AL23" i="7" s="1"/>
  <c r="AM23" i="7" s="1"/>
  <c r="AN23" i="7" s="1"/>
  <c r="AO23" i="7" s="1"/>
  <c r="AP23" i="7" s="1"/>
  <c r="AQ23" i="7" s="1"/>
  <c r="AR23" i="7" s="1"/>
  <c r="AS23" i="7" s="1"/>
  <c r="AT23" i="7" s="1"/>
  <c r="AU23" i="7" s="1"/>
  <c r="AV23" i="7" s="1"/>
  <c r="O21" i="8"/>
  <c r="H20" i="1" s="1"/>
  <c r="P21" i="7" s="1"/>
  <c r="Q21" i="7" s="1"/>
  <c r="R21" i="7" s="1"/>
  <c r="S21" i="7" s="1"/>
  <c r="T21" i="7" s="1"/>
  <c r="U21" i="7" s="1"/>
  <c r="V21" i="7" s="1"/>
  <c r="W21" i="7" s="1"/>
  <c r="X21" i="7" s="1"/>
  <c r="Y21" i="7" s="1"/>
  <c r="Z21" i="7" s="1"/>
  <c r="AA21" i="7" s="1"/>
  <c r="AB21" i="7" s="1"/>
  <c r="AC21" i="7" s="1"/>
  <c r="AD21" i="7" s="1"/>
  <c r="AE21" i="7" s="1"/>
  <c r="AF21" i="7" s="1"/>
  <c r="AG21" i="7" s="1"/>
  <c r="AH21" i="7" s="1"/>
  <c r="AI21" i="7" s="1"/>
  <c r="AJ21" i="7" s="1"/>
  <c r="AK21" i="7" s="1"/>
  <c r="AL21" i="7" s="1"/>
  <c r="AM21" i="7" s="1"/>
  <c r="AN21" i="7" s="1"/>
  <c r="AO21" i="7" s="1"/>
  <c r="AP21" i="7" s="1"/>
  <c r="AQ21" i="7" s="1"/>
  <c r="AR21" i="7" s="1"/>
  <c r="AS21" i="7" s="1"/>
  <c r="AT21" i="7" s="1"/>
  <c r="AU21" i="7" s="1"/>
  <c r="AV21" i="7" s="1"/>
  <c r="O19" i="8"/>
  <c r="H18" i="1" s="1"/>
  <c r="P19" i="7" s="1"/>
  <c r="Q19" i="7" s="1"/>
  <c r="R19" i="7" s="1"/>
  <c r="S19" i="7" s="1"/>
  <c r="T19" i="7" s="1"/>
  <c r="U19" i="7" s="1"/>
  <c r="V19" i="7" s="1"/>
  <c r="W19" i="7" s="1"/>
  <c r="X19" i="7" s="1"/>
  <c r="Y19" i="7" s="1"/>
  <c r="Z19" i="7" s="1"/>
  <c r="AA19" i="7" s="1"/>
  <c r="AB19" i="7" s="1"/>
  <c r="AC19" i="7" s="1"/>
  <c r="AD19" i="7" s="1"/>
  <c r="AE19" i="7" s="1"/>
  <c r="AF19" i="7" s="1"/>
  <c r="AG19" i="7" s="1"/>
  <c r="AH19" i="7" s="1"/>
  <c r="AI19" i="7" s="1"/>
  <c r="AJ19" i="7" s="1"/>
  <c r="AK19" i="7" s="1"/>
  <c r="AL19" i="7" s="1"/>
  <c r="AM19" i="7" s="1"/>
  <c r="AN19" i="7" s="1"/>
  <c r="AO19" i="7" s="1"/>
  <c r="AP19" i="7" s="1"/>
  <c r="AQ19" i="7" s="1"/>
  <c r="AR19" i="7" s="1"/>
  <c r="AS19" i="7" s="1"/>
  <c r="AT19" i="7" s="1"/>
  <c r="AU19" i="7" s="1"/>
  <c r="AV19" i="7" s="1"/>
  <c r="O17" i="8"/>
  <c r="H16" i="1" s="1"/>
  <c r="P17" i="7" s="1"/>
  <c r="Q17" i="7" s="1"/>
  <c r="R17" i="7" s="1"/>
  <c r="S17" i="7" s="1"/>
  <c r="T17" i="7" s="1"/>
  <c r="U17" i="7" s="1"/>
  <c r="V17" i="7" s="1"/>
  <c r="W17" i="7" s="1"/>
  <c r="X17" i="7" s="1"/>
  <c r="Y17" i="7" s="1"/>
  <c r="Z17" i="7" s="1"/>
  <c r="AA17" i="7" s="1"/>
  <c r="AB17" i="7" s="1"/>
  <c r="AC17" i="7" s="1"/>
  <c r="AD17" i="7" s="1"/>
  <c r="AE17" i="7" s="1"/>
  <c r="AF17" i="7" s="1"/>
  <c r="AG17" i="7" s="1"/>
  <c r="AH17" i="7" s="1"/>
  <c r="AI17" i="7" s="1"/>
  <c r="AJ17" i="7" s="1"/>
  <c r="AK17" i="7" s="1"/>
  <c r="AL17" i="7" s="1"/>
  <c r="AM17" i="7" s="1"/>
  <c r="AN17" i="7" s="1"/>
  <c r="AO17" i="7" s="1"/>
  <c r="AP17" i="7" s="1"/>
  <c r="AQ17" i="7" s="1"/>
  <c r="AR17" i="7" s="1"/>
  <c r="AS17" i="7" s="1"/>
  <c r="AT17" i="7" s="1"/>
  <c r="AU17" i="7" s="1"/>
  <c r="AV17" i="7" s="1"/>
  <c r="O13" i="8"/>
  <c r="H12" i="1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Z13" i="7" s="1"/>
  <c r="AA13" i="7" s="1"/>
  <c r="AB13" i="7" s="1"/>
  <c r="AC13" i="7" s="1"/>
  <c r="AD13" i="7" s="1"/>
  <c r="AE13" i="7" s="1"/>
  <c r="AF13" i="7" s="1"/>
  <c r="AG13" i="7" s="1"/>
  <c r="AH13" i="7" s="1"/>
  <c r="AI13" i="7" s="1"/>
  <c r="AJ13" i="7" s="1"/>
  <c r="AK13" i="7" s="1"/>
  <c r="AL13" i="7" s="1"/>
  <c r="AM13" i="7" s="1"/>
  <c r="AN13" i="7" s="1"/>
  <c r="AO13" i="7" s="1"/>
  <c r="AP13" i="7" s="1"/>
  <c r="AQ13" i="7" s="1"/>
  <c r="AR13" i="7" s="1"/>
  <c r="AS13" i="7" s="1"/>
  <c r="AT13" i="7" s="1"/>
  <c r="AU13" i="7" s="1"/>
  <c r="AV13" i="7" s="1"/>
  <c r="O9" i="8"/>
  <c r="H8" i="1" s="1"/>
  <c r="P9" i="7" s="1"/>
  <c r="Q9" i="7" s="1"/>
  <c r="R9" i="7" s="1"/>
  <c r="S9" i="7" s="1"/>
  <c r="T9" i="7" s="1"/>
  <c r="U9" i="7" s="1"/>
  <c r="V9" i="7" s="1"/>
  <c r="W9" i="7" s="1"/>
  <c r="X9" i="7" s="1"/>
  <c r="Y9" i="7" s="1"/>
  <c r="Z9" i="7" s="1"/>
  <c r="AA9" i="7" s="1"/>
  <c r="AB9" i="7" s="1"/>
  <c r="AC9" i="7" s="1"/>
  <c r="AD9" i="7" s="1"/>
  <c r="AE9" i="7" s="1"/>
  <c r="AF9" i="7" s="1"/>
  <c r="AG9" i="7" s="1"/>
  <c r="AH9" i="7" s="1"/>
  <c r="AI9" i="7" s="1"/>
  <c r="AJ9" i="7" s="1"/>
  <c r="AK9" i="7" s="1"/>
  <c r="AL9" i="7" s="1"/>
  <c r="AM9" i="7" s="1"/>
  <c r="AN9" i="7" s="1"/>
  <c r="AO9" i="7" s="1"/>
  <c r="AP9" i="7" s="1"/>
  <c r="AQ9" i="7" s="1"/>
  <c r="AR9" i="7" s="1"/>
  <c r="AS9" i="7" s="1"/>
  <c r="AT9" i="7" s="1"/>
  <c r="AU9" i="7" s="1"/>
  <c r="AV9" i="7" s="1"/>
  <c r="O7" i="8"/>
  <c r="H6" i="1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7" i="7" s="1"/>
  <c r="AN7" i="7" s="1"/>
  <c r="AO7" i="7" s="1"/>
  <c r="AP7" i="7" s="1"/>
  <c r="AQ7" i="7" s="1"/>
  <c r="AR7" i="7" s="1"/>
  <c r="AS7" i="7" s="1"/>
  <c r="AT7" i="7" s="1"/>
  <c r="AU7" i="7" s="1"/>
  <c r="AV7" i="7" s="1"/>
  <c r="Q28" i="8"/>
  <c r="O28" i="2"/>
  <c r="I5" i="1"/>
  <c r="I7" i="1"/>
  <c r="I9" i="1"/>
  <c r="I11" i="1"/>
  <c r="I13" i="1"/>
  <c r="I15" i="1"/>
  <c r="I17" i="1"/>
  <c r="I19" i="1"/>
  <c r="I21" i="1"/>
  <c r="I23" i="1"/>
  <c r="H4" i="1" l="1"/>
  <c r="P5" i="7" s="1"/>
  <c r="Q5" i="7" s="1"/>
  <c r="R5" i="7" s="1"/>
  <c r="S5" i="7" s="1"/>
  <c r="T5" i="7" s="1"/>
  <c r="U5" i="7" s="1"/>
  <c r="V5" i="7" s="1"/>
  <c r="W5" i="7" s="1"/>
  <c r="X5" i="7" s="1"/>
  <c r="Y5" i="7" s="1"/>
  <c r="Z5" i="7" s="1"/>
  <c r="AA5" i="7" s="1"/>
  <c r="AB5" i="7" s="1"/>
  <c r="AC5" i="7" s="1"/>
  <c r="AD5" i="7" s="1"/>
  <c r="AE5" i="7" s="1"/>
  <c r="AF5" i="7" s="1"/>
  <c r="AG5" i="7" s="1"/>
  <c r="AH5" i="7" s="1"/>
  <c r="AI5" i="7" s="1"/>
  <c r="AJ5" i="7" s="1"/>
  <c r="AK5" i="7" s="1"/>
  <c r="AL5" i="7" s="1"/>
  <c r="AM5" i="7" s="1"/>
  <c r="AN5" i="7" s="1"/>
  <c r="AO5" i="7" s="1"/>
  <c r="AP5" i="7" s="1"/>
  <c r="AQ5" i="7" s="1"/>
  <c r="AR5" i="7" s="1"/>
  <c r="AS5" i="7" s="1"/>
  <c r="AT5" i="7" s="1"/>
  <c r="AU5" i="7" s="1"/>
  <c r="AV5" i="7" s="1"/>
  <c r="O28" i="8"/>
  <c r="R28" i="8"/>
  <c r="P28" i="2"/>
  <c r="P28" i="7" l="1"/>
  <c r="S28" i="8"/>
  <c r="Q28" i="2"/>
  <c r="Q28" i="7" l="1"/>
  <c r="T28" i="8"/>
  <c r="R28" i="2"/>
  <c r="R28" i="7" l="1"/>
  <c r="U28" i="8"/>
  <c r="S28" i="2"/>
  <c r="S28" i="7" l="1"/>
  <c r="V28" i="8"/>
  <c r="T28" i="2"/>
  <c r="T28" i="7" l="1"/>
  <c r="W28" i="8"/>
  <c r="U28" i="2"/>
  <c r="U28" i="7" l="1"/>
  <c r="X28" i="8"/>
  <c r="V28" i="2"/>
  <c r="V28" i="7" l="1"/>
  <c r="Y28" i="8"/>
  <c r="W28" i="2"/>
  <c r="W28" i="7" l="1"/>
  <c r="Z28" i="8"/>
  <c r="X28" i="2"/>
  <c r="X28" i="7" l="1"/>
  <c r="AA28" i="8"/>
  <c r="Y28" i="2"/>
  <c r="Y28" i="7" l="1"/>
  <c r="AB28" i="8"/>
  <c r="Z28" i="2"/>
  <c r="Z28" i="7" l="1"/>
  <c r="AC28" i="8"/>
  <c r="AA28" i="2"/>
  <c r="AA28" i="7" l="1"/>
  <c r="AD28" i="8"/>
  <c r="AB28" i="2"/>
  <c r="AB28" i="7" l="1"/>
  <c r="AE28" i="8"/>
  <c r="AC28" i="2"/>
  <c r="AC28" i="7" l="1"/>
  <c r="AF28" i="8"/>
  <c r="AD28" i="2"/>
  <c r="AD28" i="7" l="1"/>
  <c r="AG28" i="8"/>
  <c r="AE28" i="2"/>
  <c r="AE28" i="7" l="1"/>
  <c r="AH28" i="8"/>
  <c r="AF28" i="2"/>
  <c r="AF28" i="7" l="1"/>
  <c r="AI28" i="8"/>
  <c r="AG28" i="2"/>
  <c r="AG28" i="7" l="1"/>
  <c r="AJ28" i="8"/>
  <c r="AH28" i="2"/>
  <c r="AH28" i="7" l="1"/>
  <c r="AK28" i="8"/>
  <c r="AI28" i="2"/>
  <c r="AI28" i="7" l="1"/>
  <c r="AL28" i="8"/>
  <c r="AJ28" i="2"/>
  <c r="AJ28" i="7" l="1"/>
  <c r="AM28" i="8"/>
  <c r="AK28" i="2"/>
  <c r="AK28" i="7" l="1"/>
  <c r="AN28" i="8"/>
  <c r="AL28" i="2"/>
  <c r="AL28" i="7" l="1"/>
  <c r="AO28" i="8"/>
  <c r="AM28" i="2"/>
  <c r="AM28" i="7" l="1"/>
  <c r="AP28" i="8"/>
  <c r="AN28" i="2"/>
  <c r="AN28" i="7" l="1"/>
  <c r="AQ28" i="8"/>
  <c r="AO28" i="2"/>
  <c r="AO28" i="7" l="1"/>
  <c r="AR28" i="8"/>
  <c r="AP28" i="2"/>
  <c r="AP28" i="7" l="1"/>
  <c r="AS28" i="8"/>
  <c r="AQ28" i="2"/>
  <c r="AQ28" i="7" l="1"/>
  <c r="AT28" i="8"/>
  <c r="AR28" i="2"/>
  <c r="AR28" i="7" l="1"/>
  <c r="AU28" i="8"/>
  <c r="AV28" i="8"/>
  <c r="AS28" i="2"/>
  <c r="AS28" i="7" l="1"/>
  <c r="AT28" i="2"/>
  <c r="AT28" i="7" l="1"/>
  <c r="AU28" i="2"/>
  <c r="AV28" i="7" l="1"/>
  <c r="AU28" i="7"/>
  <c r="AV28" i="2"/>
</calcChain>
</file>

<file path=xl/sharedStrings.xml><?xml version="1.0" encoding="utf-8"?>
<sst xmlns="http://schemas.openxmlformats.org/spreadsheetml/2006/main" count="111" uniqueCount="41">
  <si>
    <t>Target</t>
  </si>
  <si>
    <t>Local Planning Authority</t>
  </si>
  <si>
    <t>Average annual dwelling completions 2007-2017</t>
  </si>
  <si>
    <t>Completions in most recent year (2016-7)</t>
  </si>
  <si>
    <t>Completions in peak year</t>
  </si>
  <si>
    <t>Peak year</t>
  </si>
  <si>
    <t>Percentage of households based on 2016 numbers</t>
  </si>
  <si>
    <t>Cherwell</t>
  </si>
  <si>
    <t>Oxford City</t>
  </si>
  <si>
    <t>South Oxfordshire</t>
  </si>
  <si>
    <t>Swindon</t>
  </si>
  <si>
    <t>Vale of White Horse</t>
  </si>
  <si>
    <t>West Oxfordshire</t>
  </si>
  <si>
    <t>Aylesbury Vale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</si>
  <si>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</si>
  <si>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</si>
  <si>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</si>
  <si>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</si>
  <si>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</si>
  <si>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</si>
  <si>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</si>
  <si>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</si>
  <si>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Cambridge</t>
  </si>
  <si>
    <t>East Cambridgeshire</t>
  </si>
  <si>
    <t>East Hertfordshire</t>
  </si>
  <si>
    <t>Huntingdonshire</t>
  </si>
  <si>
    <t>North Hertfordshire</t>
  </si>
  <si>
    <t>South Cambridgeshire</t>
  </si>
  <si>
    <t>Stevenage</t>
  </si>
  <si>
    <t>Corridor average</t>
  </si>
  <si>
    <t xml:space="preserve">Corridor total </t>
  </si>
  <si>
    <t>Area Name</t>
  </si>
  <si>
    <t>Oxford</t>
  </si>
  <si>
    <t>Total</t>
  </si>
  <si>
    <t>10,279 per annum, based on dwelling completions 2007-2017</t>
  </si>
  <si>
    <t>Estimated number of employed people by local authorities in Arc</t>
  </si>
  <si>
    <t>Employment per dwelling average 2007-2017</t>
  </si>
  <si>
    <t>14,068 per annum, based on dwelling completions 2007-2017 + Peak completions in LADs near road/rail</t>
  </si>
  <si>
    <t>18,747 per annum, based on employment per dwelling 2007-2017 (14,068 dwellings)</t>
  </si>
  <si>
    <t>Estimated number of dwellings by local authorities in Arc</t>
  </si>
  <si>
    <t>2016 No of Dwellings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</si>
</sst>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3" fillId="0" borderId="0" xfId="3" applyFont="1"/>
    <xf numFmtId="0" fontId="4" fillId="0" borderId="0" xfId="3" applyFont="1"/>
    <xf numFmtId="0" fontId="3" fillId="0" borderId="1" xfId="3" applyFont="1" applyBorder="1"/>
    <xf numFmtId="0" fontId="3" fillId="0" borderId="1" xfId="3" applyNumberFormat="1" applyFont="1" applyBorder="1" applyAlignment="1">
      <alignment horizontal="center"/>
    </xf>
    <xf numFmtId="0" fontId="4" fillId="0" borderId="0" xfId="4" applyNumberFormat="1" applyFont="1" applyFill="1" applyBorder="1"/>
    <xf numFmtId="164" fontId="4" fillId="0" borderId="0" xfId="4" applyNumberFormat="1" applyFont="1" applyFill="1" applyBorder="1"/>
    <xf numFmtId="164" fontId="4" fillId="0" borderId="0" xfId="1" applyNumberFormat="1" applyFont="1" applyFill="1" applyBorder="1"/>
    <xf numFmtId="164" fontId="4" fillId="0" borderId="0" xfId="3" applyNumberFormat="1" applyFont="1"/>
    <xf numFmtId="164" fontId="4" fillId="0" borderId="0" xfId="5" applyNumberFormat="1" applyFont="1" applyBorder="1"/>
    <xf numFmtId="164" fontId="4" fillId="0" borderId="0" xfId="1" applyNumberFormat="1" applyFont="1" applyBorder="1"/>
    <xf numFmtId="164" fontId="4" fillId="0" borderId="0" xfId="1" applyNumberFormat="1" applyFont="1"/>
    <xf numFmtId="0" fontId="4" fillId="0" borderId="0" xfId="3" applyNumberFormat="1" applyFont="1" applyFill="1" applyBorder="1"/>
    <xf numFmtId="0" fontId="4" fillId="0" borderId="0" xfId="3" applyNumberFormat="1" applyFont="1" applyBorder="1"/>
    <xf numFmtId="164" fontId="4" fillId="0" borderId="0" xfId="4" applyNumberFormat="1" applyFont="1" applyBorder="1"/>
    <xf numFmtId="0" fontId="4" fillId="0" borderId="0" xfId="4" applyNumberFormat="1" applyFont="1" applyBorder="1"/>
    <xf numFmtId="164" fontId="5" fillId="0" borderId="0" xfId="1" applyNumberFormat="1" applyFont="1" applyAlignment="1">
      <alignment horizontal="right" vertical="center"/>
    </xf>
  </cellXfs>
  <cellStyles count="6">
    <cellStyle name="Comma" xfId="1" builtinId="3"/>
    <cellStyle name="Comma 2" xfId="4"/>
    <cellStyle name="Comma 3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 - Unplanned Development</a:t>
            </a:r>
            <a:br>
              <a:rPr lang="en-GB" sz="2400"/>
            </a:br>
            <a:r>
              <a:rPr lang="en-GB" sz="2000"/>
              <a:t>Based on Baseline dwellings </a:t>
            </a:r>
            <a:br>
              <a:rPr lang="en-GB" sz="2000"/>
            </a:br>
            <a:r>
              <a:rPr lang="en-GB" sz="2000" baseline="0"/>
              <a:t>+ Peak completions in LADs near new transport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'Projection UnplannedDev'!$A$5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63530</c:v>
                </c:pt>
                <c:pt idx="14">
                  <c:v>64560</c:v>
                </c:pt>
                <c:pt idx="15">
                  <c:v>65590</c:v>
                </c:pt>
                <c:pt idx="16">
                  <c:v>66620</c:v>
                </c:pt>
                <c:pt idx="17">
                  <c:v>67650</c:v>
                </c:pt>
                <c:pt idx="18">
                  <c:v>68680</c:v>
                </c:pt>
                <c:pt idx="19">
                  <c:v>69710</c:v>
                </c:pt>
                <c:pt idx="20">
                  <c:v>70740</c:v>
                </c:pt>
                <c:pt idx="21">
                  <c:v>71770</c:v>
                </c:pt>
                <c:pt idx="22">
                  <c:v>72800</c:v>
                </c:pt>
                <c:pt idx="23">
                  <c:v>73830</c:v>
                </c:pt>
                <c:pt idx="24">
                  <c:v>74860</c:v>
                </c:pt>
                <c:pt idx="25">
                  <c:v>75890</c:v>
                </c:pt>
                <c:pt idx="26">
                  <c:v>76920</c:v>
                </c:pt>
                <c:pt idx="27">
                  <c:v>77950</c:v>
                </c:pt>
                <c:pt idx="28">
                  <c:v>78980</c:v>
                </c:pt>
                <c:pt idx="29">
                  <c:v>80010</c:v>
                </c:pt>
                <c:pt idx="30">
                  <c:v>81040</c:v>
                </c:pt>
                <c:pt idx="31">
                  <c:v>82070</c:v>
                </c:pt>
                <c:pt idx="32">
                  <c:v>83100</c:v>
                </c:pt>
                <c:pt idx="33">
                  <c:v>84130</c:v>
                </c:pt>
                <c:pt idx="34">
                  <c:v>85160</c:v>
                </c:pt>
                <c:pt idx="35">
                  <c:v>86190</c:v>
                </c:pt>
                <c:pt idx="36">
                  <c:v>87220</c:v>
                </c:pt>
                <c:pt idx="37">
                  <c:v>88250</c:v>
                </c:pt>
                <c:pt idx="38">
                  <c:v>89280</c:v>
                </c:pt>
                <c:pt idx="39">
                  <c:v>90310</c:v>
                </c:pt>
                <c:pt idx="40">
                  <c:v>91340</c:v>
                </c:pt>
                <c:pt idx="41">
                  <c:v>92370</c:v>
                </c:pt>
                <c:pt idx="42">
                  <c:v>93400</c:v>
                </c:pt>
                <c:pt idx="43">
                  <c:v>94430</c:v>
                </c:pt>
                <c:pt idx="44">
                  <c:v>95460</c:v>
                </c:pt>
                <c:pt idx="45">
                  <c:v>96490</c:v>
                </c:pt>
                <c:pt idx="46">
                  <c:v>97520</c:v>
                </c:pt>
              </c:numCache>
            </c:numRef>
          </c:val>
        </c:ser>
        <c:ser>
          <c:idx val="2"/>
          <c:order val="1"/>
          <c:tx>
            <c:strRef>
              <c:f>'Projection UnplannedDev'!$A$6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59020</c:v>
                </c:pt>
                <c:pt idx="14">
                  <c:v>59640</c:v>
                </c:pt>
                <c:pt idx="15">
                  <c:v>60260</c:v>
                </c:pt>
                <c:pt idx="16">
                  <c:v>60880</c:v>
                </c:pt>
                <c:pt idx="17">
                  <c:v>61500</c:v>
                </c:pt>
                <c:pt idx="18">
                  <c:v>62120</c:v>
                </c:pt>
                <c:pt idx="19">
                  <c:v>62740</c:v>
                </c:pt>
                <c:pt idx="20">
                  <c:v>63360</c:v>
                </c:pt>
                <c:pt idx="21">
                  <c:v>63980</c:v>
                </c:pt>
                <c:pt idx="22">
                  <c:v>64600</c:v>
                </c:pt>
                <c:pt idx="23">
                  <c:v>65220</c:v>
                </c:pt>
                <c:pt idx="24">
                  <c:v>65840</c:v>
                </c:pt>
                <c:pt idx="25">
                  <c:v>66460</c:v>
                </c:pt>
                <c:pt idx="26">
                  <c:v>67080</c:v>
                </c:pt>
                <c:pt idx="27">
                  <c:v>67700</c:v>
                </c:pt>
                <c:pt idx="28">
                  <c:v>68320</c:v>
                </c:pt>
                <c:pt idx="29">
                  <c:v>68940</c:v>
                </c:pt>
                <c:pt idx="30">
                  <c:v>69560</c:v>
                </c:pt>
                <c:pt idx="31">
                  <c:v>70180</c:v>
                </c:pt>
                <c:pt idx="32">
                  <c:v>70800</c:v>
                </c:pt>
                <c:pt idx="33">
                  <c:v>71420</c:v>
                </c:pt>
                <c:pt idx="34">
                  <c:v>72040</c:v>
                </c:pt>
                <c:pt idx="35">
                  <c:v>72660</c:v>
                </c:pt>
                <c:pt idx="36">
                  <c:v>73280</c:v>
                </c:pt>
                <c:pt idx="37">
                  <c:v>73900</c:v>
                </c:pt>
                <c:pt idx="38">
                  <c:v>74520</c:v>
                </c:pt>
                <c:pt idx="39">
                  <c:v>75140</c:v>
                </c:pt>
                <c:pt idx="40">
                  <c:v>75760</c:v>
                </c:pt>
                <c:pt idx="41">
                  <c:v>76380</c:v>
                </c:pt>
                <c:pt idx="42">
                  <c:v>77000</c:v>
                </c:pt>
                <c:pt idx="43">
                  <c:v>77620</c:v>
                </c:pt>
                <c:pt idx="44">
                  <c:v>78240</c:v>
                </c:pt>
                <c:pt idx="45">
                  <c:v>78860</c:v>
                </c:pt>
                <c:pt idx="46">
                  <c:v>79480</c:v>
                </c:pt>
              </c:numCache>
            </c:numRef>
          </c:val>
        </c:ser>
        <c:ser>
          <c:idx val="3"/>
          <c:order val="2"/>
          <c:tx>
            <c:strRef>
              <c:f>'Projection UnplannedDev'!$A$7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59692</c:v>
                </c:pt>
                <c:pt idx="14">
                  <c:v>60074</c:v>
                </c:pt>
                <c:pt idx="15">
                  <c:v>60456</c:v>
                </c:pt>
                <c:pt idx="16">
                  <c:v>60838</c:v>
                </c:pt>
                <c:pt idx="17">
                  <c:v>61220</c:v>
                </c:pt>
                <c:pt idx="18">
                  <c:v>61602</c:v>
                </c:pt>
                <c:pt idx="19">
                  <c:v>61984</c:v>
                </c:pt>
                <c:pt idx="20">
                  <c:v>62366</c:v>
                </c:pt>
                <c:pt idx="21">
                  <c:v>62748</c:v>
                </c:pt>
                <c:pt idx="22">
                  <c:v>63130</c:v>
                </c:pt>
                <c:pt idx="23">
                  <c:v>63512</c:v>
                </c:pt>
                <c:pt idx="24">
                  <c:v>63894</c:v>
                </c:pt>
                <c:pt idx="25">
                  <c:v>64276</c:v>
                </c:pt>
                <c:pt idx="26">
                  <c:v>64658</c:v>
                </c:pt>
                <c:pt idx="27">
                  <c:v>65040</c:v>
                </c:pt>
                <c:pt idx="28">
                  <c:v>65422</c:v>
                </c:pt>
                <c:pt idx="29">
                  <c:v>65804</c:v>
                </c:pt>
                <c:pt idx="30">
                  <c:v>66186</c:v>
                </c:pt>
                <c:pt idx="31">
                  <c:v>66568</c:v>
                </c:pt>
                <c:pt idx="32">
                  <c:v>66950</c:v>
                </c:pt>
                <c:pt idx="33">
                  <c:v>67332</c:v>
                </c:pt>
                <c:pt idx="34">
                  <c:v>67714</c:v>
                </c:pt>
                <c:pt idx="35">
                  <c:v>68096</c:v>
                </c:pt>
                <c:pt idx="36">
                  <c:v>68478</c:v>
                </c:pt>
                <c:pt idx="37">
                  <c:v>68860</c:v>
                </c:pt>
                <c:pt idx="38">
                  <c:v>69242</c:v>
                </c:pt>
                <c:pt idx="39">
                  <c:v>69624</c:v>
                </c:pt>
                <c:pt idx="40">
                  <c:v>70006</c:v>
                </c:pt>
                <c:pt idx="41">
                  <c:v>70388</c:v>
                </c:pt>
                <c:pt idx="42">
                  <c:v>70770</c:v>
                </c:pt>
                <c:pt idx="43">
                  <c:v>71152</c:v>
                </c:pt>
                <c:pt idx="44">
                  <c:v>71534</c:v>
                </c:pt>
                <c:pt idx="45">
                  <c:v>71916</c:v>
                </c:pt>
                <c:pt idx="46">
                  <c:v>72298</c:v>
                </c:pt>
              </c:numCache>
            </c:numRef>
          </c:val>
        </c:ser>
        <c:ser>
          <c:idx val="4"/>
          <c:order val="3"/>
          <c:tx>
            <c:strRef>
              <c:f>'Projection UnplannedDev'!$A$8</c:f>
              <c:strCache>
                <c:ptCount val="1"/>
                <c:pt idx="0">
                  <c:v>Swindon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UnplannedDev'!$B$8:$AV$8</c:f>
              <c:numCache>
                <c:formatCode>_-* #,##0_-;\-* #,##0_-;_-* "-"??_-;_-@_-</c:formatCode>
                <c:ptCount val="47"/>
                <c:pt idx="0">
                  <c:v>80590</c:v>
                </c:pt>
                <c:pt idx="1">
                  <c:v>82360</c:v>
                </c:pt>
                <c:pt idx="2">
                  <c:v>83980</c:v>
                </c:pt>
                <c:pt idx="3">
                  <c:v>86300</c:v>
                </c:pt>
                <c:pt idx="4">
                  <c:v>88310</c:v>
                </c:pt>
                <c:pt idx="5">
                  <c:v>89340</c:v>
                </c:pt>
                <c:pt idx="6">
                  <c:v>90280</c:v>
                </c:pt>
                <c:pt idx="7">
                  <c:v>91130</c:v>
                </c:pt>
                <c:pt idx="8">
                  <c:v>92020</c:v>
                </c:pt>
                <c:pt idx="9">
                  <c:v>92620</c:v>
                </c:pt>
                <c:pt idx="10">
                  <c:v>93210</c:v>
                </c:pt>
                <c:pt idx="11">
                  <c:v>93900</c:v>
                </c:pt>
                <c:pt idx="12">
                  <c:v>95340</c:v>
                </c:pt>
                <c:pt idx="13">
                  <c:v>96184</c:v>
                </c:pt>
                <c:pt idx="14">
                  <c:v>97028</c:v>
                </c:pt>
                <c:pt idx="15">
                  <c:v>97872</c:v>
                </c:pt>
                <c:pt idx="16">
                  <c:v>98716</c:v>
                </c:pt>
                <c:pt idx="17">
                  <c:v>99560</c:v>
                </c:pt>
                <c:pt idx="18">
                  <c:v>100404</c:v>
                </c:pt>
                <c:pt idx="19">
                  <c:v>101248</c:v>
                </c:pt>
                <c:pt idx="20">
                  <c:v>102092</c:v>
                </c:pt>
                <c:pt idx="21">
                  <c:v>102936</c:v>
                </c:pt>
                <c:pt idx="22">
                  <c:v>103780</c:v>
                </c:pt>
                <c:pt idx="23">
                  <c:v>104624</c:v>
                </c:pt>
                <c:pt idx="24">
                  <c:v>105468</c:v>
                </c:pt>
                <c:pt idx="25">
                  <c:v>106312</c:v>
                </c:pt>
                <c:pt idx="26">
                  <c:v>107156</c:v>
                </c:pt>
                <c:pt idx="27">
                  <c:v>108000</c:v>
                </c:pt>
                <c:pt idx="28">
                  <c:v>108844</c:v>
                </c:pt>
                <c:pt idx="29">
                  <c:v>109688</c:v>
                </c:pt>
                <c:pt idx="30">
                  <c:v>110532</c:v>
                </c:pt>
                <c:pt idx="31">
                  <c:v>111376</c:v>
                </c:pt>
                <c:pt idx="32">
                  <c:v>112220</c:v>
                </c:pt>
                <c:pt idx="33">
                  <c:v>113064</c:v>
                </c:pt>
                <c:pt idx="34">
                  <c:v>113908</c:v>
                </c:pt>
                <c:pt idx="35">
                  <c:v>114752</c:v>
                </c:pt>
                <c:pt idx="36">
                  <c:v>115596</c:v>
                </c:pt>
                <c:pt idx="37">
                  <c:v>116440</c:v>
                </c:pt>
                <c:pt idx="38">
                  <c:v>117284</c:v>
                </c:pt>
                <c:pt idx="39">
                  <c:v>118128</c:v>
                </c:pt>
                <c:pt idx="40">
                  <c:v>118972</c:v>
                </c:pt>
                <c:pt idx="41">
                  <c:v>119816</c:v>
                </c:pt>
                <c:pt idx="42">
                  <c:v>120660</c:v>
                </c:pt>
                <c:pt idx="43">
                  <c:v>121504</c:v>
                </c:pt>
                <c:pt idx="44">
                  <c:v>122348</c:v>
                </c:pt>
                <c:pt idx="45">
                  <c:v>123192</c:v>
                </c:pt>
                <c:pt idx="46">
                  <c:v>124036</c:v>
                </c:pt>
              </c:numCache>
            </c:numRef>
          </c:val>
        </c:ser>
        <c:ser>
          <c:idx val="5"/>
          <c:order val="4"/>
          <c:tx>
            <c:strRef>
              <c:f>'Projection UnplannedDev'!$A$9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UnplannedDev'!$B$9:$AV$9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54742</c:v>
                </c:pt>
                <c:pt idx="14">
                  <c:v>55264</c:v>
                </c:pt>
                <c:pt idx="15">
                  <c:v>55786</c:v>
                </c:pt>
                <c:pt idx="16">
                  <c:v>56308</c:v>
                </c:pt>
                <c:pt idx="17">
                  <c:v>56830</c:v>
                </c:pt>
                <c:pt idx="18">
                  <c:v>57352</c:v>
                </c:pt>
                <c:pt idx="19">
                  <c:v>57874</c:v>
                </c:pt>
                <c:pt idx="20">
                  <c:v>58396</c:v>
                </c:pt>
                <c:pt idx="21">
                  <c:v>58918</c:v>
                </c:pt>
                <c:pt idx="22">
                  <c:v>59440</c:v>
                </c:pt>
                <c:pt idx="23">
                  <c:v>59962</c:v>
                </c:pt>
                <c:pt idx="24">
                  <c:v>60484</c:v>
                </c:pt>
                <c:pt idx="25">
                  <c:v>61006</c:v>
                </c:pt>
                <c:pt idx="26">
                  <c:v>61528</c:v>
                </c:pt>
                <c:pt idx="27">
                  <c:v>62050</c:v>
                </c:pt>
                <c:pt idx="28">
                  <c:v>62572</c:v>
                </c:pt>
                <c:pt idx="29">
                  <c:v>63094</c:v>
                </c:pt>
                <c:pt idx="30">
                  <c:v>63616</c:v>
                </c:pt>
                <c:pt idx="31">
                  <c:v>64138</c:v>
                </c:pt>
                <c:pt idx="32">
                  <c:v>64660</c:v>
                </c:pt>
                <c:pt idx="33">
                  <c:v>65182</c:v>
                </c:pt>
                <c:pt idx="34">
                  <c:v>65704</c:v>
                </c:pt>
                <c:pt idx="35">
                  <c:v>66226</c:v>
                </c:pt>
                <c:pt idx="36">
                  <c:v>66748</c:v>
                </c:pt>
                <c:pt idx="37">
                  <c:v>67270</c:v>
                </c:pt>
                <c:pt idx="38">
                  <c:v>67792</c:v>
                </c:pt>
                <c:pt idx="39">
                  <c:v>68314</c:v>
                </c:pt>
                <c:pt idx="40">
                  <c:v>68836</c:v>
                </c:pt>
                <c:pt idx="41">
                  <c:v>69358</c:v>
                </c:pt>
                <c:pt idx="42">
                  <c:v>69880</c:v>
                </c:pt>
                <c:pt idx="43">
                  <c:v>70402</c:v>
                </c:pt>
                <c:pt idx="44">
                  <c:v>70924</c:v>
                </c:pt>
                <c:pt idx="45">
                  <c:v>71446</c:v>
                </c:pt>
                <c:pt idx="46">
                  <c:v>71968</c:v>
                </c:pt>
              </c:numCache>
            </c:numRef>
          </c:val>
        </c:ser>
        <c:ser>
          <c:idx val="6"/>
          <c:order val="5"/>
          <c:tx>
            <c:strRef>
              <c:f>'Projection UnplannedDev'!$A$10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UnplannedDev'!$B$10:$AV$10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47317</c:v>
                </c:pt>
                <c:pt idx="14">
                  <c:v>47584</c:v>
                </c:pt>
                <c:pt idx="15">
                  <c:v>47851</c:v>
                </c:pt>
                <c:pt idx="16">
                  <c:v>48118</c:v>
                </c:pt>
                <c:pt idx="17">
                  <c:v>48385</c:v>
                </c:pt>
                <c:pt idx="18">
                  <c:v>48652</c:v>
                </c:pt>
                <c:pt idx="19">
                  <c:v>48919</c:v>
                </c:pt>
                <c:pt idx="20">
                  <c:v>49186</c:v>
                </c:pt>
                <c:pt idx="21">
                  <c:v>49453</c:v>
                </c:pt>
                <c:pt idx="22">
                  <c:v>49720</c:v>
                </c:pt>
                <c:pt idx="23">
                  <c:v>49987</c:v>
                </c:pt>
                <c:pt idx="24">
                  <c:v>50254</c:v>
                </c:pt>
                <c:pt idx="25">
                  <c:v>50521</c:v>
                </c:pt>
                <c:pt idx="26">
                  <c:v>50788</c:v>
                </c:pt>
                <c:pt idx="27">
                  <c:v>51055</c:v>
                </c:pt>
                <c:pt idx="28">
                  <c:v>51322</c:v>
                </c:pt>
                <c:pt idx="29">
                  <c:v>51589</c:v>
                </c:pt>
                <c:pt idx="30">
                  <c:v>51856</c:v>
                </c:pt>
                <c:pt idx="31">
                  <c:v>52123</c:v>
                </c:pt>
                <c:pt idx="32">
                  <c:v>52390</c:v>
                </c:pt>
                <c:pt idx="33">
                  <c:v>52657</c:v>
                </c:pt>
                <c:pt idx="34">
                  <c:v>52924</c:v>
                </c:pt>
                <c:pt idx="35">
                  <c:v>53191</c:v>
                </c:pt>
                <c:pt idx="36">
                  <c:v>53458</c:v>
                </c:pt>
                <c:pt idx="37">
                  <c:v>53725</c:v>
                </c:pt>
                <c:pt idx="38">
                  <c:v>53992</c:v>
                </c:pt>
                <c:pt idx="39">
                  <c:v>54259</c:v>
                </c:pt>
                <c:pt idx="40">
                  <c:v>54526</c:v>
                </c:pt>
                <c:pt idx="41">
                  <c:v>54793</c:v>
                </c:pt>
                <c:pt idx="42">
                  <c:v>55060</c:v>
                </c:pt>
                <c:pt idx="43">
                  <c:v>55327</c:v>
                </c:pt>
                <c:pt idx="44">
                  <c:v>55594</c:v>
                </c:pt>
                <c:pt idx="45">
                  <c:v>55861</c:v>
                </c:pt>
                <c:pt idx="46">
                  <c:v>56128</c:v>
                </c:pt>
              </c:numCache>
            </c:numRef>
          </c:val>
        </c:ser>
        <c:ser>
          <c:idx val="7"/>
          <c:order val="6"/>
          <c:tx>
            <c:strRef>
              <c:f>'Projection UnplannedDev'!$A$11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UnplannedDev'!$B$11:$AV$11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78680</c:v>
                </c:pt>
                <c:pt idx="14">
                  <c:v>79840</c:v>
                </c:pt>
                <c:pt idx="15">
                  <c:v>81000</c:v>
                </c:pt>
                <c:pt idx="16">
                  <c:v>82160</c:v>
                </c:pt>
                <c:pt idx="17">
                  <c:v>83320</c:v>
                </c:pt>
                <c:pt idx="18">
                  <c:v>84480</c:v>
                </c:pt>
                <c:pt idx="19">
                  <c:v>85640</c:v>
                </c:pt>
                <c:pt idx="20">
                  <c:v>86800</c:v>
                </c:pt>
                <c:pt idx="21">
                  <c:v>87960</c:v>
                </c:pt>
                <c:pt idx="22">
                  <c:v>89120</c:v>
                </c:pt>
                <c:pt idx="23">
                  <c:v>90280</c:v>
                </c:pt>
                <c:pt idx="24">
                  <c:v>91440</c:v>
                </c:pt>
                <c:pt idx="25">
                  <c:v>92600</c:v>
                </c:pt>
                <c:pt idx="26">
                  <c:v>93760</c:v>
                </c:pt>
                <c:pt idx="27">
                  <c:v>94920</c:v>
                </c:pt>
                <c:pt idx="28">
                  <c:v>96080</c:v>
                </c:pt>
                <c:pt idx="29">
                  <c:v>97240</c:v>
                </c:pt>
                <c:pt idx="30">
                  <c:v>98400</c:v>
                </c:pt>
                <c:pt idx="31">
                  <c:v>99560</c:v>
                </c:pt>
                <c:pt idx="32">
                  <c:v>100720</c:v>
                </c:pt>
                <c:pt idx="33">
                  <c:v>101880</c:v>
                </c:pt>
                <c:pt idx="34">
                  <c:v>103040</c:v>
                </c:pt>
                <c:pt idx="35">
                  <c:v>104200</c:v>
                </c:pt>
                <c:pt idx="36">
                  <c:v>105360</c:v>
                </c:pt>
                <c:pt idx="37">
                  <c:v>106520</c:v>
                </c:pt>
                <c:pt idx="38">
                  <c:v>107680</c:v>
                </c:pt>
                <c:pt idx="39">
                  <c:v>108840</c:v>
                </c:pt>
                <c:pt idx="40">
                  <c:v>110000</c:v>
                </c:pt>
                <c:pt idx="41">
                  <c:v>111160</c:v>
                </c:pt>
                <c:pt idx="42">
                  <c:v>112320</c:v>
                </c:pt>
                <c:pt idx="43">
                  <c:v>113480</c:v>
                </c:pt>
                <c:pt idx="44">
                  <c:v>114640</c:v>
                </c:pt>
                <c:pt idx="45">
                  <c:v>115800</c:v>
                </c:pt>
                <c:pt idx="46">
                  <c:v>116960</c:v>
                </c:pt>
              </c:numCache>
            </c:numRef>
          </c:val>
        </c:ser>
        <c:ser>
          <c:idx val="8"/>
          <c:order val="7"/>
          <c:tx>
            <c:strRef>
              <c:f>'Projection UnplannedDev'!$A$12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UnplannedDev'!$B$12:$AV$12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72650</c:v>
                </c:pt>
                <c:pt idx="14">
                  <c:v>73600</c:v>
                </c:pt>
                <c:pt idx="15">
                  <c:v>74550</c:v>
                </c:pt>
                <c:pt idx="16">
                  <c:v>75500</c:v>
                </c:pt>
                <c:pt idx="17">
                  <c:v>76450</c:v>
                </c:pt>
                <c:pt idx="18">
                  <c:v>77400</c:v>
                </c:pt>
                <c:pt idx="19">
                  <c:v>78350</c:v>
                </c:pt>
                <c:pt idx="20">
                  <c:v>79300</c:v>
                </c:pt>
                <c:pt idx="21">
                  <c:v>80250</c:v>
                </c:pt>
                <c:pt idx="22">
                  <c:v>81200</c:v>
                </c:pt>
                <c:pt idx="23">
                  <c:v>82150</c:v>
                </c:pt>
                <c:pt idx="24">
                  <c:v>83100</c:v>
                </c:pt>
                <c:pt idx="25">
                  <c:v>84050</c:v>
                </c:pt>
                <c:pt idx="26">
                  <c:v>85000</c:v>
                </c:pt>
                <c:pt idx="27">
                  <c:v>85950</c:v>
                </c:pt>
                <c:pt idx="28">
                  <c:v>86900</c:v>
                </c:pt>
                <c:pt idx="29">
                  <c:v>87850</c:v>
                </c:pt>
                <c:pt idx="30">
                  <c:v>88800</c:v>
                </c:pt>
                <c:pt idx="31">
                  <c:v>89750</c:v>
                </c:pt>
                <c:pt idx="32">
                  <c:v>90700</c:v>
                </c:pt>
                <c:pt idx="33">
                  <c:v>91650</c:v>
                </c:pt>
                <c:pt idx="34">
                  <c:v>92600</c:v>
                </c:pt>
                <c:pt idx="35">
                  <c:v>93550</c:v>
                </c:pt>
                <c:pt idx="36">
                  <c:v>94500</c:v>
                </c:pt>
                <c:pt idx="37">
                  <c:v>95450</c:v>
                </c:pt>
                <c:pt idx="38">
                  <c:v>96400</c:v>
                </c:pt>
                <c:pt idx="39">
                  <c:v>97350</c:v>
                </c:pt>
                <c:pt idx="40">
                  <c:v>98300</c:v>
                </c:pt>
                <c:pt idx="41">
                  <c:v>99250</c:v>
                </c:pt>
                <c:pt idx="42">
                  <c:v>100200</c:v>
                </c:pt>
                <c:pt idx="43">
                  <c:v>101150</c:v>
                </c:pt>
                <c:pt idx="44">
                  <c:v>102100</c:v>
                </c:pt>
                <c:pt idx="45">
                  <c:v>103050</c:v>
                </c:pt>
                <c:pt idx="46">
                  <c:v>104000</c:v>
                </c:pt>
              </c:numCache>
            </c:numRef>
          </c:val>
        </c:ser>
        <c:ser>
          <c:idx val="9"/>
          <c:order val="8"/>
          <c:tx>
            <c:strRef>
              <c:f>'Projection UnplannedDev'!$A$13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UnplannedDev'!$B$13:$AV$13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116240</c:v>
                </c:pt>
                <c:pt idx="14">
                  <c:v>117110</c:v>
                </c:pt>
                <c:pt idx="15">
                  <c:v>117980</c:v>
                </c:pt>
                <c:pt idx="16">
                  <c:v>118850</c:v>
                </c:pt>
                <c:pt idx="17">
                  <c:v>119720</c:v>
                </c:pt>
                <c:pt idx="18">
                  <c:v>120590</c:v>
                </c:pt>
                <c:pt idx="19">
                  <c:v>121460</c:v>
                </c:pt>
                <c:pt idx="20">
                  <c:v>122330</c:v>
                </c:pt>
                <c:pt idx="21">
                  <c:v>123200</c:v>
                </c:pt>
                <c:pt idx="22">
                  <c:v>124070</c:v>
                </c:pt>
                <c:pt idx="23">
                  <c:v>124940</c:v>
                </c:pt>
                <c:pt idx="24">
                  <c:v>125810</c:v>
                </c:pt>
                <c:pt idx="25">
                  <c:v>126680</c:v>
                </c:pt>
                <c:pt idx="26">
                  <c:v>127550</c:v>
                </c:pt>
                <c:pt idx="27">
                  <c:v>128420</c:v>
                </c:pt>
                <c:pt idx="28">
                  <c:v>129290</c:v>
                </c:pt>
                <c:pt idx="29">
                  <c:v>130160</c:v>
                </c:pt>
                <c:pt idx="30">
                  <c:v>131030</c:v>
                </c:pt>
                <c:pt idx="31">
                  <c:v>131900</c:v>
                </c:pt>
                <c:pt idx="32">
                  <c:v>132770</c:v>
                </c:pt>
                <c:pt idx="33">
                  <c:v>133640</c:v>
                </c:pt>
                <c:pt idx="34">
                  <c:v>134510</c:v>
                </c:pt>
                <c:pt idx="35">
                  <c:v>135380</c:v>
                </c:pt>
                <c:pt idx="36">
                  <c:v>136250</c:v>
                </c:pt>
                <c:pt idx="37">
                  <c:v>137120</c:v>
                </c:pt>
                <c:pt idx="38">
                  <c:v>137990</c:v>
                </c:pt>
                <c:pt idx="39">
                  <c:v>138860</c:v>
                </c:pt>
                <c:pt idx="40">
                  <c:v>139730</c:v>
                </c:pt>
                <c:pt idx="41">
                  <c:v>140600</c:v>
                </c:pt>
                <c:pt idx="42">
                  <c:v>141470</c:v>
                </c:pt>
                <c:pt idx="43">
                  <c:v>142340</c:v>
                </c:pt>
                <c:pt idx="44">
                  <c:v>143210</c:v>
                </c:pt>
                <c:pt idx="45">
                  <c:v>144080</c:v>
                </c:pt>
                <c:pt idx="46">
                  <c:v>144950</c:v>
                </c:pt>
              </c:numCache>
            </c:numRef>
          </c:val>
        </c:ser>
        <c:ser>
          <c:idx val="10"/>
          <c:order val="9"/>
          <c:tx>
            <c:strRef>
              <c:f>'Projection UnplannedDev'!$A$14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UnplannedDev'!$B$14:$AV$14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34295</c:v>
                </c:pt>
                <c:pt idx="14">
                  <c:v>34520</c:v>
                </c:pt>
                <c:pt idx="15">
                  <c:v>34745</c:v>
                </c:pt>
                <c:pt idx="16">
                  <c:v>34970</c:v>
                </c:pt>
                <c:pt idx="17">
                  <c:v>35195</c:v>
                </c:pt>
                <c:pt idx="18">
                  <c:v>35420</c:v>
                </c:pt>
                <c:pt idx="19">
                  <c:v>35645</c:v>
                </c:pt>
                <c:pt idx="20">
                  <c:v>35870</c:v>
                </c:pt>
                <c:pt idx="21">
                  <c:v>36095</c:v>
                </c:pt>
                <c:pt idx="22">
                  <c:v>36320</c:v>
                </c:pt>
                <c:pt idx="23">
                  <c:v>36545</c:v>
                </c:pt>
                <c:pt idx="24">
                  <c:v>36770</c:v>
                </c:pt>
                <c:pt idx="25">
                  <c:v>36995</c:v>
                </c:pt>
                <c:pt idx="26">
                  <c:v>37220</c:v>
                </c:pt>
                <c:pt idx="27">
                  <c:v>37445</c:v>
                </c:pt>
                <c:pt idx="28">
                  <c:v>37670</c:v>
                </c:pt>
                <c:pt idx="29">
                  <c:v>37895</c:v>
                </c:pt>
                <c:pt idx="30">
                  <c:v>38120</c:v>
                </c:pt>
                <c:pt idx="31">
                  <c:v>38345</c:v>
                </c:pt>
                <c:pt idx="32">
                  <c:v>38570</c:v>
                </c:pt>
                <c:pt idx="33">
                  <c:v>38795</c:v>
                </c:pt>
                <c:pt idx="34">
                  <c:v>39020</c:v>
                </c:pt>
                <c:pt idx="35">
                  <c:v>39245</c:v>
                </c:pt>
                <c:pt idx="36">
                  <c:v>39470</c:v>
                </c:pt>
                <c:pt idx="37">
                  <c:v>39695</c:v>
                </c:pt>
                <c:pt idx="38">
                  <c:v>39920</c:v>
                </c:pt>
                <c:pt idx="39">
                  <c:v>40145</c:v>
                </c:pt>
                <c:pt idx="40">
                  <c:v>40370</c:v>
                </c:pt>
                <c:pt idx="41">
                  <c:v>40595</c:v>
                </c:pt>
                <c:pt idx="42">
                  <c:v>40820</c:v>
                </c:pt>
                <c:pt idx="43">
                  <c:v>41045</c:v>
                </c:pt>
                <c:pt idx="44">
                  <c:v>41270</c:v>
                </c:pt>
                <c:pt idx="45">
                  <c:v>41495</c:v>
                </c:pt>
                <c:pt idx="46">
                  <c:v>41720</c:v>
                </c:pt>
              </c:numCache>
            </c:numRef>
          </c:val>
        </c:ser>
        <c:ser>
          <c:idx val="11"/>
          <c:order val="10"/>
          <c:tx>
            <c:strRef>
              <c:f>'Projection UnplannedDev'!$A$15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UnplannedDev'!$B$15:$AV$15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77994</c:v>
                </c:pt>
                <c:pt idx="14">
                  <c:v>78258</c:v>
                </c:pt>
                <c:pt idx="15">
                  <c:v>78522</c:v>
                </c:pt>
                <c:pt idx="16">
                  <c:v>78786</c:v>
                </c:pt>
                <c:pt idx="17">
                  <c:v>79050</c:v>
                </c:pt>
                <c:pt idx="18">
                  <c:v>79314</c:v>
                </c:pt>
                <c:pt idx="19">
                  <c:v>79578</c:v>
                </c:pt>
                <c:pt idx="20">
                  <c:v>79842</c:v>
                </c:pt>
                <c:pt idx="21">
                  <c:v>80106</c:v>
                </c:pt>
                <c:pt idx="22">
                  <c:v>80370</c:v>
                </c:pt>
                <c:pt idx="23">
                  <c:v>80634</c:v>
                </c:pt>
                <c:pt idx="24">
                  <c:v>80898</c:v>
                </c:pt>
                <c:pt idx="25">
                  <c:v>81162</c:v>
                </c:pt>
                <c:pt idx="26">
                  <c:v>81426</c:v>
                </c:pt>
                <c:pt idx="27">
                  <c:v>81690</c:v>
                </c:pt>
                <c:pt idx="28">
                  <c:v>81954</c:v>
                </c:pt>
                <c:pt idx="29">
                  <c:v>82218</c:v>
                </c:pt>
                <c:pt idx="30">
                  <c:v>82482</c:v>
                </c:pt>
                <c:pt idx="31">
                  <c:v>82746</c:v>
                </c:pt>
                <c:pt idx="32">
                  <c:v>83010</c:v>
                </c:pt>
                <c:pt idx="33">
                  <c:v>83274</c:v>
                </c:pt>
                <c:pt idx="34">
                  <c:v>83538</c:v>
                </c:pt>
                <c:pt idx="35">
                  <c:v>83802</c:v>
                </c:pt>
                <c:pt idx="36">
                  <c:v>84066</c:v>
                </c:pt>
                <c:pt idx="37">
                  <c:v>84330</c:v>
                </c:pt>
                <c:pt idx="38">
                  <c:v>84594</c:v>
                </c:pt>
                <c:pt idx="39">
                  <c:v>84858</c:v>
                </c:pt>
                <c:pt idx="40">
                  <c:v>85122</c:v>
                </c:pt>
                <c:pt idx="41">
                  <c:v>85386</c:v>
                </c:pt>
                <c:pt idx="42">
                  <c:v>85650</c:v>
                </c:pt>
                <c:pt idx="43">
                  <c:v>85914</c:v>
                </c:pt>
                <c:pt idx="44">
                  <c:v>86178</c:v>
                </c:pt>
                <c:pt idx="45">
                  <c:v>86442</c:v>
                </c:pt>
                <c:pt idx="46">
                  <c:v>86706</c:v>
                </c:pt>
              </c:numCache>
            </c:numRef>
          </c:val>
        </c:ser>
        <c:ser>
          <c:idx val="12"/>
          <c:order val="11"/>
          <c:tx>
            <c:strRef>
              <c:f>'Projection UnplannedDev'!$A$16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UnplannedDev'!$B$16:$AV$16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111240</c:v>
                </c:pt>
                <c:pt idx="14">
                  <c:v>113740</c:v>
                </c:pt>
                <c:pt idx="15">
                  <c:v>116240</c:v>
                </c:pt>
                <c:pt idx="16">
                  <c:v>118740</c:v>
                </c:pt>
                <c:pt idx="17">
                  <c:v>121240</c:v>
                </c:pt>
                <c:pt idx="18">
                  <c:v>123740</c:v>
                </c:pt>
                <c:pt idx="19">
                  <c:v>126240</c:v>
                </c:pt>
                <c:pt idx="20">
                  <c:v>128740</c:v>
                </c:pt>
                <c:pt idx="21">
                  <c:v>131240</c:v>
                </c:pt>
                <c:pt idx="22">
                  <c:v>133740</c:v>
                </c:pt>
                <c:pt idx="23">
                  <c:v>136240</c:v>
                </c:pt>
                <c:pt idx="24">
                  <c:v>138740</c:v>
                </c:pt>
                <c:pt idx="25">
                  <c:v>141240</c:v>
                </c:pt>
                <c:pt idx="26">
                  <c:v>143740</c:v>
                </c:pt>
                <c:pt idx="27">
                  <c:v>146240</c:v>
                </c:pt>
                <c:pt idx="28">
                  <c:v>148740</c:v>
                </c:pt>
                <c:pt idx="29">
                  <c:v>151240</c:v>
                </c:pt>
                <c:pt idx="30">
                  <c:v>153740</c:v>
                </c:pt>
                <c:pt idx="31">
                  <c:v>156240</c:v>
                </c:pt>
                <c:pt idx="32">
                  <c:v>158740</c:v>
                </c:pt>
                <c:pt idx="33">
                  <c:v>161240</c:v>
                </c:pt>
                <c:pt idx="34">
                  <c:v>163740</c:v>
                </c:pt>
                <c:pt idx="35">
                  <c:v>166240</c:v>
                </c:pt>
                <c:pt idx="36">
                  <c:v>168740</c:v>
                </c:pt>
                <c:pt idx="37">
                  <c:v>171240</c:v>
                </c:pt>
                <c:pt idx="38">
                  <c:v>173740</c:v>
                </c:pt>
                <c:pt idx="39">
                  <c:v>176240</c:v>
                </c:pt>
                <c:pt idx="40">
                  <c:v>178740</c:v>
                </c:pt>
                <c:pt idx="41">
                  <c:v>181240</c:v>
                </c:pt>
                <c:pt idx="42">
                  <c:v>183740</c:v>
                </c:pt>
                <c:pt idx="43">
                  <c:v>186240</c:v>
                </c:pt>
                <c:pt idx="44">
                  <c:v>188740</c:v>
                </c:pt>
                <c:pt idx="45">
                  <c:v>191240</c:v>
                </c:pt>
                <c:pt idx="46">
                  <c:v>193740</c:v>
                </c:pt>
              </c:numCache>
            </c:numRef>
          </c:val>
        </c:ser>
        <c:ser>
          <c:idx val="13"/>
          <c:order val="12"/>
          <c:tx>
            <c:strRef>
              <c:f>'Projection UnplannedDev'!$A$17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UnplannedDev'!$B$17:$AV$17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95404</c:v>
                </c:pt>
                <c:pt idx="14">
                  <c:v>95978</c:v>
                </c:pt>
                <c:pt idx="15">
                  <c:v>96552</c:v>
                </c:pt>
                <c:pt idx="16">
                  <c:v>97126</c:v>
                </c:pt>
                <c:pt idx="17">
                  <c:v>97700</c:v>
                </c:pt>
                <c:pt idx="18">
                  <c:v>98274</c:v>
                </c:pt>
                <c:pt idx="19">
                  <c:v>98848</c:v>
                </c:pt>
                <c:pt idx="20">
                  <c:v>99422</c:v>
                </c:pt>
                <c:pt idx="21">
                  <c:v>99996</c:v>
                </c:pt>
                <c:pt idx="22">
                  <c:v>100570</c:v>
                </c:pt>
                <c:pt idx="23">
                  <c:v>101144</c:v>
                </c:pt>
                <c:pt idx="24">
                  <c:v>101718</c:v>
                </c:pt>
                <c:pt idx="25">
                  <c:v>102292</c:v>
                </c:pt>
                <c:pt idx="26">
                  <c:v>102866</c:v>
                </c:pt>
                <c:pt idx="27">
                  <c:v>103440</c:v>
                </c:pt>
                <c:pt idx="28">
                  <c:v>104014</c:v>
                </c:pt>
                <c:pt idx="29">
                  <c:v>104588</c:v>
                </c:pt>
                <c:pt idx="30">
                  <c:v>105162</c:v>
                </c:pt>
                <c:pt idx="31">
                  <c:v>105736</c:v>
                </c:pt>
                <c:pt idx="32">
                  <c:v>106310</c:v>
                </c:pt>
                <c:pt idx="33">
                  <c:v>106884</c:v>
                </c:pt>
                <c:pt idx="34">
                  <c:v>107458</c:v>
                </c:pt>
                <c:pt idx="35">
                  <c:v>108032</c:v>
                </c:pt>
                <c:pt idx="36">
                  <c:v>108606</c:v>
                </c:pt>
                <c:pt idx="37">
                  <c:v>109180</c:v>
                </c:pt>
                <c:pt idx="38">
                  <c:v>109754</c:v>
                </c:pt>
                <c:pt idx="39">
                  <c:v>110328</c:v>
                </c:pt>
                <c:pt idx="40">
                  <c:v>110902</c:v>
                </c:pt>
                <c:pt idx="41">
                  <c:v>111476</c:v>
                </c:pt>
                <c:pt idx="42">
                  <c:v>112050</c:v>
                </c:pt>
                <c:pt idx="43">
                  <c:v>112624</c:v>
                </c:pt>
                <c:pt idx="44">
                  <c:v>113198</c:v>
                </c:pt>
                <c:pt idx="45">
                  <c:v>113772</c:v>
                </c:pt>
                <c:pt idx="46">
                  <c:v>114346</c:v>
                </c:pt>
              </c:numCache>
            </c:numRef>
          </c:val>
        </c:ser>
        <c:ser>
          <c:idx val="14"/>
          <c:order val="13"/>
          <c:tx>
            <c:strRef>
              <c:f>'Projection UnplannedDev'!$A$18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UnplannedDev'!$B$18:$AV$18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37998</c:v>
                </c:pt>
                <c:pt idx="14">
                  <c:v>38266</c:v>
                </c:pt>
                <c:pt idx="15">
                  <c:v>38534</c:v>
                </c:pt>
                <c:pt idx="16">
                  <c:v>38802</c:v>
                </c:pt>
                <c:pt idx="17">
                  <c:v>39070</c:v>
                </c:pt>
                <c:pt idx="18">
                  <c:v>39338</c:v>
                </c:pt>
                <c:pt idx="19">
                  <c:v>39606</c:v>
                </c:pt>
                <c:pt idx="20">
                  <c:v>39874</c:v>
                </c:pt>
                <c:pt idx="21">
                  <c:v>40142</c:v>
                </c:pt>
                <c:pt idx="22">
                  <c:v>40410</c:v>
                </c:pt>
                <c:pt idx="23">
                  <c:v>40678</c:v>
                </c:pt>
                <c:pt idx="24">
                  <c:v>40946</c:v>
                </c:pt>
                <c:pt idx="25">
                  <c:v>41214</c:v>
                </c:pt>
                <c:pt idx="26">
                  <c:v>41482</c:v>
                </c:pt>
                <c:pt idx="27">
                  <c:v>41750</c:v>
                </c:pt>
                <c:pt idx="28">
                  <c:v>42018</c:v>
                </c:pt>
                <c:pt idx="29">
                  <c:v>42286</c:v>
                </c:pt>
                <c:pt idx="30">
                  <c:v>42554</c:v>
                </c:pt>
                <c:pt idx="31">
                  <c:v>42822</c:v>
                </c:pt>
                <c:pt idx="32">
                  <c:v>43090</c:v>
                </c:pt>
                <c:pt idx="33">
                  <c:v>43358</c:v>
                </c:pt>
                <c:pt idx="34">
                  <c:v>43626</c:v>
                </c:pt>
                <c:pt idx="35">
                  <c:v>43894</c:v>
                </c:pt>
                <c:pt idx="36">
                  <c:v>44162</c:v>
                </c:pt>
                <c:pt idx="37">
                  <c:v>44430</c:v>
                </c:pt>
                <c:pt idx="38">
                  <c:v>44698</c:v>
                </c:pt>
                <c:pt idx="39">
                  <c:v>44966</c:v>
                </c:pt>
                <c:pt idx="40">
                  <c:v>45234</c:v>
                </c:pt>
                <c:pt idx="41">
                  <c:v>45502</c:v>
                </c:pt>
                <c:pt idx="42">
                  <c:v>45770</c:v>
                </c:pt>
                <c:pt idx="43">
                  <c:v>46038</c:v>
                </c:pt>
                <c:pt idx="44">
                  <c:v>46306</c:v>
                </c:pt>
                <c:pt idx="45">
                  <c:v>46574</c:v>
                </c:pt>
                <c:pt idx="46">
                  <c:v>46842</c:v>
                </c:pt>
              </c:numCache>
            </c:numRef>
          </c:val>
        </c:ser>
        <c:ser>
          <c:idx val="15"/>
          <c:order val="14"/>
          <c:tx>
            <c:strRef>
              <c:f>'Projection UnplannedDev'!$A$19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UnplannedDev'!$B$19:$AV$19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34467</c:v>
                </c:pt>
                <c:pt idx="14">
                  <c:v>34584</c:v>
                </c:pt>
                <c:pt idx="15">
                  <c:v>34701</c:v>
                </c:pt>
                <c:pt idx="16">
                  <c:v>34818</c:v>
                </c:pt>
                <c:pt idx="17">
                  <c:v>34935</c:v>
                </c:pt>
                <c:pt idx="18">
                  <c:v>35052</c:v>
                </c:pt>
                <c:pt idx="19">
                  <c:v>35169</c:v>
                </c:pt>
                <c:pt idx="20">
                  <c:v>35286</c:v>
                </c:pt>
                <c:pt idx="21">
                  <c:v>35403</c:v>
                </c:pt>
                <c:pt idx="22">
                  <c:v>35520</c:v>
                </c:pt>
                <c:pt idx="23">
                  <c:v>35637</c:v>
                </c:pt>
                <c:pt idx="24">
                  <c:v>35754</c:v>
                </c:pt>
                <c:pt idx="25">
                  <c:v>35871</c:v>
                </c:pt>
                <c:pt idx="26">
                  <c:v>35988</c:v>
                </c:pt>
                <c:pt idx="27">
                  <c:v>36105</c:v>
                </c:pt>
                <c:pt idx="28">
                  <c:v>36222</c:v>
                </c:pt>
                <c:pt idx="29">
                  <c:v>36339</c:v>
                </c:pt>
                <c:pt idx="30">
                  <c:v>36456</c:v>
                </c:pt>
                <c:pt idx="31">
                  <c:v>36573</c:v>
                </c:pt>
                <c:pt idx="32">
                  <c:v>36690</c:v>
                </c:pt>
                <c:pt idx="33">
                  <c:v>36807</c:v>
                </c:pt>
                <c:pt idx="34">
                  <c:v>36924</c:v>
                </c:pt>
                <c:pt idx="35">
                  <c:v>37041</c:v>
                </c:pt>
                <c:pt idx="36">
                  <c:v>37158</c:v>
                </c:pt>
                <c:pt idx="37">
                  <c:v>37275</c:v>
                </c:pt>
                <c:pt idx="38">
                  <c:v>37392</c:v>
                </c:pt>
                <c:pt idx="39">
                  <c:v>37509</c:v>
                </c:pt>
                <c:pt idx="40">
                  <c:v>37626</c:v>
                </c:pt>
                <c:pt idx="41">
                  <c:v>37743</c:v>
                </c:pt>
                <c:pt idx="42">
                  <c:v>37860</c:v>
                </c:pt>
                <c:pt idx="43">
                  <c:v>37977</c:v>
                </c:pt>
                <c:pt idx="44">
                  <c:v>38094</c:v>
                </c:pt>
                <c:pt idx="45">
                  <c:v>38211</c:v>
                </c:pt>
                <c:pt idx="46">
                  <c:v>38328</c:v>
                </c:pt>
              </c:numCache>
            </c:numRef>
          </c:val>
        </c:ser>
        <c:ser>
          <c:idx val="16"/>
          <c:order val="15"/>
          <c:tx>
            <c:strRef>
              <c:f>'Projection UnplannedDev'!$A$20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UnplannedDev'!$B$20:$AV$20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52528</c:v>
                </c:pt>
                <c:pt idx="14">
                  <c:v>53548</c:v>
                </c:pt>
                <c:pt idx="15">
                  <c:v>54568</c:v>
                </c:pt>
                <c:pt idx="16">
                  <c:v>55588</c:v>
                </c:pt>
                <c:pt idx="17">
                  <c:v>56608</c:v>
                </c:pt>
                <c:pt idx="18">
                  <c:v>57628</c:v>
                </c:pt>
                <c:pt idx="19">
                  <c:v>58648</c:v>
                </c:pt>
                <c:pt idx="20">
                  <c:v>59668</c:v>
                </c:pt>
                <c:pt idx="21">
                  <c:v>60688</c:v>
                </c:pt>
                <c:pt idx="22">
                  <c:v>61708</c:v>
                </c:pt>
                <c:pt idx="23">
                  <c:v>62728</c:v>
                </c:pt>
                <c:pt idx="24">
                  <c:v>63748</c:v>
                </c:pt>
                <c:pt idx="25">
                  <c:v>64768</c:v>
                </c:pt>
                <c:pt idx="26">
                  <c:v>65788</c:v>
                </c:pt>
                <c:pt idx="27">
                  <c:v>66808</c:v>
                </c:pt>
                <c:pt idx="28">
                  <c:v>67828</c:v>
                </c:pt>
                <c:pt idx="29">
                  <c:v>68848</c:v>
                </c:pt>
                <c:pt idx="30">
                  <c:v>69868</c:v>
                </c:pt>
                <c:pt idx="31">
                  <c:v>70888</c:v>
                </c:pt>
                <c:pt idx="32">
                  <c:v>71908</c:v>
                </c:pt>
                <c:pt idx="33">
                  <c:v>72928</c:v>
                </c:pt>
                <c:pt idx="34">
                  <c:v>73948</c:v>
                </c:pt>
                <c:pt idx="35">
                  <c:v>74968</c:v>
                </c:pt>
                <c:pt idx="36">
                  <c:v>75988</c:v>
                </c:pt>
                <c:pt idx="37">
                  <c:v>77008</c:v>
                </c:pt>
                <c:pt idx="38">
                  <c:v>78028</c:v>
                </c:pt>
                <c:pt idx="39">
                  <c:v>79048</c:v>
                </c:pt>
                <c:pt idx="40">
                  <c:v>80068</c:v>
                </c:pt>
                <c:pt idx="41">
                  <c:v>81088</c:v>
                </c:pt>
                <c:pt idx="42">
                  <c:v>82108</c:v>
                </c:pt>
                <c:pt idx="43">
                  <c:v>83128</c:v>
                </c:pt>
                <c:pt idx="44">
                  <c:v>84148</c:v>
                </c:pt>
                <c:pt idx="45">
                  <c:v>85168</c:v>
                </c:pt>
                <c:pt idx="46">
                  <c:v>86188</c:v>
                </c:pt>
              </c:numCache>
            </c:numRef>
          </c:val>
        </c:ser>
        <c:ser>
          <c:idx val="17"/>
          <c:order val="16"/>
          <c:tx>
            <c:strRef>
              <c:f>'Projection UnplannedDev'!$A$21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UnplannedDev'!$B$21:$AV$21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37237</c:v>
                </c:pt>
                <c:pt idx="14">
                  <c:v>37534</c:v>
                </c:pt>
                <c:pt idx="15">
                  <c:v>37831</c:v>
                </c:pt>
                <c:pt idx="16">
                  <c:v>38128</c:v>
                </c:pt>
                <c:pt idx="17">
                  <c:v>38425</c:v>
                </c:pt>
                <c:pt idx="18">
                  <c:v>38722</c:v>
                </c:pt>
                <c:pt idx="19">
                  <c:v>39019</c:v>
                </c:pt>
                <c:pt idx="20">
                  <c:v>39316</c:v>
                </c:pt>
                <c:pt idx="21">
                  <c:v>39613</c:v>
                </c:pt>
                <c:pt idx="22">
                  <c:v>39910</c:v>
                </c:pt>
                <c:pt idx="23">
                  <c:v>40207</c:v>
                </c:pt>
                <c:pt idx="24">
                  <c:v>40504</c:v>
                </c:pt>
                <c:pt idx="25">
                  <c:v>40801</c:v>
                </c:pt>
                <c:pt idx="26">
                  <c:v>41098</c:v>
                </c:pt>
                <c:pt idx="27">
                  <c:v>41395</c:v>
                </c:pt>
                <c:pt idx="28">
                  <c:v>41692</c:v>
                </c:pt>
                <c:pt idx="29">
                  <c:v>41989</c:v>
                </c:pt>
                <c:pt idx="30">
                  <c:v>42286</c:v>
                </c:pt>
                <c:pt idx="31">
                  <c:v>42583</c:v>
                </c:pt>
                <c:pt idx="32">
                  <c:v>42880</c:v>
                </c:pt>
                <c:pt idx="33">
                  <c:v>43177</c:v>
                </c:pt>
                <c:pt idx="34">
                  <c:v>43474</c:v>
                </c:pt>
                <c:pt idx="35">
                  <c:v>43771</c:v>
                </c:pt>
                <c:pt idx="36">
                  <c:v>44068</c:v>
                </c:pt>
                <c:pt idx="37">
                  <c:v>44365</c:v>
                </c:pt>
                <c:pt idx="38">
                  <c:v>44662</c:v>
                </c:pt>
                <c:pt idx="39">
                  <c:v>44959</c:v>
                </c:pt>
                <c:pt idx="40">
                  <c:v>45256</c:v>
                </c:pt>
                <c:pt idx="41">
                  <c:v>45553</c:v>
                </c:pt>
                <c:pt idx="42">
                  <c:v>45850</c:v>
                </c:pt>
                <c:pt idx="43">
                  <c:v>46147</c:v>
                </c:pt>
                <c:pt idx="44">
                  <c:v>46444</c:v>
                </c:pt>
                <c:pt idx="45">
                  <c:v>46741</c:v>
                </c:pt>
                <c:pt idx="46">
                  <c:v>47038</c:v>
                </c:pt>
              </c:numCache>
            </c:numRef>
          </c:val>
        </c:ser>
        <c:ser>
          <c:idx val="18"/>
          <c:order val="17"/>
          <c:tx>
            <c:strRef>
              <c:f>'Projection UnplannedDev'!$A$22</c:f>
              <c:strCache>
                <c:ptCount val="1"/>
                <c:pt idx="0">
                  <c:v>East Hertfordshire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UnplannedDev'!$B$22:$AV$22</c:f>
              <c:numCache>
                <c:formatCode>_-* #,##0_-;\-* #,##0_-;_-* "-"??_-;_-@_-</c:formatCode>
                <c:ptCount val="47"/>
                <c:pt idx="0">
                  <c:v>54640</c:v>
                </c:pt>
                <c:pt idx="1">
                  <c:v>55040</c:v>
                </c:pt>
                <c:pt idx="2">
                  <c:v>55620</c:v>
                </c:pt>
                <c:pt idx="3">
                  <c:v>56430</c:v>
                </c:pt>
                <c:pt idx="4">
                  <c:v>57020</c:v>
                </c:pt>
                <c:pt idx="5">
                  <c:v>57610</c:v>
                </c:pt>
                <c:pt idx="6">
                  <c:v>58110</c:v>
                </c:pt>
                <c:pt idx="7">
                  <c:v>58350</c:v>
                </c:pt>
                <c:pt idx="8">
                  <c:v>58730</c:v>
                </c:pt>
                <c:pt idx="9">
                  <c:v>59430</c:v>
                </c:pt>
                <c:pt idx="10">
                  <c:v>59790</c:v>
                </c:pt>
                <c:pt idx="11">
                  <c:v>60340</c:v>
                </c:pt>
                <c:pt idx="12">
                  <c:v>61010</c:v>
                </c:pt>
                <c:pt idx="13">
                  <c:v>61325</c:v>
                </c:pt>
                <c:pt idx="14">
                  <c:v>61640</c:v>
                </c:pt>
                <c:pt idx="15">
                  <c:v>61955</c:v>
                </c:pt>
                <c:pt idx="16">
                  <c:v>62270</c:v>
                </c:pt>
                <c:pt idx="17">
                  <c:v>62585</c:v>
                </c:pt>
                <c:pt idx="18">
                  <c:v>62900</c:v>
                </c:pt>
                <c:pt idx="19">
                  <c:v>63215</c:v>
                </c:pt>
                <c:pt idx="20">
                  <c:v>63530</c:v>
                </c:pt>
                <c:pt idx="21">
                  <c:v>63845</c:v>
                </c:pt>
                <c:pt idx="22">
                  <c:v>64160</c:v>
                </c:pt>
                <c:pt idx="23">
                  <c:v>64475</c:v>
                </c:pt>
                <c:pt idx="24">
                  <c:v>64790</c:v>
                </c:pt>
                <c:pt idx="25">
                  <c:v>65105</c:v>
                </c:pt>
                <c:pt idx="26">
                  <c:v>65420</c:v>
                </c:pt>
                <c:pt idx="27">
                  <c:v>65735</c:v>
                </c:pt>
                <c:pt idx="28">
                  <c:v>66050</c:v>
                </c:pt>
                <c:pt idx="29">
                  <c:v>66365</c:v>
                </c:pt>
                <c:pt idx="30">
                  <c:v>66680</c:v>
                </c:pt>
                <c:pt idx="31">
                  <c:v>66995</c:v>
                </c:pt>
                <c:pt idx="32">
                  <c:v>67310</c:v>
                </c:pt>
                <c:pt idx="33">
                  <c:v>67625</c:v>
                </c:pt>
                <c:pt idx="34">
                  <c:v>67940</c:v>
                </c:pt>
                <c:pt idx="35">
                  <c:v>68255</c:v>
                </c:pt>
                <c:pt idx="36">
                  <c:v>68570</c:v>
                </c:pt>
                <c:pt idx="37">
                  <c:v>68885</c:v>
                </c:pt>
                <c:pt idx="38">
                  <c:v>69200</c:v>
                </c:pt>
                <c:pt idx="39">
                  <c:v>69515</c:v>
                </c:pt>
                <c:pt idx="40">
                  <c:v>69830</c:v>
                </c:pt>
                <c:pt idx="41">
                  <c:v>70145</c:v>
                </c:pt>
                <c:pt idx="42">
                  <c:v>70460</c:v>
                </c:pt>
                <c:pt idx="43">
                  <c:v>70775</c:v>
                </c:pt>
                <c:pt idx="44">
                  <c:v>71090</c:v>
                </c:pt>
                <c:pt idx="45">
                  <c:v>71405</c:v>
                </c:pt>
                <c:pt idx="46">
                  <c:v>71720</c:v>
                </c:pt>
              </c:numCache>
            </c:numRef>
          </c:val>
        </c:ser>
        <c:ser>
          <c:idx val="19"/>
          <c:order val="18"/>
          <c:tx>
            <c:strRef>
              <c:f>'Projection UnplannedDev'!$A$23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UnplannedDev'!$B$23:$AV$23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75190</c:v>
                </c:pt>
                <c:pt idx="14">
                  <c:v>75960</c:v>
                </c:pt>
                <c:pt idx="15">
                  <c:v>76730</c:v>
                </c:pt>
                <c:pt idx="16">
                  <c:v>77500</c:v>
                </c:pt>
                <c:pt idx="17">
                  <c:v>78270</c:v>
                </c:pt>
                <c:pt idx="18">
                  <c:v>79040</c:v>
                </c:pt>
                <c:pt idx="19">
                  <c:v>79810</c:v>
                </c:pt>
                <c:pt idx="20">
                  <c:v>80580</c:v>
                </c:pt>
                <c:pt idx="21">
                  <c:v>81350</c:v>
                </c:pt>
                <c:pt idx="22">
                  <c:v>82120</c:v>
                </c:pt>
                <c:pt idx="23">
                  <c:v>82890</c:v>
                </c:pt>
                <c:pt idx="24">
                  <c:v>83660</c:v>
                </c:pt>
                <c:pt idx="25">
                  <c:v>84430</c:v>
                </c:pt>
                <c:pt idx="26">
                  <c:v>85200</c:v>
                </c:pt>
                <c:pt idx="27">
                  <c:v>85970</c:v>
                </c:pt>
                <c:pt idx="28">
                  <c:v>86740</c:v>
                </c:pt>
                <c:pt idx="29">
                  <c:v>87510</c:v>
                </c:pt>
                <c:pt idx="30">
                  <c:v>88280</c:v>
                </c:pt>
                <c:pt idx="31">
                  <c:v>89050</c:v>
                </c:pt>
                <c:pt idx="32">
                  <c:v>89820</c:v>
                </c:pt>
                <c:pt idx="33">
                  <c:v>90590</c:v>
                </c:pt>
                <c:pt idx="34">
                  <c:v>91360</c:v>
                </c:pt>
                <c:pt idx="35">
                  <c:v>92130</c:v>
                </c:pt>
                <c:pt idx="36">
                  <c:v>92900</c:v>
                </c:pt>
                <c:pt idx="37">
                  <c:v>93670</c:v>
                </c:pt>
                <c:pt idx="38">
                  <c:v>94440</c:v>
                </c:pt>
                <c:pt idx="39">
                  <c:v>95210</c:v>
                </c:pt>
                <c:pt idx="40">
                  <c:v>95980</c:v>
                </c:pt>
                <c:pt idx="41">
                  <c:v>96750</c:v>
                </c:pt>
                <c:pt idx="42">
                  <c:v>97520</c:v>
                </c:pt>
                <c:pt idx="43">
                  <c:v>98290</c:v>
                </c:pt>
                <c:pt idx="44">
                  <c:v>99060</c:v>
                </c:pt>
                <c:pt idx="45">
                  <c:v>99830</c:v>
                </c:pt>
                <c:pt idx="46">
                  <c:v>100600</c:v>
                </c:pt>
              </c:numCache>
            </c:numRef>
          </c:val>
        </c:ser>
        <c:ser>
          <c:idx val="20"/>
          <c:order val="19"/>
          <c:tx>
            <c:strRef>
              <c:f>'Projection UnplannedDev'!$A$24</c:f>
              <c:strCache>
                <c:ptCount val="1"/>
                <c:pt idx="0">
                  <c:v>North Hertfordshire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UnplannedDev'!$B$24:$AV$24</c:f>
              <c:numCache>
                <c:formatCode>_-* #,##0_-;\-* #,##0_-;_-* "-"??_-;_-@_-</c:formatCode>
                <c:ptCount val="47"/>
                <c:pt idx="0">
                  <c:v>51620</c:v>
                </c:pt>
                <c:pt idx="1">
                  <c:v>52040</c:v>
                </c:pt>
                <c:pt idx="2">
                  <c:v>52590</c:v>
                </c:pt>
                <c:pt idx="3">
                  <c:v>53180</c:v>
                </c:pt>
                <c:pt idx="4">
                  <c:v>53860</c:v>
                </c:pt>
                <c:pt idx="5">
                  <c:v>54290</c:v>
                </c:pt>
                <c:pt idx="6">
                  <c:v>54580</c:v>
                </c:pt>
                <c:pt idx="7">
                  <c:v>54960</c:v>
                </c:pt>
                <c:pt idx="8">
                  <c:v>55360</c:v>
                </c:pt>
                <c:pt idx="9">
                  <c:v>55650</c:v>
                </c:pt>
                <c:pt idx="10">
                  <c:v>55910</c:v>
                </c:pt>
                <c:pt idx="11">
                  <c:v>56090</c:v>
                </c:pt>
                <c:pt idx="12">
                  <c:v>56430</c:v>
                </c:pt>
                <c:pt idx="13">
                  <c:v>56580</c:v>
                </c:pt>
                <c:pt idx="14">
                  <c:v>56730</c:v>
                </c:pt>
                <c:pt idx="15">
                  <c:v>56880</c:v>
                </c:pt>
                <c:pt idx="16">
                  <c:v>57030</c:v>
                </c:pt>
                <c:pt idx="17">
                  <c:v>57180</c:v>
                </c:pt>
                <c:pt idx="18">
                  <c:v>57330</c:v>
                </c:pt>
                <c:pt idx="19">
                  <c:v>57480</c:v>
                </c:pt>
                <c:pt idx="20">
                  <c:v>57630</c:v>
                </c:pt>
                <c:pt idx="21">
                  <c:v>57780</c:v>
                </c:pt>
                <c:pt idx="22">
                  <c:v>57930</c:v>
                </c:pt>
                <c:pt idx="23">
                  <c:v>58080</c:v>
                </c:pt>
                <c:pt idx="24">
                  <c:v>58230</c:v>
                </c:pt>
                <c:pt idx="25">
                  <c:v>58380</c:v>
                </c:pt>
                <c:pt idx="26">
                  <c:v>58530</c:v>
                </c:pt>
                <c:pt idx="27">
                  <c:v>58680</c:v>
                </c:pt>
                <c:pt idx="28">
                  <c:v>58830</c:v>
                </c:pt>
                <c:pt idx="29">
                  <c:v>58980</c:v>
                </c:pt>
                <c:pt idx="30">
                  <c:v>59130</c:v>
                </c:pt>
                <c:pt idx="31">
                  <c:v>59280</c:v>
                </c:pt>
                <c:pt idx="32">
                  <c:v>59430</c:v>
                </c:pt>
                <c:pt idx="33">
                  <c:v>59580</c:v>
                </c:pt>
                <c:pt idx="34">
                  <c:v>59730</c:v>
                </c:pt>
                <c:pt idx="35">
                  <c:v>59880</c:v>
                </c:pt>
                <c:pt idx="36">
                  <c:v>60030</c:v>
                </c:pt>
                <c:pt idx="37">
                  <c:v>60180</c:v>
                </c:pt>
                <c:pt idx="38">
                  <c:v>60330</c:v>
                </c:pt>
                <c:pt idx="39">
                  <c:v>60480</c:v>
                </c:pt>
                <c:pt idx="40">
                  <c:v>60630</c:v>
                </c:pt>
                <c:pt idx="41">
                  <c:v>60780</c:v>
                </c:pt>
                <c:pt idx="42">
                  <c:v>60930</c:v>
                </c:pt>
                <c:pt idx="43">
                  <c:v>61080</c:v>
                </c:pt>
                <c:pt idx="44">
                  <c:v>61230</c:v>
                </c:pt>
                <c:pt idx="45">
                  <c:v>61380</c:v>
                </c:pt>
                <c:pt idx="46">
                  <c:v>61530</c:v>
                </c:pt>
              </c:numCache>
            </c:numRef>
          </c:val>
        </c:ser>
        <c:ser>
          <c:idx val="21"/>
          <c:order val="20"/>
          <c:tx>
            <c:strRef>
              <c:f>'Projection UnplannedDev'!$A$25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UnplannedDev'!$B$25:$AV$25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65900</c:v>
                </c:pt>
                <c:pt idx="14">
                  <c:v>66620</c:v>
                </c:pt>
                <c:pt idx="15">
                  <c:v>67340</c:v>
                </c:pt>
                <c:pt idx="16">
                  <c:v>68060</c:v>
                </c:pt>
                <c:pt idx="17">
                  <c:v>68780</c:v>
                </c:pt>
                <c:pt idx="18">
                  <c:v>69500</c:v>
                </c:pt>
                <c:pt idx="19">
                  <c:v>70220</c:v>
                </c:pt>
                <c:pt idx="20">
                  <c:v>70940</c:v>
                </c:pt>
                <c:pt idx="21">
                  <c:v>71660</c:v>
                </c:pt>
                <c:pt idx="22">
                  <c:v>72380</c:v>
                </c:pt>
                <c:pt idx="23">
                  <c:v>73100</c:v>
                </c:pt>
                <c:pt idx="24">
                  <c:v>73820</c:v>
                </c:pt>
                <c:pt idx="25">
                  <c:v>74540</c:v>
                </c:pt>
                <c:pt idx="26">
                  <c:v>75260</c:v>
                </c:pt>
                <c:pt idx="27">
                  <c:v>75980</c:v>
                </c:pt>
                <c:pt idx="28">
                  <c:v>76700</c:v>
                </c:pt>
                <c:pt idx="29">
                  <c:v>77420</c:v>
                </c:pt>
                <c:pt idx="30">
                  <c:v>78140</c:v>
                </c:pt>
                <c:pt idx="31">
                  <c:v>78860</c:v>
                </c:pt>
                <c:pt idx="32">
                  <c:v>79580</c:v>
                </c:pt>
                <c:pt idx="33">
                  <c:v>80300</c:v>
                </c:pt>
                <c:pt idx="34">
                  <c:v>81020</c:v>
                </c:pt>
                <c:pt idx="35">
                  <c:v>81740</c:v>
                </c:pt>
                <c:pt idx="36">
                  <c:v>82460</c:v>
                </c:pt>
                <c:pt idx="37">
                  <c:v>83180</c:v>
                </c:pt>
                <c:pt idx="38">
                  <c:v>83900</c:v>
                </c:pt>
                <c:pt idx="39">
                  <c:v>84620</c:v>
                </c:pt>
                <c:pt idx="40">
                  <c:v>85340</c:v>
                </c:pt>
                <c:pt idx="41">
                  <c:v>86060</c:v>
                </c:pt>
                <c:pt idx="42">
                  <c:v>86780</c:v>
                </c:pt>
                <c:pt idx="43">
                  <c:v>87500</c:v>
                </c:pt>
                <c:pt idx="44">
                  <c:v>88220</c:v>
                </c:pt>
                <c:pt idx="45">
                  <c:v>88940</c:v>
                </c:pt>
                <c:pt idx="46">
                  <c:v>89660</c:v>
                </c:pt>
              </c:numCache>
            </c:numRef>
          </c:val>
        </c:ser>
        <c:ser>
          <c:idx val="22"/>
          <c:order val="21"/>
          <c:tx>
            <c:strRef>
              <c:f>'Projection UnplannedDev'!$A$26</c:f>
              <c:strCache>
                <c:ptCount val="1"/>
                <c:pt idx="0">
                  <c:v>Stevenage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UnplannedDev'!$B$26:$AV$26</c:f>
              <c:numCache>
                <c:formatCode>_-* #,##0_-;\-* #,##0_-;_-* "-"??_-;_-@_-</c:formatCode>
                <c:ptCount val="47"/>
                <c:pt idx="0">
                  <c:v>33580</c:v>
                </c:pt>
                <c:pt idx="1">
                  <c:v>33750</c:v>
                </c:pt>
                <c:pt idx="2">
                  <c:v>33890</c:v>
                </c:pt>
                <c:pt idx="3">
                  <c:v>34250</c:v>
                </c:pt>
                <c:pt idx="4">
                  <c:v>34640</c:v>
                </c:pt>
                <c:pt idx="5">
                  <c:v>35020</c:v>
                </c:pt>
                <c:pt idx="6">
                  <c:v>35260</c:v>
                </c:pt>
                <c:pt idx="7">
                  <c:v>35570</c:v>
                </c:pt>
                <c:pt idx="8">
                  <c:v>35760</c:v>
                </c:pt>
                <c:pt idx="9">
                  <c:v>35840</c:v>
                </c:pt>
                <c:pt idx="10">
                  <c:v>36020</c:v>
                </c:pt>
                <c:pt idx="11">
                  <c:v>36160</c:v>
                </c:pt>
                <c:pt idx="12">
                  <c:v>36320</c:v>
                </c:pt>
                <c:pt idx="13">
                  <c:v>36523</c:v>
                </c:pt>
                <c:pt idx="14">
                  <c:v>36726</c:v>
                </c:pt>
                <c:pt idx="15">
                  <c:v>36929</c:v>
                </c:pt>
                <c:pt idx="16">
                  <c:v>37132</c:v>
                </c:pt>
                <c:pt idx="17">
                  <c:v>37335</c:v>
                </c:pt>
                <c:pt idx="18">
                  <c:v>37538</c:v>
                </c:pt>
                <c:pt idx="19">
                  <c:v>37741</c:v>
                </c:pt>
                <c:pt idx="20">
                  <c:v>37944</c:v>
                </c:pt>
                <c:pt idx="21">
                  <c:v>38147</c:v>
                </c:pt>
                <c:pt idx="22">
                  <c:v>38350</c:v>
                </c:pt>
                <c:pt idx="23">
                  <c:v>38553</c:v>
                </c:pt>
                <c:pt idx="24">
                  <c:v>38756</c:v>
                </c:pt>
                <c:pt idx="25">
                  <c:v>38959</c:v>
                </c:pt>
                <c:pt idx="26">
                  <c:v>39162</c:v>
                </c:pt>
                <c:pt idx="27">
                  <c:v>39365</c:v>
                </c:pt>
                <c:pt idx="28">
                  <c:v>39568</c:v>
                </c:pt>
                <c:pt idx="29">
                  <c:v>39771</c:v>
                </c:pt>
                <c:pt idx="30">
                  <c:v>39974</c:v>
                </c:pt>
                <c:pt idx="31">
                  <c:v>40177</c:v>
                </c:pt>
                <c:pt idx="32">
                  <c:v>40380</c:v>
                </c:pt>
                <c:pt idx="33">
                  <c:v>40583</c:v>
                </c:pt>
                <c:pt idx="34">
                  <c:v>40786</c:v>
                </c:pt>
                <c:pt idx="35">
                  <c:v>40989</c:v>
                </c:pt>
                <c:pt idx="36">
                  <c:v>41192</c:v>
                </c:pt>
                <c:pt idx="37">
                  <c:v>41395</c:v>
                </c:pt>
                <c:pt idx="38">
                  <c:v>41598</c:v>
                </c:pt>
                <c:pt idx="39">
                  <c:v>41801</c:v>
                </c:pt>
                <c:pt idx="40">
                  <c:v>42004</c:v>
                </c:pt>
                <c:pt idx="41">
                  <c:v>42207</c:v>
                </c:pt>
                <c:pt idx="42">
                  <c:v>42410</c:v>
                </c:pt>
                <c:pt idx="43">
                  <c:v>42613</c:v>
                </c:pt>
                <c:pt idx="44">
                  <c:v>42816</c:v>
                </c:pt>
                <c:pt idx="45">
                  <c:v>43019</c:v>
                </c:pt>
                <c:pt idx="46">
                  <c:v>43222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54280"/>
        <c:axId val="528754672"/>
      </c:areaChart>
      <c:catAx>
        <c:axId val="528754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4672"/>
        <c:crosses val="autoZero"/>
        <c:auto val="1"/>
        <c:lblAlgn val="ctr"/>
        <c:lblOffset val="100"/>
        <c:noMultiLvlLbl val="0"/>
      </c:catAx>
      <c:valAx>
        <c:axId val="528754672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428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No. of employed people - Unplanned development</a:t>
            </a:r>
            <a:br>
              <a:rPr lang="en-GB" sz="2400"/>
            </a:br>
            <a:r>
              <a:rPr lang="en-GB" sz="2000"/>
              <a:t>Based on Baseline employment </a:t>
            </a:r>
            <a:br>
              <a:rPr lang="en-GB" sz="2000"/>
            </a:br>
            <a:r>
              <a:rPr lang="en-GB" sz="2000"/>
              <a:t>+ additional e</a:t>
            </a:r>
            <a:r>
              <a:rPr lang="en-GB" sz="2000" baseline="0"/>
              <a:t>mployment per dwelling in LADs near new transport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2"/>
          <c:order val="0"/>
          <c:tx>
            <c:strRef>
              <c:f>'Employment UnplannedDev'!$A$5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85522.617111775369</c:v>
                </c:pt>
                <c:pt idx="15">
                  <c:v>86845.234223550739</c:v>
                </c:pt>
                <c:pt idx="16">
                  <c:v>88167.851335326108</c:v>
                </c:pt>
                <c:pt idx="17">
                  <c:v>89490.468447101477</c:v>
                </c:pt>
                <c:pt idx="18">
                  <c:v>90813.085558876846</c:v>
                </c:pt>
                <c:pt idx="19">
                  <c:v>92135.702670652216</c:v>
                </c:pt>
                <c:pt idx="20">
                  <c:v>93458.319782427585</c:v>
                </c:pt>
                <c:pt idx="21">
                  <c:v>94780.936894202954</c:v>
                </c:pt>
                <c:pt idx="22">
                  <c:v>96103.554005978323</c:v>
                </c:pt>
                <c:pt idx="23">
                  <c:v>97426.171117753693</c:v>
                </c:pt>
                <c:pt idx="24">
                  <c:v>98748.788229529062</c:v>
                </c:pt>
                <c:pt idx="25">
                  <c:v>100071.40534130443</c:v>
                </c:pt>
                <c:pt idx="26">
                  <c:v>101394.0224530798</c:v>
                </c:pt>
                <c:pt idx="27">
                  <c:v>102716.63956485517</c:v>
                </c:pt>
                <c:pt idx="28">
                  <c:v>104039.25667663054</c:v>
                </c:pt>
                <c:pt idx="29">
                  <c:v>105361.87378840591</c:v>
                </c:pt>
                <c:pt idx="30">
                  <c:v>106684.49090018128</c:v>
                </c:pt>
                <c:pt idx="31">
                  <c:v>108007.10801195665</c:v>
                </c:pt>
                <c:pt idx="32">
                  <c:v>109329.72512373202</c:v>
                </c:pt>
                <c:pt idx="33">
                  <c:v>110652.34223550739</c:v>
                </c:pt>
                <c:pt idx="34">
                  <c:v>111974.95934728275</c:v>
                </c:pt>
                <c:pt idx="35">
                  <c:v>113297.57645905812</c:v>
                </c:pt>
                <c:pt idx="36">
                  <c:v>114620.19357083349</c:v>
                </c:pt>
                <c:pt idx="37">
                  <c:v>115942.81068260886</c:v>
                </c:pt>
                <c:pt idx="38">
                  <c:v>117265.42779438423</c:v>
                </c:pt>
                <c:pt idx="39">
                  <c:v>118588.0449061596</c:v>
                </c:pt>
                <c:pt idx="40">
                  <c:v>119910.66201793497</c:v>
                </c:pt>
                <c:pt idx="41">
                  <c:v>121233.27912971034</c:v>
                </c:pt>
                <c:pt idx="42">
                  <c:v>122555.89624148571</c:v>
                </c:pt>
                <c:pt idx="43">
                  <c:v>123878.51335326108</c:v>
                </c:pt>
                <c:pt idx="44">
                  <c:v>125201.13046503645</c:v>
                </c:pt>
                <c:pt idx="45">
                  <c:v>126523.74757681182</c:v>
                </c:pt>
                <c:pt idx="46">
                  <c:v>127846.36468858719</c:v>
                </c:pt>
              </c:numCache>
            </c:numRef>
          </c:val>
        </c:ser>
        <c:ser>
          <c:idx val="3"/>
          <c:order val="1"/>
          <c:tx>
            <c:strRef>
              <c:f>'Employment UnplannedDev'!$A$6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97632.747662070644</c:v>
                </c:pt>
                <c:pt idx="15">
                  <c:v>98565.495324141288</c:v>
                </c:pt>
                <c:pt idx="16">
                  <c:v>99498.242986211932</c:v>
                </c:pt>
                <c:pt idx="17">
                  <c:v>100430.99064828258</c:v>
                </c:pt>
                <c:pt idx="18">
                  <c:v>101363.73831035322</c:v>
                </c:pt>
                <c:pt idx="19">
                  <c:v>102296.48597242386</c:v>
                </c:pt>
                <c:pt idx="20">
                  <c:v>103229.23363449451</c:v>
                </c:pt>
                <c:pt idx="21">
                  <c:v>104161.98129656515</c:v>
                </c:pt>
                <c:pt idx="22">
                  <c:v>105094.72895863579</c:v>
                </c:pt>
                <c:pt idx="23">
                  <c:v>106027.47662070644</c:v>
                </c:pt>
                <c:pt idx="24">
                  <c:v>106960.22428277708</c:v>
                </c:pt>
                <c:pt idx="25">
                  <c:v>107892.97194484773</c:v>
                </c:pt>
                <c:pt idx="26">
                  <c:v>108825.71960691837</c:v>
                </c:pt>
                <c:pt idx="27">
                  <c:v>109758.46726898901</c:v>
                </c:pt>
                <c:pt idx="28">
                  <c:v>110691.21493105966</c:v>
                </c:pt>
                <c:pt idx="29">
                  <c:v>111623.9625931303</c:v>
                </c:pt>
                <c:pt idx="30">
                  <c:v>112556.71025520095</c:v>
                </c:pt>
                <c:pt idx="31">
                  <c:v>113489.45791727159</c:v>
                </c:pt>
                <c:pt idx="32">
                  <c:v>114422.20557934223</c:v>
                </c:pt>
                <c:pt idx="33">
                  <c:v>115354.95324141288</c:v>
                </c:pt>
                <c:pt idx="34">
                  <c:v>116287.70090348352</c:v>
                </c:pt>
                <c:pt idx="35">
                  <c:v>117220.44856555416</c:v>
                </c:pt>
                <c:pt idx="36">
                  <c:v>118153.19622762481</c:v>
                </c:pt>
                <c:pt idx="37">
                  <c:v>119085.94388969545</c:v>
                </c:pt>
                <c:pt idx="38">
                  <c:v>120018.6915517661</c:v>
                </c:pt>
                <c:pt idx="39">
                  <c:v>120951.43921383674</c:v>
                </c:pt>
                <c:pt idx="40">
                  <c:v>121884.18687590738</c:v>
                </c:pt>
                <c:pt idx="41">
                  <c:v>122816.93453797803</c:v>
                </c:pt>
                <c:pt idx="42">
                  <c:v>123749.68220004867</c:v>
                </c:pt>
                <c:pt idx="43">
                  <c:v>124682.42986211932</c:v>
                </c:pt>
                <c:pt idx="44">
                  <c:v>125615.17752418996</c:v>
                </c:pt>
                <c:pt idx="45">
                  <c:v>126547.9251862606</c:v>
                </c:pt>
                <c:pt idx="46">
                  <c:v>127480.67284833125</c:v>
                </c:pt>
              </c:numCache>
            </c:numRef>
          </c:val>
        </c:ser>
        <c:ser>
          <c:idx val="4"/>
          <c:order val="2"/>
          <c:tx>
            <c:strRef>
              <c:f>'Employment UnplannedDev'!$A$7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69278.484442098867</c:v>
                </c:pt>
                <c:pt idx="15">
                  <c:v>69756.968884197733</c:v>
                </c:pt>
                <c:pt idx="16">
                  <c:v>70235.4533262966</c:v>
                </c:pt>
                <c:pt idx="17">
                  <c:v>70713.937768395466</c:v>
                </c:pt>
                <c:pt idx="18">
                  <c:v>71192.422210494333</c:v>
                </c:pt>
                <c:pt idx="19">
                  <c:v>71670.906652593199</c:v>
                </c:pt>
                <c:pt idx="20">
                  <c:v>72149.391094692066</c:v>
                </c:pt>
                <c:pt idx="21">
                  <c:v>72627.875536790933</c:v>
                </c:pt>
                <c:pt idx="22">
                  <c:v>73106.359978889799</c:v>
                </c:pt>
                <c:pt idx="23">
                  <c:v>73584.844420988666</c:v>
                </c:pt>
                <c:pt idx="24">
                  <c:v>74063.328863087532</c:v>
                </c:pt>
                <c:pt idx="25">
                  <c:v>74541.813305186399</c:v>
                </c:pt>
                <c:pt idx="26">
                  <c:v>75020.297747285265</c:v>
                </c:pt>
                <c:pt idx="27">
                  <c:v>75498.782189384132</c:v>
                </c:pt>
                <c:pt idx="28">
                  <c:v>75977.266631482998</c:v>
                </c:pt>
                <c:pt idx="29">
                  <c:v>76455.751073581865</c:v>
                </c:pt>
                <c:pt idx="30">
                  <c:v>76934.235515680732</c:v>
                </c:pt>
                <c:pt idx="31">
                  <c:v>77412.719957779598</c:v>
                </c:pt>
                <c:pt idx="32">
                  <c:v>77891.204399878465</c:v>
                </c:pt>
                <c:pt idx="33">
                  <c:v>78369.688841977331</c:v>
                </c:pt>
                <c:pt idx="34">
                  <c:v>78848.173284076198</c:v>
                </c:pt>
                <c:pt idx="35">
                  <c:v>79326.657726175064</c:v>
                </c:pt>
                <c:pt idx="36">
                  <c:v>79805.142168273931</c:v>
                </c:pt>
                <c:pt idx="37">
                  <c:v>80283.626610372798</c:v>
                </c:pt>
                <c:pt idx="38">
                  <c:v>80762.111052471664</c:v>
                </c:pt>
                <c:pt idx="39">
                  <c:v>81240.595494570531</c:v>
                </c:pt>
                <c:pt idx="40">
                  <c:v>81719.079936669397</c:v>
                </c:pt>
                <c:pt idx="41">
                  <c:v>82197.564378768264</c:v>
                </c:pt>
                <c:pt idx="42">
                  <c:v>82676.04882086713</c:v>
                </c:pt>
                <c:pt idx="43">
                  <c:v>83154.533262965997</c:v>
                </c:pt>
                <c:pt idx="44">
                  <c:v>83633.017705064864</c:v>
                </c:pt>
                <c:pt idx="45">
                  <c:v>84111.50214716373</c:v>
                </c:pt>
                <c:pt idx="46">
                  <c:v>84589.986589262597</c:v>
                </c:pt>
              </c:numCache>
            </c:numRef>
          </c:val>
        </c:ser>
        <c:ser>
          <c:idx val="5"/>
          <c:order val="3"/>
          <c:tx>
            <c:strRef>
              <c:f>'Employment UnplannedDev'!$A$8</c:f>
              <c:strCache>
                <c:ptCount val="1"/>
                <c:pt idx="0">
                  <c:v>Swindon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UnplannedDev'!$B$8:$AV$8</c:f>
              <c:numCache>
                <c:formatCode>_-* #,##0_-;\-* #,##0_-;_-* "-"??_-;_-@_-</c:formatCode>
                <c:ptCount val="47"/>
                <c:pt idx="0">
                  <c:v>102200</c:v>
                </c:pt>
                <c:pt idx="1">
                  <c:v>103900</c:v>
                </c:pt>
                <c:pt idx="2">
                  <c:v>105200</c:v>
                </c:pt>
                <c:pt idx="3">
                  <c:v>111800</c:v>
                </c:pt>
                <c:pt idx="4">
                  <c:v>111700</c:v>
                </c:pt>
                <c:pt idx="5">
                  <c:v>114800</c:v>
                </c:pt>
                <c:pt idx="6">
                  <c:v>113100</c:v>
                </c:pt>
                <c:pt idx="7">
                  <c:v>110500</c:v>
                </c:pt>
                <c:pt idx="8">
                  <c:v>112500</c:v>
                </c:pt>
                <c:pt idx="9">
                  <c:v>114600</c:v>
                </c:pt>
                <c:pt idx="10">
                  <c:v>117700</c:v>
                </c:pt>
                <c:pt idx="11">
                  <c:v>116000</c:v>
                </c:pt>
                <c:pt idx="12">
                  <c:v>120400</c:v>
                </c:pt>
                <c:pt idx="13">
                  <c:v>120400</c:v>
                </c:pt>
                <c:pt idx="14">
                  <c:v>121457.54978271261</c:v>
                </c:pt>
                <c:pt idx="15">
                  <c:v>122515.09956542522</c:v>
                </c:pt>
                <c:pt idx="16">
                  <c:v>123572.64934813783</c:v>
                </c:pt>
                <c:pt idx="17">
                  <c:v>124630.19913085044</c:v>
                </c:pt>
                <c:pt idx="18">
                  <c:v>125687.74891356305</c:v>
                </c:pt>
                <c:pt idx="19">
                  <c:v>126745.29869627565</c:v>
                </c:pt>
                <c:pt idx="20">
                  <c:v>127802.84847898826</c:v>
                </c:pt>
                <c:pt idx="21">
                  <c:v>128860.39826170087</c:v>
                </c:pt>
                <c:pt idx="22">
                  <c:v>129917.94804441348</c:v>
                </c:pt>
                <c:pt idx="23">
                  <c:v>130975.49782712609</c:v>
                </c:pt>
                <c:pt idx="24">
                  <c:v>132033.04760983872</c:v>
                </c:pt>
                <c:pt idx="25">
                  <c:v>133090.59739255131</c:v>
                </c:pt>
                <c:pt idx="26">
                  <c:v>134148.1471752639</c:v>
                </c:pt>
                <c:pt idx="27">
                  <c:v>135205.6969579765</c:v>
                </c:pt>
                <c:pt idx="28">
                  <c:v>136263.24674068909</c:v>
                </c:pt>
                <c:pt idx="29">
                  <c:v>137320.79652340169</c:v>
                </c:pt>
                <c:pt idx="30">
                  <c:v>138378.34630611428</c:v>
                </c:pt>
                <c:pt idx="31">
                  <c:v>139435.89608882688</c:v>
                </c:pt>
                <c:pt idx="32">
                  <c:v>140493.44587153947</c:v>
                </c:pt>
                <c:pt idx="33">
                  <c:v>141550.99565425207</c:v>
                </c:pt>
                <c:pt idx="34">
                  <c:v>142608.54543696466</c:v>
                </c:pt>
                <c:pt idx="35">
                  <c:v>143666.09521967726</c:v>
                </c:pt>
                <c:pt idx="36">
                  <c:v>144723.64500238985</c:v>
                </c:pt>
                <c:pt idx="37">
                  <c:v>145781.19478510245</c:v>
                </c:pt>
                <c:pt idx="38">
                  <c:v>146838.74456781504</c:v>
                </c:pt>
                <c:pt idx="39">
                  <c:v>147896.29435052763</c:v>
                </c:pt>
                <c:pt idx="40">
                  <c:v>148953.84413324023</c:v>
                </c:pt>
                <c:pt idx="41">
                  <c:v>150011.39391595282</c:v>
                </c:pt>
                <c:pt idx="42">
                  <c:v>151068.94369866542</c:v>
                </c:pt>
                <c:pt idx="43">
                  <c:v>152126.49348137801</c:v>
                </c:pt>
                <c:pt idx="44">
                  <c:v>153184.04326409061</c:v>
                </c:pt>
                <c:pt idx="45">
                  <c:v>154241.5930468032</c:v>
                </c:pt>
                <c:pt idx="46">
                  <c:v>155299.1428295158</c:v>
                </c:pt>
              </c:numCache>
            </c:numRef>
          </c:val>
        </c:ser>
        <c:ser>
          <c:idx val="6"/>
          <c:order val="4"/>
          <c:tx>
            <c:strRef>
              <c:f>'Employment UnplannedDev'!$A$9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UnplannedDev'!$B$9:$AV$9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68955.948842417332</c:v>
                </c:pt>
                <c:pt idx="15">
                  <c:v>69611.897684834665</c:v>
                </c:pt>
                <c:pt idx="16">
                  <c:v>70267.846527251997</c:v>
                </c:pt>
                <c:pt idx="17">
                  <c:v>70923.795369669329</c:v>
                </c:pt>
                <c:pt idx="18">
                  <c:v>71579.744212086662</c:v>
                </c:pt>
                <c:pt idx="19">
                  <c:v>72235.693054503994</c:v>
                </c:pt>
                <c:pt idx="20">
                  <c:v>72891.641896921326</c:v>
                </c:pt>
                <c:pt idx="21">
                  <c:v>73547.590739338659</c:v>
                </c:pt>
                <c:pt idx="22">
                  <c:v>74203.539581755991</c:v>
                </c:pt>
                <c:pt idx="23">
                  <c:v>74859.488424173323</c:v>
                </c:pt>
                <c:pt idx="24">
                  <c:v>75515.437266590656</c:v>
                </c:pt>
                <c:pt idx="25">
                  <c:v>76171.386109007988</c:v>
                </c:pt>
                <c:pt idx="26">
                  <c:v>76827.33495142532</c:v>
                </c:pt>
                <c:pt idx="27">
                  <c:v>77483.283793842653</c:v>
                </c:pt>
                <c:pt idx="28">
                  <c:v>78139.232636259985</c:v>
                </c:pt>
                <c:pt idx="29">
                  <c:v>78795.181478677318</c:v>
                </c:pt>
                <c:pt idx="30">
                  <c:v>79451.13032109465</c:v>
                </c:pt>
                <c:pt idx="31">
                  <c:v>80107.079163511982</c:v>
                </c:pt>
                <c:pt idx="32">
                  <c:v>80763.028005929315</c:v>
                </c:pt>
                <c:pt idx="33">
                  <c:v>81418.976848346647</c:v>
                </c:pt>
                <c:pt idx="34">
                  <c:v>82074.925690763979</c:v>
                </c:pt>
                <c:pt idx="35">
                  <c:v>82730.874533181312</c:v>
                </c:pt>
                <c:pt idx="36">
                  <c:v>83386.823375598644</c:v>
                </c:pt>
                <c:pt idx="37">
                  <c:v>84042.772218015976</c:v>
                </c:pt>
                <c:pt idx="38">
                  <c:v>84698.721060433309</c:v>
                </c:pt>
                <c:pt idx="39">
                  <c:v>85354.669902850641</c:v>
                </c:pt>
                <c:pt idx="40">
                  <c:v>86010.618745267973</c:v>
                </c:pt>
                <c:pt idx="41">
                  <c:v>86666.567587685306</c:v>
                </c:pt>
                <c:pt idx="42">
                  <c:v>87322.516430102638</c:v>
                </c:pt>
                <c:pt idx="43">
                  <c:v>87978.46527251997</c:v>
                </c:pt>
                <c:pt idx="44">
                  <c:v>88634.414114937303</c:v>
                </c:pt>
                <c:pt idx="45">
                  <c:v>89290.362957354635</c:v>
                </c:pt>
                <c:pt idx="46">
                  <c:v>89946.311799771967</c:v>
                </c:pt>
              </c:numCache>
            </c:numRef>
          </c:val>
        </c:ser>
        <c:ser>
          <c:idx val="7"/>
          <c:order val="5"/>
          <c:tx>
            <c:strRef>
              <c:f>'Employment UnplannedDev'!$A$10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UnplannedDev'!$B$10:$AV$10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59739.314808536823</c:v>
                </c:pt>
                <c:pt idx="15">
                  <c:v>60078.629617073646</c:v>
                </c:pt>
                <c:pt idx="16">
                  <c:v>60417.944425610469</c:v>
                </c:pt>
                <c:pt idx="17">
                  <c:v>60757.259234147292</c:v>
                </c:pt>
                <c:pt idx="18">
                  <c:v>61096.574042684115</c:v>
                </c:pt>
                <c:pt idx="19">
                  <c:v>61435.888851220938</c:v>
                </c:pt>
                <c:pt idx="20">
                  <c:v>61775.203659757761</c:v>
                </c:pt>
                <c:pt idx="21">
                  <c:v>62114.518468294584</c:v>
                </c:pt>
                <c:pt idx="22">
                  <c:v>62453.833276831407</c:v>
                </c:pt>
                <c:pt idx="23">
                  <c:v>62793.14808536823</c:v>
                </c:pt>
                <c:pt idx="24">
                  <c:v>63132.462893905053</c:v>
                </c:pt>
                <c:pt idx="25">
                  <c:v>63471.777702441876</c:v>
                </c:pt>
                <c:pt idx="26">
                  <c:v>63811.092510978699</c:v>
                </c:pt>
                <c:pt idx="27">
                  <c:v>64150.407319515522</c:v>
                </c:pt>
                <c:pt idx="28">
                  <c:v>64489.722128052344</c:v>
                </c:pt>
                <c:pt idx="29">
                  <c:v>64829.036936589167</c:v>
                </c:pt>
                <c:pt idx="30">
                  <c:v>65168.35174512599</c:v>
                </c:pt>
                <c:pt idx="31">
                  <c:v>65507.666553662813</c:v>
                </c:pt>
                <c:pt idx="32">
                  <c:v>65846.981362199644</c:v>
                </c:pt>
                <c:pt idx="33">
                  <c:v>66186.296170736474</c:v>
                </c:pt>
                <c:pt idx="34">
                  <c:v>66525.610979273304</c:v>
                </c:pt>
                <c:pt idx="35">
                  <c:v>66864.925787810134</c:v>
                </c:pt>
                <c:pt idx="36">
                  <c:v>67204.240596346965</c:v>
                </c:pt>
                <c:pt idx="37">
                  <c:v>67543.555404883795</c:v>
                </c:pt>
                <c:pt idx="38">
                  <c:v>67882.870213420625</c:v>
                </c:pt>
                <c:pt idx="39">
                  <c:v>68222.185021957455</c:v>
                </c:pt>
                <c:pt idx="40">
                  <c:v>68561.499830494286</c:v>
                </c:pt>
                <c:pt idx="41">
                  <c:v>68900.814639031116</c:v>
                </c:pt>
                <c:pt idx="42">
                  <c:v>69240.129447567946</c:v>
                </c:pt>
                <c:pt idx="43">
                  <c:v>69579.444256104776</c:v>
                </c:pt>
                <c:pt idx="44">
                  <c:v>69918.759064641607</c:v>
                </c:pt>
                <c:pt idx="45">
                  <c:v>70258.073873178437</c:v>
                </c:pt>
                <c:pt idx="46">
                  <c:v>70597.388681715267</c:v>
                </c:pt>
              </c:numCache>
            </c:numRef>
          </c:val>
        </c:ser>
        <c:ser>
          <c:idx val="8"/>
          <c:order val="6"/>
          <c:tx>
            <c:strRef>
              <c:f>'Employment UnplannedDev'!$A$11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UnplannedDev'!$B$11:$AV$11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109210.43612737693</c:v>
                </c:pt>
                <c:pt idx="15">
                  <c:v>110720.87225475386</c:v>
                </c:pt>
                <c:pt idx="16">
                  <c:v>112231.3083821308</c:v>
                </c:pt>
                <c:pt idx="17">
                  <c:v>113741.74450950773</c:v>
                </c:pt>
                <c:pt idx="18">
                  <c:v>115252.18063688466</c:v>
                </c:pt>
                <c:pt idx="19">
                  <c:v>116762.61676426159</c:v>
                </c:pt>
                <c:pt idx="20">
                  <c:v>118273.05289163852</c:v>
                </c:pt>
                <c:pt idx="21">
                  <c:v>119783.48901901545</c:v>
                </c:pt>
                <c:pt idx="22">
                  <c:v>121293.92514639239</c:v>
                </c:pt>
                <c:pt idx="23">
                  <c:v>122804.36127376932</c:v>
                </c:pt>
                <c:pt idx="24">
                  <c:v>124314.79740114625</c:v>
                </c:pt>
                <c:pt idx="25">
                  <c:v>125825.23352852318</c:v>
                </c:pt>
                <c:pt idx="26">
                  <c:v>127335.66965590011</c:v>
                </c:pt>
                <c:pt idx="27">
                  <c:v>128846.10578327705</c:v>
                </c:pt>
                <c:pt idx="28">
                  <c:v>130356.54191065398</c:v>
                </c:pt>
                <c:pt idx="29">
                  <c:v>131866.97803803091</c:v>
                </c:pt>
                <c:pt idx="30">
                  <c:v>133377.41416540786</c:v>
                </c:pt>
                <c:pt idx="31">
                  <c:v>134887.8502927848</c:v>
                </c:pt>
                <c:pt idx="32">
                  <c:v>136398.28642016175</c:v>
                </c:pt>
                <c:pt idx="33">
                  <c:v>137908.72254753869</c:v>
                </c:pt>
                <c:pt idx="34">
                  <c:v>139419.15867491564</c:v>
                </c:pt>
                <c:pt idx="35">
                  <c:v>140929.59480229259</c:v>
                </c:pt>
                <c:pt idx="36">
                  <c:v>142440.03092966953</c:v>
                </c:pt>
                <c:pt idx="37">
                  <c:v>143950.46705704648</c:v>
                </c:pt>
                <c:pt idx="38">
                  <c:v>145460.90318442343</c:v>
                </c:pt>
                <c:pt idx="39">
                  <c:v>146971.33931180037</c:v>
                </c:pt>
                <c:pt idx="40">
                  <c:v>148481.77543917732</c:v>
                </c:pt>
                <c:pt idx="41">
                  <c:v>149992.21156655427</c:v>
                </c:pt>
                <c:pt idx="42">
                  <c:v>151502.64769393121</c:v>
                </c:pt>
                <c:pt idx="43">
                  <c:v>153013.08382130816</c:v>
                </c:pt>
                <c:pt idx="44">
                  <c:v>154523.51994868511</c:v>
                </c:pt>
                <c:pt idx="45">
                  <c:v>156033.95607606205</c:v>
                </c:pt>
                <c:pt idx="46">
                  <c:v>157544.392203439</c:v>
                </c:pt>
              </c:numCache>
            </c:numRef>
          </c:val>
        </c:ser>
        <c:ser>
          <c:idx val="9"/>
          <c:order val="7"/>
          <c:tx>
            <c:strRef>
              <c:f>'Employment UnplannedDev'!$A$12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UnplannedDev'!$B$12:$AV$12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91080.01494824118</c:v>
                </c:pt>
                <c:pt idx="15">
                  <c:v>92260.02989648236</c:v>
                </c:pt>
                <c:pt idx="16">
                  <c:v>93440.044844723539</c:v>
                </c:pt>
                <c:pt idx="17">
                  <c:v>94620.059792964719</c:v>
                </c:pt>
                <c:pt idx="18">
                  <c:v>95800.074741205899</c:v>
                </c:pt>
                <c:pt idx="19">
                  <c:v>96980.089689447079</c:v>
                </c:pt>
                <c:pt idx="20">
                  <c:v>98160.104637688259</c:v>
                </c:pt>
                <c:pt idx="21">
                  <c:v>99340.119585929438</c:v>
                </c:pt>
                <c:pt idx="22">
                  <c:v>100520.13453417062</c:v>
                </c:pt>
                <c:pt idx="23">
                  <c:v>101700.1494824118</c:v>
                </c:pt>
                <c:pt idx="24">
                  <c:v>102880.16443065298</c:v>
                </c:pt>
                <c:pt idx="25">
                  <c:v>104060.17937889416</c:v>
                </c:pt>
                <c:pt idx="26">
                  <c:v>105240.19432713534</c:v>
                </c:pt>
                <c:pt idx="27">
                  <c:v>106420.20927537652</c:v>
                </c:pt>
                <c:pt idx="28">
                  <c:v>107600.2242236177</c:v>
                </c:pt>
                <c:pt idx="29">
                  <c:v>108780.23917185888</c:v>
                </c:pt>
                <c:pt idx="30">
                  <c:v>109960.25412010006</c:v>
                </c:pt>
                <c:pt idx="31">
                  <c:v>111140.26906834124</c:v>
                </c:pt>
                <c:pt idx="32">
                  <c:v>112320.28401658242</c:v>
                </c:pt>
                <c:pt idx="33">
                  <c:v>113500.2989648236</c:v>
                </c:pt>
                <c:pt idx="34">
                  <c:v>114680.31391306478</c:v>
                </c:pt>
                <c:pt idx="35">
                  <c:v>115860.32886130596</c:v>
                </c:pt>
                <c:pt idx="36">
                  <c:v>117040.34380954714</c:v>
                </c:pt>
                <c:pt idx="37">
                  <c:v>118220.35875778832</c:v>
                </c:pt>
                <c:pt idx="38">
                  <c:v>119400.3737060295</c:v>
                </c:pt>
                <c:pt idx="39">
                  <c:v>120580.38865427068</c:v>
                </c:pt>
                <c:pt idx="40">
                  <c:v>121760.40360251185</c:v>
                </c:pt>
                <c:pt idx="41">
                  <c:v>122940.41855075303</c:v>
                </c:pt>
                <c:pt idx="42">
                  <c:v>124120.43349899421</c:v>
                </c:pt>
                <c:pt idx="43">
                  <c:v>125300.44844723539</c:v>
                </c:pt>
                <c:pt idx="44">
                  <c:v>126480.46339547657</c:v>
                </c:pt>
                <c:pt idx="45">
                  <c:v>127660.47834371775</c:v>
                </c:pt>
                <c:pt idx="46">
                  <c:v>128840.49329195893</c:v>
                </c:pt>
              </c:numCache>
            </c:numRef>
          </c:val>
        </c:ser>
        <c:ser>
          <c:idx val="10"/>
          <c:order val="8"/>
          <c:tx>
            <c:strRef>
              <c:f>'Employment UnplannedDev'!$A$13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UnplannedDev'!$B$13:$AV$13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155241.54176331722</c:v>
                </c:pt>
                <c:pt idx="15">
                  <c:v>156383.08352663444</c:v>
                </c:pt>
                <c:pt idx="16">
                  <c:v>157524.62528995165</c:v>
                </c:pt>
                <c:pt idx="17">
                  <c:v>158666.16705326887</c:v>
                </c:pt>
                <c:pt idx="18">
                  <c:v>159807.70881658609</c:v>
                </c:pt>
                <c:pt idx="19">
                  <c:v>160949.25057990331</c:v>
                </c:pt>
                <c:pt idx="20">
                  <c:v>162090.79234322053</c:v>
                </c:pt>
                <c:pt idx="21">
                  <c:v>163232.33410653775</c:v>
                </c:pt>
                <c:pt idx="22">
                  <c:v>164373.87586985496</c:v>
                </c:pt>
                <c:pt idx="23">
                  <c:v>165515.41763317218</c:v>
                </c:pt>
                <c:pt idx="24">
                  <c:v>166656.9593964894</c:v>
                </c:pt>
                <c:pt idx="25">
                  <c:v>167798.50115980662</c:v>
                </c:pt>
                <c:pt idx="26">
                  <c:v>168940.04292312384</c:v>
                </c:pt>
                <c:pt idx="27">
                  <c:v>170081.58468644106</c:v>
                </c:pt>
                <c:pt idx="28">
                  <c:v>171223.12644975827</c:v>
                </c:pt>
                <c:pt idx="29">
                  <c:v>172364.66821307549</c:v>
                </c:pt>
                <c:pt idx="30">
                  <c:v>173506.20997639271</c:v>
                </c:pt>
                <c:pt idx="31">
                  <c:v>174647.75173970993</c:v>
                </c:pt>
                <c:pt idx="32">
                  <c:v>175789.29350302715</c:v>
                </c:pt>
                <c:pt idx="33">
                  <c:v>176930.83526634437</c:v>
                </c:pt>
                <c:pt idx="34">
                  <c:v>178072.37702966158</c:v>
                </c:pt>
                <c:pt idx="35">
                  <c:v>179213.9187929788</c:v>
                </c:pt>
                <c:pt idx="36">
                  <c:v>180355.46055629602</c:v>
                </c:pt>
                <c:pt idx="37">
                  <c:v>181497.00231961324</c:v>
                </c:pt>
                <c:pt idx="38">
                  <c:v>182638.54408293046</c:v>
                </c:pt>
                <c:pt idx="39">
                  <c:v>183780.08584624768</c:v>
                </c:pt>
                <c:pt idx="40">
                  <c:v>184921.62760956489</c:v>
                </c:pt>
                <c:pt idx="41">
                  <c:v>186063.16937288211</c:v>
                </c:pt>
                <c:pt idx="42">
                  <c:v>187204.71113619933</c:v>
                </c:pt>
                <c:pt idx="43">
                  <c:v>188346.25289951655</c:v>
                </c:pt>
                <c:pt idx="44">
                  <c:v>189487.79466283377</c:v>
                </c:pt>
                <c:pt idx="45">
                  <c:v>190629.33642615099</c:v>
                </c:pt>
                <c:pt idx="46">
                  <c:v>191770.8781894682</c:v>
                </c:pt>
              </c:numCache>
            </c:numRef>
          </c:val>
        </c:ser>
        <c:ser>
          <c:idx val="11"/>
          <c:order val="9"/>
          <c:tx>
            <c:strRef>
              <c:f>'Employment UnplannedDev'!$A$14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UnplannedDev'!$B$14:$AV$14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40875.217219122766</c:v>
                </c:pt>
                <c:pt idx="15">
                  <c:v>41150.434438245531</c:v>
                </c:pt>
                <c:pt idx="16">
                  <c:v>41425.651657368297</c:v>
                </c:pt>
                <c:pt idx="17">
                  <c:v>41700.868876491062</c:v>
                </c:pt>
                <c:pt idx="18">
                  <c:v>41976.086095613828</c:v>
                </c:pt>
                <c:pt idx="19">
                  <c:v>42251.303314736593</c:v>
                </c:pt>
                <c:pt idx="20">
                  <c:v>42526.520533859359</c:v>
                </c:pt>
                <c:pt idx="21">
                  <c:v>42801.737752982124</c:v>
                </c:pt>
                <c:pt idx="22">
                  <c:v>43076.95497210489</c:v>
                </c:pt>
                <c:pt idx="23">
                  <c:v>43352.172191227655</c:v>
                </c:pt>
                <c:pt idx="24">
                  <c:v>43627.389410350421</c:v>
                </c:pt>
                <c:pt idx="25">
                  <c:v>43902.606629473186</c:v>
                </c:pt>
                <c:pt idx="26">
                  <c:v>44177.823848595952</c:v>
                </c:pt>
                <c:pt idx="27">
                  <c:v>44453.041067718717</c:v>
                </c:pt>
                <c:pt idx="28">
                  <c:v>44728.258286841483</c:v>
                </c:pt>
                <c:pt idx="29">
                  <c:v>45003.475505964248</c:v>
                </c:pt>
                <c:pt idx="30">
                  <c:v>45278.692725087014</c:v>
                </c:pt>
                <c:pt idx="31">
                  <c:v>45553.909944209779</c:v>
                </c:pt>
                <c:pt idx="32">
                  <c:v>45829.127163332545</c:v>
                </c:pt>
                <c:pt idx="33">
                  <c:v>46104.344382455311</c:v>
                </c:pt>
                <c:pt idx="34">
                  <c:v>46379.561601578076</c:v>
                </c:pt>
                <c:pt idx="35">
                  <c:v>46654.778820700842</c:v>
                </c:pt>
                <c:pt idx="36">
                  <c:v>46929.996039823607</c:v>
                </c:pt>
                <c:pt idx="37">
                  <c:v>47205.213258946373</c:v>
                </c:pt>
                <c:pt idx="38">
                  <c:v>47480.430478069138</c:v>
                </c:pt>
                <c:pt idx="39">
                  <c:v>47755.647697191904</c:v>
                </c:pt>
                <c:pt idx="40">
                  <c:v>48030.864916314669</c:v>
                </c:pt>
                <c:pt idx="41">
                  <c:v>48306.082135437435</c:v>
                </c:pt>
                <c:pt idx="42">
                  <c:v>48581.2993545602</c:v>
                </c:pt>
                <c:pt idx="43">
                  <c:v>48856.516573682966</c:v>
                </c:pt>
                <c:pt idx="44">
                  <c:v>49131.733792805731</c:v>
                </c:pt>
                <c:pt idx="45">
                  <c:v>49406.951011928497</c:v>
                </c:pt>
                <c:pt idx="46">
                  <c:v>49682.168231051262</c:v>
                </c:pt>
              </c:numCache>
            </c:numRef>
          </c:val>
        </c:ser>
        <c:ser>
          <c:idx val="12"/>
          <c:order val="10"/>
          <c:tx>
            <c:strRef>
              <c:f>'Employment UnplannedDev'!$A$15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UnplannedDev'!$B$15:$AV$15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111540.13291516411</c:v>
                </c:pt>
                <c:pt idx="15">
                  <c:v>111880.26583032822</c:v>
                </c:pt>
                <c:pt idx="16">
                  <c:v>112220.39874549233</c:v>
                </c:pt>
                <c:pt idx="17">
                  <c:v>112560.53166065644</c:v>
                </c:pt>
                <c:pt idx="18">
                  <c:v>112900.66457582056</c:v>
                </c:pt>
                <c:pt idx="19">
                  <c:v>113240.79749098467</c:v>
                </c:pt>
                <c:pt idx="20">
                  <c:v>113580.93040614878</c:v>
                </c:pt>
                <c:pt idx="21">
                  <c:v>113921.06332131289</c:v>
                </c:pt>
                <c:pt idx="22">
                  <c:v>114261.196236477</c:v>
                </c:pt>
                <c:pt idx="23">
                  <c:v>114601.32915164111</c:v>
                </c:pt>
                <c:pt idx="24">
                  <c:v>114941.46206680522</c:v>
                </c:pt>
                <c:pt idx="25">
                  <c:v>115281.59498196933</c:v>
                </c:pt>
                <c:pt idx="26">
                  <c:v>115621.72789713345</c:v>
                </c:pt>
                <c:pt idx="27">
                  <c:v>115961.86081229756</c:v>
                </c:pt>
                <c:pt idx="28">
                  <c:v>116301.99372746167</c:v>
                </c:pt>
                <c:pt idx="29">
                  <c:v>116642.12664262578</c:v>
                </c:pt>
                <c:pt idx="30">
                  <c:v>116982.25955778989</c:v>
                </c:pt>
                <c:pt idx="31">
                  <c:v>117322.392472954</c:v>
                </c:pt>
                <c:pt idx="32">
                  <c:v>117662.52538811811</c:v>
                </c:pt>
                <c:pt idx="33">
                  <c:v>118002.65830328222</c:v>
                </c:pt>
                <c:pt idx="34">
                  <c:v>118342.79121844633</c:v>
                </c:pt>
                <c:pt idx="35">
                  <c:v>118682.92413361045</c:v>
                </c:pt>
                <c:pt idx="36">
                  <c:v>119023.05704877456</c:v>
                </c:pt>
                <c:pt idx="37">
                  <c:v>119363.18996393867</c:v>
                </c:pt>
                <c:pt idx="38">
                  <c:v>119703.32287910278</c:v>
                </c:pt>
                <c:pt idx="39">
                  <c:v>120043.45579426689</c:v>
                </c:pt>
                <c:pt idx="40">
                  <c:v>120383.588709431</c:v>
                </c:pt>
                <c:pt idx="41">
                  <c:v>120723.72162459511</c:v>
                </c:pt>
                <c:pt idx="42">
                  <c:v>121063.85453975922</c:v>
                </c:pt>
                <c:pt idx="43">
                  <c:v>121403.98745492334</c:v>
                </c:pt>
                <c:pt idx="44">
                  <c:v>121744.12037008745</c:v>
                </c:pt>
                <c:pt idx="45">
                  <c:v>122084.25328525156</c:v>
                </c:pt>
                <c:pt idx="46">
                  <c:v>122424.38620041567</c:v>
                </c:pt>
              </c:numCache>
            </c:numRef>
          </c:val>
        </c:ser>
        <c:ser>
          <c:idx val="13"/>
          <c:order val="11"/>
          <c:tx>
            <c:strRef>
              <c:f>'Employment UnplannedDev'!$A$16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UnplannedDev'!$B$16:$AV$16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145585.21989067155</c:v>
                </c:pt>
                <c:pt idx="15">
                  <c:v>148870.4397813431</c:v>
                </c:pt>
                <c:pt idx="16">
                  <c:v>152155.65967201465</c:v>
                </c:pt>
                <c:pt idx="17">
                  <c:v>155440.8795626862</c:v>
                </c:pt>
                <c:pt idx="18">
                  <c:v>158726.09945335775</c:v>
                </c:pt>
                <c:pt idx="19">
                  <c:v>162011.3193440293</c:v>
                </c:pt>
                <c:pt idx="20">
                  <c:v>165296.53923470085</c:v>
                </c:pt>
                <c:pt idx="21">
                  <c:v>168581.75912537239</c:v>
                </c:pt>
                <c:pt idx="22">
                  <c:v>171866.97901604394</c:v>
                </c:pt>
                <c:pt idx="23">
                  <c:v>175152.19890671549</c:v>
                </c:pt>
                <c:pt idx="24">
                  <c:v>178437.41879738704</c:v>
                </c:pt>
                <c:pt idx="25">
                  <c:v>181722.63868805859</c:v>
                </c:pt>
                <c:pt idx="26">
                  <c:v>185007.85857873014</c:v>
                </c:pt>
                <c:pt idx="27">
                  <c:v>188293.07846940169</c:v>
                </c:pt>
                <c:pt idx="28">
                  <c:v>191578.29836007324</c:v>
                </c:pt>
                <c:pt idx="29">
                  <c:v>194863.51825074479</c:v>
                </c:pt>
                <c:pt idx="30">
                  <c:v>198148.73814141634</c:v>
                </c:pt>
                <c:pt idx="31">
                  <c:v>201433.95803208789</c:v>
                </c:pt>
                <c:pt idx="32">
                  <c:v>204719.17792275944</c:v>
                </c:pt>
                <c:pt idx="33">
                  <c:v>208004.39781343099</c:v>
                </c:pt>
                <c:pt idx="34">
                  <c:v>211289.61770410254</c:v>
                </c:pt>
                <c:pt idx="35">
                  <c:v>214574.83759477409</c:v>
                </c:pt>
                <c:pt idx="36">
                  <c:v>217860.05748544564</c:v>
                </c:pt>
                <c:pt idx="37">
                  <c:v>221145.27737611718</c:v>
                </c:pt>
                <c:pt idx="38">
                  <c:v>224430.49726678873</c:v>
                </c:pt>
                <c:pt idx="39">
                  <c:v>227715.71715746028</c:v>
                </c:pt>
                <c:pt idx="40">
                  <c:v>231000.93704813183</c:v>
                </c:pt>
                <c:pt idx="41">
                  <c:v>234286.15693880338</c:v>
                </c:pt>
                <c:pt idx="42">
                  <c:v>237571.37682947493</c:v>
                </c:pt>
                <c:pt idx="43">
                  <c:v>240856.59672014648</c:v>
                </c:pt>
                <c:pt idx="44">
                  <c:v>244141.81661081803</c:v>
                </c:pt>
                <c:pt idx="45">
                  <c:v>247427.03650148958</c:v>
                </c:pt>
                <c:pt idx="46">
                  <c:v>250712.25639216113</c:v>
                </c:pt>
              </c:numCache>
            </c:numRef>
          </c:val>
        </c:ser>
        <c:ser>
          <c:idx val="14"/>
          <c:order val="12"/>
          <c:tx>
            <c:strRef>
              <c:f>'Employment UnplannedDev'!$A$17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UnplannedDev'!$B$17:$AV$17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116617.22417465254</c:v>
                </c:pt>
                <c:pt idx="15">
                  <c:v>117334.44834930508</c:v>
                </c:pt>
                <c:pt idx="16">
                  <c:v>118051.67252395762</c:v>
                </c:pt>
                <c:pt idx="17">
                  <c:v>118768.89669861016</c:v>
                </c:pt>
                <c:pt idx="18">
                  <c:v>119486.1208732627</c:v>
                </c:pt>
                <c:pt idx="19">
                  <c:v>120203.34504791524</c:v>
                </c:pt>
                <c:pt idx="20">
                  <c:v>120920.56922256778</c:v>
                </c:pt>
                <c:pt idx="21">
                  <c:v>121637.79339722032</c:v>
                </c:pt>
                <c:pt idx="22">
                  <c:v>122355.01757187286</c:v>
                </c:pt>
                <c:pt idx="23">
                  <c:v>123072.2417465254</c:v>
                </c:pt>
                <c:pt idx="24">
                  <c:v>123789.46592117794</c:v>
                </c:pt>
                <c:pt idx="25">
                  <c:v>124506.69009583048</c:v>
                </c:pt>
                <c:pt idx="26">
                  <c:v>125223.91427048302</c:v>
                </c:pt>
                <c:pt idx="27">
                  <c:v>125941.13844513556</c:v>
                </c:pt>
                <c:pt idx="28">
                  <c:v>126658.36261978809</c:v>
                </c:pt>
                <c:pt idx="29">
                  <c:v>127375.58679444063</c:v>
                </c:pt>
                <c:pt idx="30">
                  <c:v>128092.81096909317</c:v>
                </c:pt>
                <c:pt idx="31">
                  <c:v>128810.03514374571</c:v>
                </c:pt>
                <c:pt idx="32">
                  <c:v>129527.25931839825</c:v>
                </c:pt>
                <c:pt idx="33">
                  <c:v>130244.48349305079</c:v>
                </c:pt>
                <c:pt idx="34">
                  <c:v>130961.70766770333</c:v>
                </c:pt>
                <c:pt idx="35">
                  <c:v>131678.93184235587</c:v>
                </c:pt>
                <c:pt idx="36">
                  <c:v>132396.15601700841</c:v>
                </c:pt>
                <c:pt idx="37">
                  <c:v>133113.38019166095</c:v>
                </c:pt>
                <c:pt idx="38">
                  <c:v>133830.60436631349</c:v>
                </c:pt>
                <c:pt idx="39">
                  <c:v>134547.82854096603</c:v>
                </c:pt>
                <c:pt idx="40">
                  <c:v>135265.05271561857</c:v>
                </c:pt>
                <c:pt idx="41">
                  <c:v>135982.27689027111</c:v>
                </c:pt>
                <c:pt idx="42">
                  <c:v>136699.50106492365</c:v>
                </c:pt>
                <c:pt idx="43">
                  <c:v>137416.72523957619</c:v>
                </c:pt>
                <c:pt idx="44">
                  <c:v>138133.94941422873</c:v>
                </c:pt>
                <c:pt idx="45">
                  <c:v>138851.17358888127</c:v>
                </c:pt>
                <c:pt idx="46">
                  <c:v>139568.39776353381</c:v>
                </c:pt>
              </c:numCache>
            </c:numRef>
          </c:val>
        </c:ser>
        <c:ser>
          <c:idx val="15"/>
          <c:order val="13"/>
          <c:tx>
            <c:strRef>
              <c:f>'Employment UnplannedDev'!$A$18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UnplannedDev'!$B$18:$AV$18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50552.852333134259</c:v>
                </c:pt>
                <c:pt idx="15">
                  <c:v>50905.704666268517</c:v>
                </c:pt>
                <c:pt idx="16">
                  <c:v>51258.556999402776</c:v>
                </c:pt>
                <c:pt idx="17">
                  <c:v>51611.409332537034</c:v>
                </c:pt>
                <c:pt idx="18">
                  <c:v>51964.261665671293</c:v>
                </c:pt>
                <c:pt idx="19">
                  <c:v>52317.113998805551</c:v>
                </c:pt>
                <c:pt idx="20">
                  <c:v>52669.96633193981</c:v>
                </c:pt>
                <c:pt idx="21">
                  <c:v>53022.818665074068</c:v>
                </c:pt>
                <c:pt idx="22">
                  <c:v>53375.670998208327</c:v>
                </c:pt>
                <c:pt idx="23">
                  <c:v>53728.523331342585</c:v>
                </c:pt>
                <c:pt idx="24">
                  <c:v>54081.375664476844</c:v>
                </c:pt>
                <c:pt idx="25">
                  <c:v>54434.227997611102</c:v>
                </c:pt>
                <c:pt idx="26">
                  <c:v>54787.080330745361</c:v>
                </c:pt>
                <c:pt idx="27">
                  <c:v>55139.932663879619</c:v>
                </c:pt>
                <c:pt idx="28">
                  <c:v>55492.784997013878</c:v>
                </c:pt>
                <c:pt idx="29">
                  <c:v>55845.637330148136</c:v>
                </c:pt>
                <c:pt idx="30">
                  <c:v>56198.489663282395</c:v>
                </c:pt>
                <c:pt idx="31">
                  <c:v>56551.341996416653</c:v>
                </c:pt>
                <c:pt idx="32">
                  <c:v>56904.194329550912</c:v>
                </c:pt>
                <c:pt idx="33">
                  <c:v>57257.04666268517</c:v>
                </c:pt>
                <c:pt idx="34">
                  <c:v>57609.898995819429</c:v>
                </c:pt>
                <c:pt idx="35">
                  <c:v>57962.751328953687</c:v>
                </c:pt>
                <c:pt idx="36">
                  <c:v>58315.603662087946</c:v>
                </c:pt>
                <c:pt idx="37">
                  <c:v>58668.455995222204</c:v>
                </c:pt>
                <c:pt idx="38">
                  <c:v>59021.308328356463</c:v>
                </c:pt>
                <c:pt idx="39">
                  <c:v>59374.160661490721</c:v>
                </c:pt>
                <c:pt idx="40">
                  <c:v>59727.01299462498</c:v>
                </c:pt>
                <c:pt idx="41">
                  <c:v>60079.865327759238</c:v>
                </c:pt>
                <c:pt idx="42">
                  <c:v>60432.717660893497</c:v>
                </c:pt>
                <c:pt idx="43">
                  <c:v>60785.569994027755</c:v>
                </c:pt>
                <c:pt idx="44">
                  <c:v>61138.422327162014</c:v>
                </c:pt>
                <c:pt idx="45">
                  <c:v>61491.274660296272</c:v>
                </c:pt>
                <c:pt idx="46">
                  <c:v>61844.126993430531</c:v>
                </c:pt>
              </c:numCache>
            </c:numRef>
          </c:val>
        </c:ser>
        <c:ser>
          <c:idx val="16"/>
          <c:order val="14"/>
          <c:tx>
            <c:strRef>
              <c:f>'Employment UnplannedDev'!$A$19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UnplannedDev'!$B$19:$AV$19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42238.338043447293</c:v>
                </c:pt>
                <c:pt idx="15">
                  <c:v>42376.676086894586</c:v>
                </c:pt>
                <c:pt idx="16">
                  <c:v>42515.014130341879</c:v>
                </c:pt>
                <c:pt idx="17">
                  <c:v>42653.352173789172</c:v>
                </c:pt>
                <c:pt idx="18">
                  <c:v>42791.690217236464</c:v>
                </c:pt>
                <c:pt idx="19">
                  <c:v>42930.028260683757</c:v>
                </c:pt>
                <c:pt idx="20">
                  <c:v>43068.36630413105</c:v>
                </c:pt>
                <c:pt idx="21">
                  <c:v>43206.704347578343</c:v>
                </c:pt>
                <c:pt idx="22">
                  <c:v>43345.042391025636</c:v>
                </c:pt>
                <c:pt idx="23">
                  <c:v>43483.380434472929</c:v>
                </c:pt>
                <c:pt idx="24">
                  <c:v>43621.718477920222</c:v>
                </c:pt>
                <c:pt idx="25">
                  <c:v>43760.056521367515</c:v>
                </c:pt>
                <c:pt idx="26">
                  <c:v>43898.394564814807</c:v>
                </c:pt>
                <c:pt idx="27">
                  <c:v>44036.7326082621</c:v>
                </c:pt>
                <c:pt idx="28">
                  <c:v>44175.070651709393</c:v>
                </c:pt>
                <c:pt idx="29">
                  <c:v>44313.408695156686</c:v>
                </c:pt>
                <c:pt idx="30">
                  <c:v>44451.746738603979</c:v>
                </c:pt>
                <c:pt idx="31">
                  <c:v>44590.084782051272</c:v>
                </c:pt>
                <c:pt idx="32">
                  <c:v>44728.422825498565</c:v>
                </c:pt>
                <c:pt idx="33">
                  <c:v>44866.760868945858</c:v>
                </c:pt>
                <c:pt idx="34">
                  <c:v>45005.09891239315</c:v>
                </c:pt>
                <c:pt idx="35">
                  <c:v>45143.436955840443</c:v>
                </c:pt>
                <c:pt idx="36">
                  <c:v>45281.774999287736</c:v>
                </c:pt>
                <c:pt idx="37">
                  <c:v>45420.113042735029</c:v>
                </c:pt>
                <c:pt idx="38">
                  <c:v>45558.451086182322</c:v>
                </c:pt>
                <c:pt idx="39">
                  <c:v>45696.789129629615</c:v>
                </c:pt>
                <c:pt idx="40">
                  <c:v>45835.127173076908</c:v>
                </c:pt>
                <c:pt idx="41">
                  <c:v>45973.465216524201</c:v>
                </c:pt>
                <c:pt idx="42">
                  <c:v>46111.803259971493</c:v>
                </c:pt>
                <c:pt idx="43">
                  <c:v>46250.141303418786</c:v>
                </c:pt>
                <c:pt idx="44">
                  <c:v>46388.479346866079</c:v>
                </c:pt>
                <c:pt idx="45">
                  <c:v>46526.817390313372</c:v>
                </c:pt>
                <c:pt idx="46">
                  <c:v>46665.155433760665</c:v>
                </c:pt>
              </c:numCache>
            </c:numRef>
          </c:val>
        </c:ser>
        <c:ser>
          <c:idx val="17"/>
          <c:order val="15"/>
          <c:tx>
            <c:strRef>
              <c:f>'Employment UnplannedDev'!$A$20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UnplannedDev'!$B$20:$AV$20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72462.110076439596</c:v>
                </c:pt>
                <c:pt idx="15">
                  <c:v>73924.220152879192</c:v>
                </c:pt>
                <c:pt idx="16">
                  <c:v>75386.330229318788</c:v>
                </c:pt>
                <c:pt idx="17">
                  <c:v>76848.440305758384</c:v>
                </c:pt>
                <c:pt idx="18">
                  <c:v>78310.55038219798</c:v>
                </c:pt>
                <c:pt idx="19">
                  <c:v>79772.660458637576</c:v>
                </c:pt>
                <c:pt idx="20">
                  <c:v>81234.770535077172</c:v>
                </c:pt>
                <c:pt idx="21">
                  <c:v>82696.880611516768</c:v>
                </c:pt>
                <c:pt idx="22">
                  <c:v>84158.990687956364</c:v>
                </c:pt>
                <c:pt idx="23">
                  <c:v>85621.10076439596</c:v>
                </c:pt>
                <c:pt idx="24">
                  <c:v>87083.210840835556</c:v>
                </c:pt>
                <c:pt idx="25">
                  <c:v>88545.320917275152</c:v>
                </c:pt>
                <c:pt idx="26">
                  <c:v>90007.430993714748</c:v>
                </c:pt>
                <c:pt idx="27">
                  <c:v>91469.541070154344</c:v>
                </c:pt>
                <c:pt idx="28">
                  <c:v>92931.65114659394</c:v>
                </c:pt>
                <c:pt idx="29">
                  <c:v>94393.761223033536</c:v>
                </c:pt>
                <c:pt idx="30">
                  <c:v>95855.871299473132</c:v>
                </c:pt>
                <c:pt idx="31">
                  <c:v>97317.981375912728</c:v>
                </c:pt>
                <c:pt idx="32">
                  <c:v>98780.091452352324</c:v>
                </c:pt>
                <c:pt idx="33">
                  <c:v>100242.20152879192</c:v>
                </c:pt>
                <c:pt idx="34">
                  <c:v>101704.31160523152</c:v>
                </c:pt>
                <c:pt idx="35">
                  <c:v>103166.42168167111</c:v>
                </c:pt>
                <c:pt idx="36">
                  <c:v>104628.53175811071</c:v>
                </c:pt>
                <c:pt idx="37">
                  <c:v>106090.6418345503</c:v>
                </c:pt>
                <c:pt idx="38">
                  <c:v>107552.7519109899</c:v>
                </c:pt>
                <c:pt idx="39">
                  <c:v>109014.8619874295</c:v>
                </c:pt>
                <c:pt idx="40">
                  <c:v>110476.97206386909</c:v>
                </c:pt>
                <c:pt idx="41">
                  <c:v>111939.08214030869</c:v>
                </c:pt>
                <c:pt idx="42">
                  <c:v>113401.19221674828</c:v>
                </c:pt>
                <c:pt idx="43">
                  <c:v>114863.30229318788</c:v>
                </c:pt>
                <c:pt idx="44">
                  <c:v>116325.41236962748</c:v>
                </c:pt>
                <c:pt idx="45">
                  <c:v>117787.52244606707</c:v>
                </c:pt>
                <c:pt idx="46">
                  <c:v>119249.63252250667</c:v>
                </c:pt>
              </c:numCache>
            </c:numRef>
          </c:val>
        </c:ser>
        <c:ser>
          <c:idx val="18"/>
          <c:order val="16"/>
          <c:tx>
            <c:strRef>
              <c:f>'Employment UnplannedDev'!$A$21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UnplannedDev'!$B$21:$AV$21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48671.218892819903</c:v>
                </c:pt>
                <c:pt idx="15">
                  <c:v>49042.437785639806</c:v>
                </c:pt>
                <c:pt idx="16">
                  <c:v>49413.656678459709</c:v>
                </c:pt>
                <c:pt idx="17">
                  <c:v>49784.875571279612</c:v>
                </c:pt>
                <c:pt idx="18">
                  <c:v>50156.094464099515</c:v>
                </c:pt>
                <c:pt idx="19">
                  <c:v>50527.313356919418</c:v>
                </c:pt>
                <c:pt idx="20">
                  <c:v>50898.532249739321</c:v>
                </c:pt>
                <c:pt idx="21">
                  <c:v>51269.751142559224</c:v>
                </c:pt>
                <c:pt idx="22">
                  <c:v>51640.970035379127</c:v>
                </c:pt>
                <c:pt idx="23">
                  <c:v>52012.18892819903</c:v>
                </c:pt>
                <c:pt idx="24">
                  <c:v>52383.407821018933</c:v>
                </c:pt>
                <c:pt idx="25">
                  <c:v>52754.626713838836</c:v>
                </c:pt>
                <c:pt idx="26">
                  <c:v>53125.845606658739</c:v>
                </c:pt>
                <c:pt idx="27">
                  <c:v>53497.064499478642</c:v>
                </c:pt>
                <c:pt idx="28">
                  <c:v>53868.283392298545</c:v>
                </c:pt>
                <c:pt idx="29">
                  <c:v>54239.502285118448</c:v>
                </c:pt>
                <c:pt idx="30">
                  <c:v>54610.721177938351</c:v>
                </c:pt>
                <c:pt idx="31">
                  <c:v>54981.940070758254</c:v>
                </c:pt>
                <c:pt idx="32">
                  <c:v>55353.158963578157</c:v>
                </c:pt>
                <c:pt idx="33">
                  <c:v>55724.37785639806</c:v>
                </c:pt>
                <c:pt idx="34">
                  <c:v>56095.596749217962</c:v>
                </c:pt>
                <c:pt idx="35">
                  <c:v>56466.815642037865</c:v>
                </c:pt>
                <c:pt idx="36">
                  <c:v>56838.034534857768</c:v>
                </c:pt>
                <c:pt idx="37">
                  <c:v>57209.253427677671</c:v>
                </c:pt>
                <c:pt idx="38">
                  <c:v>57580.472320497574</c:v>
                </c:pt>
                <c:pt idx="39">
                  <c:v>57951.691213317477</c:v>
                </c:pt>
                <c:pt idx="40">
                  <c:v>58322.91010613738</c:v>
                </c:pt>
                <c:pt idx="41">
                  <c:v>58694.128998957283</c:v>
                </c:pt>
                <c:pt idx="42">
                  <c:v>59065.347891777186</c:v>
                </c:pt>
                <c:pt idx="43">
                  <c:v>59436.566784597089</c:v>
                </c:pt>
                <c:pt idx="44">
                  <c:v>59807.785677416992</c:v>
                </c:pt>
                <c:pt idx="45">
                  <c:v>60179.004570236895</c:v>
                </c:pt>
                <c:pt idx="46">
                  <c:v>60550.223463056798</c:v>
                </c:pt>
              </c:numCache>
            </c:numRef>
          </c:val>
        </c:ser>
        <c:ser>
          <c:idx val="19"/>
          <c:order val="17"/>
          <c:tx>
            <c:strRef>
              <c:f>'Employment UnplannedDev'!$A$22</c:f>
              <c:strCache>
                <c:ptCount val="1"/>
                <c:pt idx="0">
                  <c:v>East Hertfordshire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UnplannedDev'!$B$22:$AV$22</c:f>
              <c:numCache>
                <c:formatCode>_-* #,##0_-;\-* #,##0_-;_-* "-"??_-;_-@_-</c:formatCode>
                <c:ptCount val="47"/>
                <c:pt idx="0">
                  <c:v>71500</c:v>
                </c:pt>
                <c:pt idx="1">
                  <c:v>71500</c:v>
                </c:pt>
                <c:pt idx="2">
                  <c:v>67200</c:v>
                </c:pt>
                <c:pt idx="3">
                  <c:v>71600</c:v>
                </c:pt>
                <c:pt idx="4">
                  <c:v>76800</c:v>
                </c:pt>
                <c:pt idx="5">
                  <c:v>72800</c:v>
                </c:pt>
                <c:pt idx="6">
                  <c:v>73600</c:v>
                </c:pt>
                <c:pt idx="7">
                  <c:v>70300</c:v>
                </c:pt>
                <c:pt idx="8">
                  <c:v>78400</c:v>
                </c:pt>
                <c:pt idx="9">
                  <c:v>76600</c:v>
                </c:pt>
                <c:pt idx="10">
                  <c:v>77300</c:v>
                </c:pt>
                <c:pt idx="11">
                  <c:v>82900</c:v>
                </c:pt>
                <c:pt idx="12">
                  <c:v>77000</c:v>
                </c:pt>
                <c:pt idx="13">
                  <c:v>76900</c:v>
                </c:pt>
                <c:pt idx="14">
                  <c:v>77305.416238141188</c:v>
                </c:pt>
                <c:pt idx="15">
                  <c:v>77710.832476282376</c:v>
                </c:pt>
                <c:pt idx="16">
                  <c:v>78116.248714423564</c:v>
                </c:pt>
                <c:pt idx="17">
                  <c:v>78521.664952564752</c:v>
                </c:pt>
                <c:pt idx="18">
                  <c:v>78927.08119070594</c:v>
                </c:pt>
                <c:pt idx="19">
                  <c:v>79332.497428847128</c:v>
                </c:pt>
                <c:pt idx="20">
                  <c:v>79737.913666988316</c:v>
                </c:pt>
                <c:pt idx="21">
                  <c:v>80143.329905129503</c:v>
                </c:pt>
                <c:pt idx="22">
                  <c:v>80548.746143270691</c:v>
                </c:pt>
                <c:pt idx="23">
                  <c:v>80954.162381411879</c:v>
                </c:pt>
                <c:pt idx="24">
                  <c:v>81359.578619553067</c:v>
                </c:pt>
                <c:pt idx="25">
                  <c:v>81764.994857694255</c:v>
                </c:pt>
                <c:pt idx="26">
                  <c:v>82170.411095835443</c:v>
                </c:pt>
                <c:pt idx="27">
                  <c:v>82575.827333976631</c:v>
                </c:pt>
                <c:pt idx="28">
                  <c:v>82981.243572117819</c:v>
                </c:pt>
                <c:pt idx="29">
                  <c:v>83386.659810259007</c:v>
                </c:pt>
                <c:pt idx="30">
                  <c:v>83792.076048400195</c:v>
                </c:pt>
                <c:pt idx="31">
                  <c:v>84197.492286541383</c:v>
                </c:pt>
                <c:pt idx="32">
                  <c:v>84602.908524682571</c:v>
                </c:pt>
                <c:pt idx="33">
                  <c:v>85008.324762823759</c:v>
                </c:pt>
                <c:pt idx="34">
                  <c:v>85413.741000964947</c:v>
                </c:pt>
                <c:pt idx="35">
                  <c:v>85819.157239106135</c:v>
                </c:pt>
                <c:pt idx="36">
                  <c:v>86224.573477247322</c:v>
                </c:pt>
                <c:pt idx="37">
                  <c:v>86629.98971538851</c:v>
                </c:pt>
                <c:pt idx="38">
                  <c:v>87035.405953529698</c:v>
                </c:pt>
                <c:pt idx="39">
                  <c:v>87440.822191670886</c:v>
                </c:pt>
                <c:pt idx="40">
                  <c:v>87846.238429812074</c:v>
                </c:pt>
                <c:pt idx="41">
                  <c:v>88251.654667953262</c:v>
                </c:pt>
                <c:pt idx="42">
                  <c:v>88657.07090609445</c:v>
                </c:pt>
                <c:pt idx="43">
                  <c:v>89062.487144235638</c:v>
                </c:pt>
                <c:pt idx="44">
                  <c:v>89467.903382376826</c:v>
                </c:pt>
                <c:pt idx="45">
                  <c:v>89873.319620518014</c:v>
                </c:pt>
                <c:pt idx="46">
                  <c:v>90278.735858659202</c:v>
                </c:pt>
              </c:numCache>
            </c:numRef>
          </c:val>
        </c:ser>
        <c:ser>
          <c:idx val="20"/>
          <c:order val="18"/>
          <c:tx>
            <c:strRef>
              <c:f>'Employment UnplannedDev'!$A$23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UnplannedDev'!$B$23:$AV$23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91087.543583255741</c:v>
                </c:pt>
                <c:pt idx="15">
                  <c:v>92075.087166511483</c:v>
                </c:pt>
                <c:pt idx="16">
                  <c:v>93062.630749767224</c:v>
                </c:pt>
                <c:pt idx="17">
                  <c:v>94050.174333022966</c:v>
                </c:pt>
                <c:pt idx="18">
                  <c:v>95037.717916278707</c:v>
                </c:pt>
                <c:pt idx="19">
                  <c:v>96025.261499534448</c:v>
                </c:pt>
                <c:pt idx="20">
                  <c:v>97012.80508279019</c:v>
                </c:pt>
                <c:pt idx="21">
                  <c:v>98000.348666045931</c:v>
                </c:pt>
                <c:pt idx="22">
                  <c:v>98987.892249301673</c:v>
                </c:pt>
                <c:pt idx="23">
                  <c:v>99975.435832557414</c:v>
                </c:pt>
                <c:pt idx="24">
                  <c:v>100962.97941581316</c:v>
                </c:pt>
                <c:pt idx="25">
                  <c:v>101950.5229990689</c:v>
                </c:pt>
                <c:pt idx="26">
                  <c:v>102938.06658232464</c:v>
                </c:pt>
                <c:pt idx="27">
                  <c:v>103925.61016558038</c:v>
                </c:pt>
                <c:pt idx="28">
                  <c:v>104913.15374883612</c:v>
                </c:pt>
                <c:pt idx="29">
                  <c:v>105900.69733209186</c:v>
                </c:pt>
                <c:pt idx="30">
                  <c:v>106888.2409153476</c:v>
                </c:pt>
                <c:pt idx="31">
                  <c:v>107875.78449860335</c:v>
                </c:pt>
                <c:pt idx="32">
                  <c:v>108863.32808185909</c:v>
                </c:pt>
                <c:pt idx="33">
                  <c:v>109850.87166511483</c:v>
                </c:pt>
                <c:pt idx="34">
                  <c:v>110838.41524837057</c:v>
                </c:pt>
                <c:pt idx="35">
                  <c:v>111825.95883162631</c:v>
                </c:pt>
                <c:pt idx="36">
                  <c:v>112813.50241488205</c:v>
                </c:pt>
                <c:pt idx="37">
                  <c:v>113801.04599813779</c:v>
                </c:pt>
                <c:pt idx="38">
                  <c:v>114788.58958139353</c:v>
                </c:pt>
                <c:pt idx="39">
                  <c:v>115776.13316464928</c:v>
                </c:pt>
                <c:pt idx="40">
                  <c:v>116763.67674790502</c:v>
                </c:pt>
                <c:pt idx="41">
                  <c:v>117751.22033116076</c:v>
                </c:pt>
                <c:pt idx="42">
                  <c:v>118738.7639144165</c:v>
                </c:pt>
                <c:pt idx="43">
                  <c:v>119726.30749767224</c:v>
                </c:pt>
                <c:pt idx="44">
                  <c:v>120713.85108092798</c:v>
                </c:pt>
                <c:pt idx="45">
                  <c:v>121701.39466418372</c:v>
                </c:pt>
                <c:pt idx="46">
                  <c:v>122688.93824743947</c:v>
                </c:pt>
              </c:numCache>
            </c:numRef>
          </c:val>
        </c:ser>
        <c:ser>
          <c:idx val="21"/>
          <c:order val="19"/>
          <c:tx>
            <c:strRef>
              <c:f>'Employment UnplannedDev'!$A$24</c:f>
              <c:strCache>
                <c:ptCount val="1"/>
                <c:pt idx="0">
                  <c:v>North Hertfordshire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UnplannedDev'!$B$24:$AV$24</c:f>
              <c:numCache>
                <c:formatCode>_-* #,##0_-;\-* #,##0_-;_-* "-"??_-;_-@_-</c:formatCode>
                <c:ptCount val="47"/>
                <c:pt idx="0">
                  <c:v>66100</c:v>
                </c:pt>
                <c:pt idx="1">
                  <c:v>63600</c:v>
                </c:pt>
                <c:pt idx="2">
                  <c:v>64000</c:v>
                </c:pt>
                <c:pt idx="3">
                  <c:v>66400</c:v>
                </c:pt>
                <c:pt idx="4">
                  <c:v>65600</c:v>
                </c:pt>
                <c:pt idx="5">
                  <c:v>66500</c:v>
                </c:pt>
                <c:pt idx="6">
                  <c:v>68700</c:v>
                </c:pt>
                <c:pt idx="7">
                  <c:v>67500</c:v>
                </c:pt>
                <c:pt idx="8">
                  <c:v>64300</c:v>
                </c:pt>
                <c:pt idx="9">
                  <c:v>68300</c:v>
                </c:pt>
                <c:pt idx="10">
                  <c:v>70500</c:v>
                </c:pt>
                <c:pt idx="11">
                  <c:v>71800</c:v>
                </c:pt>
                <c:pt idx="12">
                  <c:v>75400</c:v>
                </c:pt>
                <c:pt idx="13">
                  <c:v>68600</c:v>
                </c:pt>
                <c:pt idx="14">
                  <c:v>68786.228930374433</c:v>
                </c:pt>
                <c:pt idx="15">
                  <c:v>68972.457860748866</c:v>
                </c:pt>
                <c:pt idx="16">
                  <c:v>69158.686791123298</c:v>
                </c:pt>
                <c:pt idx="17">
                  <c:v>69344.915721497731</c:v>
                </c:pt>
                <c:pt idx="18">
                  <c:v>69531.144651872164</c:v>
                </c:pt>
                <c:pt idx="19">
                  <c:v>69717.373582246597</c:v>
                </c:pt>
                <c:pt idx="20">
                  <c:v>69903.60251262103</c:v>
                </c:pt>
                <c:pt idx="21">
                  <c:v>70089.831442995463</c:v>
                </c:pt>
                <c:pt idx="22">
                  <c:v>70276.060373369895</c:v>
                </c:pt>
                <c:pt idx="23">
                  <c:v>70462.289303744328</c:v>
                </c:pt>
                <c:pt idx="24">
                  <c:v>70648.518234118761</c:v>
                </c:pt>
                <c:pt idx="25">
                  <c:v>70834.747164493194</c:v>
                </c:pt>
                <c:pt idx="26">
                  <c:v>71020.976094867627</c:v>
                </c:pt>
                <c:pt idx="27">
                  <c:v>71207.205025242059</c:v>
                </c:pt>
                <c:pt idx="28">
                  <c:v>71393.433955616492</c:v>
                </c:pt>
                <c:pt idx="29">
                  <c:v>71579.662885990925</c:v>
                </c:pt>
                <c:pt idx="30">
                  <c:v>71765.891816365358</c:v>
                </c:pt>
                <c:pt idx="31">
                  <c:v>71952.120746739791</c:v>
                </c:pt>
                <c:pt idx="32">
                  <c:v>72138.349677114224</c:v>
                </c:pt>
                <c:pt idx="33">
                  <c:v>72324.578607488656</c:v>
                </c:pt>
                <c:pt idx="34">
                  <c:v>72510.807537863089</c:v>
                </c:pt>
                <c:pt idx="35">
                  <c:v>72697.036468237522</c:v>
                </c:pt>
                <c:pt idx="36">
                  <c:v>72883.265398611955</c:v>
                </c:pt>
                <c:pt idx="37">
                  <c:v>73069.494328986388</c:v>
                </c:pt>
                <c:pt idx="38">
                  <c:v>73255.723259360821</c:v>
                </c:pt>
                <c:pt idx="39">
                  <c:v>73441.952189735253</c:v>
                </c:pt>
                <c:pt idx="40">
                  <c:v>73628.181120109686</c:v>
                </c:pt>
                <c:pt idx="41">
                  <c:v>73814.410050484119</c:v>
                </c:pt>
                <c:pt idx="42">
                  <c:v>74000.638980858552</c:v>
                </c:pt>
                <c:pt idx="43">
                  <c:v>74186.867911232985</c:v>
                </c:pt>
                <c:pt idx="44">
                  <c:v>74373.096841607417</c:v>
                </c:pt>
                <c:pt idx="45">
                  <c:v>74559.32577198185</c:v>
                </c:pt>
                <c:pt idx="46">
                  <c:v>74745.554702356283</c:v>
                </c:pt>
              </c:numCache>
            </c:numRef>
          </c:val>
        </c:ser>
        <c:ser>
          <c:idx val="22"/>
          <c:order val="20"/>
          <c:tx>
            <c:strRef>
              <c:f>'Employment UnplannedDev'!$A$25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UnplannedDev'!$B$25:$AV$25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87136.145766024347</c:v>
                </c:pt>
                <c:pt idx="15">
                  <c:v>88072.291532048694</c:v>
                </c:pt>
                <c:pt idx="16">
                  <c:v>89008.43729807304</c:v>
                </c:pt>
                <c:pt idx="17">
                  <c:v>89944.583064097387</c:v>
                </c:pt>
                <c:pt idx="18">
                  <c:v>90880.728830121734</c:v>
                </c:pt>
                <c:pt idx="19">
                  <c:v>91816.874596146081</c:v>
                </c:pt>
                <c:pt idx="20">
                  <c:v>92753.020362170428</c:v>
                </c:pt>
                <c:pt idx="21">
                  <c:v>93689.166128194775</c:v>
                </c:pt>
                <c:pt idx="22">
                  <c:v>94625.311894219121</c:v>
                </c:pt>
                <c:pt idx="23">
                  <c:v>95561.457660243468</c:v>
                </c:pt>
                <c:pt idx="24">
                  <c:v>96497.603426267815</c:v>
                </c:pt>
                <c:pt idx="25">
                  <c:v>97433.749192292162</c:v>
                </c:pt>
                <c:pt idx="26">
                  <c:v>98369.894958316509</c:v>
                </c:pt>
                <c:pt idx="27">
                  <c:v>99306.040724340855</c:v>
                </c:pt>
                <c:pt idx="28">
                  <c:v>100242.1864903652</c:v>
                </c:pt>
                <c:pt idx="29">
                  <c:v>101178.33225638955</c:v>
                </c:pt>
                <c:pt idx="30">
                  <c:v>102114.4780224139</c:v>
                </c:pt>
                <c:pt idx="31">
                  <c:v>103050.62378843824</c:v>
                </c:pt>
                <c:pt idx="32">
                  <c:v>103986.76955446259</c:v>
                </c:pt>
                <c:pt idx="33">
                  <c:v>104922.91532048694</c:v>
                </c:pt>
                <c:pt idx="34">
                  <c:v>105859.06108651128</c:v>
                </c:pt>
                <c:pt idx="35">
                  <c:v>106795.20685253563</c:v>
                </c:pt>
                <c:pt idx="36">
                  <c:v>107731.35261855998</c:v>
                </c:pt>
                <c:pt idx="37">
                  <c:v>108667.49838458432</c:v>
                </c:pt>
                <c:pt idx="38">
                  <c:v>109603.64415060867</c:v>
                </c:pt>
                <c:pt idx="39">
                  <c:v>110539.78991663302</c:v>
                </c:pt>
                <c:pt idx="40">
                  <c:v>111475.93568265736</c:v>
                </c:pt>
                <c:pt idx="41">
                  <c:v>112412.08144868171</c:v>
                </c:pt>
                <c:pt idx="42">
                  <c:v>113348.22721470606</c:v>
                </c:pt>
                <c:pt idx="43">
                  <c:v>114284.3729807304</c:v>
                </c:pt>
                <c:pt idx="44">
                  <c:v>115220.51874675475</c:v>
                </c:pt>
                <c:pt idx="45">
                  <c:v>116156.6645127791</c:v>
                </c:pt>
                <c:pt idx="46">
                  <c:v>117092.81027880344</c:v>
                </c:pt>
              </c:numCache>
            </c:numRef>
          </c:val>
        </c:ser>
        <c:ser>
          <c:idx val="0"/>
          <c:order val="21"/>
          <c:tx>
            <c:strRef>
              <c:f>'Employment UnplannedDev'!$A$26</c:f>
              <c:strCache>
                <c:ptCount val="1"/>
                <c:pt idx="0">
                  <c:v>Stevenage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UnplannedDev'!$B$4:$AV$4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UnplannedDev'!$B$26:$AV$26</c:f>
              <c:numCache>
                <c:formatCode>_-* #,##0_-;\-* #,##0_-;_-* "-"??_-;_-@_-</c:formatCode>
                <c:ptCount val="47"/>
                <c:pt idx="0">
                  <c:v>43200</c:v>
                </c:pt>
                <c:pt idx="1">
                  <c:v>44100</c:v>
                </c:pt>
                <c:pt idx="2">
                  <c:v>42600</c:v>
                </c:pt>
                <c:pt idx="3">
                  <c:v>45200</c:v>
                </c:pt>
                <c:pt idx="4">
                  <c:v>46600</c:v>
                </c:pt>
                <c:pt idx="5">
                  <c:v>44200</c:v>
                </c:pt>
                <c:pt idx="6">
                  <c:v>46600</c:v>
                </c:pt>
                <c:pt idx="7">
                  <c:v>43600</c:v>
                </c:pt>
                <c:pt idx="8">
                  <c:v>46500</c:v>
                </c:pt>
                <c:pt idx="9">
                  <c:v>47300</c:v>
                </c:pt>
                <c:pt idx="10">
                  <c:v>45500</c:v>
                </c:pt>
                <c:pt idx="11">
                  <c:v>48400</c:v>
                </c:pt>
                <c:pt idx="12">
                  <c:v>48500</c:v>
                </c:pt>
                <c:pt idx="13">
                  <c:v>46300</c:v>
                </c:pt>
                <c:pt idx="14">
                  <c:v>46563.886933258284</c:v>
                </c:pt>
                <c:pt idx="15">
                  <c:v>46827.773866516567</c:v>
                </c:pt>
                <c:pt idx="16">
                  <c:v>47091.660799774851</c:v>
                </c:pt>
                <c:pt idx="17">
                  <c:v>47355.547733033134</c:v>
                </c:pt>
                <c:pt idx="18">
                  <c:v>47619.434666291418</c:v>
                </c:pt>
                <c:pt idx="19">
                  <c:v>47883.321599549701</c:v>
                </c:pt>
                <c:pt idx="20">
                  <c:v>48147.208532807985</c:v>
                </c:pt>
                <c:pt idx="21">
                  <c:v>48411.095466066268</c:v>
                </c:pt>
                <c:pt idx="22">
                  <c:v>48674.982399324552</c:v>
                </c:pt>
                <c:pt idx="23">
                  <c:v>48938.869332582835</c:v>
                </c:pt>
                <c:pt idx="24">
                  <c:v>49202.756265841119</c:v>
                </c:pt>
                <c:pt idx="25">
                  <c:v>49466.643199099402</c:v>
                </c:pt>
                <c:pt idx="26">
                  <c:v>49730.530132357686</c:v>
                </c:pt>
                <c:pt idx="27">
                  <c:v>49994.417065615969</c:v>
                </c:pt>
                <c:pt idx="28">
                  <c:v>50258.303998874253</c:v>
                </c:pt>
                <c:pt idx="29">
                  <c:v>50522.190932132537</c:v>
                </c:pt>
                <c:pt idx="30">
                  <c:v>50786.07786539082</c:v>
                </c:pt>
                <c:pt idx="31">
                  <c:v>51049.964798649104</c:v>
                </c:pt>
                <c:pt idx="32">
                  <c:v>51313.851731907387</c:v>
                </c:pt>
                <c:pt idx="33">
                  <c:v>51577.738665165671</c:v>
                </c:pt>
                <c:pt idx="34">
                  <c:v>51841.625598423954</c:v>
                </c:pt>
                <c:pt idx="35">
                  <c:v>52105.512531682238</c:v>
                </c:pt>
                <c:pt idx="36">
                  <c:v>52369.399464940521</c:v>
                </c:pt>
                <c:pt idx="37">
                  <c:v>52633.286398198805</c:v>
                </c:pt>
                <c:pt idx="38">
                  <c:v>52897.173331457088</c:v>
                </c:pt>
                <c:pt idx="39">
                  <c:v>53161.060264715372</c:v>
                </c:pt>
                <c:pt idx="40">
                  <c:v>53424.947197973655</c:v>
                </c:pt>
                <c:pt idx="41">
                  <c:v>53688.834131231939</c:v>
                </c:pt>
                <c:pt idx="42">
                  <c:v>53952.721064490222</c:v>
                </c:pt>
                <c:pt idx="43">
                  <c:v>54216.607997748506</c:v>
                </c:pt>
                <c:pt idx="44">
                  <c:v>54480.49493100679</c:v>
                </c:pt>
                <c:pt idx="45">
                  <c:v>54744.381864265073</c:v>
                </c:pt>
                <c:pt idx="46">
                  <c:v>55008.268797523357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31032"/>
        <c:axId val="526831424"/>
      </c:areaChart>
      <c:catAx>
        <c:axId val="52683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31424"/>
        <c:crosses val="autoZero"/>
        <c:auto val="1"/>
        <c:lblAlgn val="ctr"/>
        <c:lblOffset val="100"/>
        <c:noMultiLvlLbl val="0"/>
      </c:catAx>
      <c:valAx>
        <c:axId val="526831424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831032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/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F4" sqref="F4"/>
    </sheetView>
  </sheetViews>
  <sheetFormatPr defaultRowHeight="12.75" x14ac:dyDescent="0.2"/>
  <cols>
    <col min="2" max="2" width="19.7109375" style="1" customWidth="1"/>
    <col min="3" max="9" width="18" customWidth="1"/>
  </cols>
  <sheetData>
    <row r="1" spans="2:9" x14ac:dyDescent="0.2">
      <c r="B1" s="1" t="s">
        <v>0</v>
      </c>
    </row>
    <row r="3" spans="2:9" ht="51" x14ac:dyDescent="0.2">
      <c r="B3" s="2" t="s">
        <v>1</v>
      </c>
      <c r="C3" s="2" t="s">
        <v>2</v>
      </c>
      <c r="D3" s="2" t="s">
        <v>3</v>
      </c>
      <c r="E3" s="2" t="s">
        <v>4</v>
      </c>
      <c r="F3" s="2" t="s">
        <v>40</v>
      </c>
      <c r="G3" s="2" t="s">
        <v>5</v>
      </c>
      <c r="H3" s="2" t="s">
        <v>36</v>
      </c>
      <c r="I3" s="2" t="s">
        <v>6</v>
      </c>
    </row>
    <row r="4" spans="2:9" x14ac:dyDescent="0.2">
      <c r="B4" s="1" t="s">
        <v>7</v>
      </c>
      <c r="C4" s="3">
        <v>409</v>
      </c>
      <c r="D4" s="3">
        <v>1030</v>
      </c>
      <c r="E4" s="3">
        <v>1030</v>
      </c>
      <c r="F4" s="3">
        <v>62500</v>
      </c>
      <c r="G4">
        <v>2017</v>
      </c>
      <c r="H4">
        <f>AVERAGE('Employment per dwelling'!E5:O5)</f>
        <v>1.284094283277061</v>
      </c>
      <c r="I4" s="4">
        <f t="shared" ref="I4:I25" si="0">SUM(F4/F$28)</f>
        <v>4.4289804132770207E-2</v>
      </c>
    </row>
    <row r="5" spans="2:9" x14ac:dyDescent="0.2">
      <c r="B5" s="1" t="s">
        <v>8</v>
      </c>
      <c r="C5" s="3">
        <v>256</v>
      </c>
      <c r="D5" s="3">
        <v>240</v>
      </c>
      <c r="E5" s="3">
        <v>620</v>
      </c>
      <c r="F5" s="3">
        <v>58400</v>
      </c>
      <c r="G5">
        <v>2009</v>
      </c>
      <c r="H5">
        <f>AVERAGE('Employment per dwelling'!E6:O6)</f>
        <v>1.504431713017174</v>
      </c>
      <c r="I5" s="4">
        <f t="shared" si="0"/>
        <v>4.1384392981660481E-2</v>
      </c>
    </row>
    <row r="6" spans="2:9" x14ac:dyDescent="0.2">
      <c r="B6" s="1" t="s">
        <v>9</v>
      </c>
      <c r="C6" s="3">
        <v>382</v>
      </c>
      <c r="D6" s="3">
        <v>590</v>
      </c>
      <c r="E6" s="3">
        <v>590</v>
      </c>
      <c r="F6" s="3">
        <v>59310</v>
      </c>
      <c r="G6">
        <v>2017</v>
      </c>
      <c r="H6">
        <f>AVERAGE('Employment per dwelling'!E7:O7)</f>
        <v>1.2525770735572477</v>
      </c>
      <c r="I6" s="4">
        <f t="shared" si="0"/>
        <v>4.2029252529833611E-2</v>
      </c>
    </row>
    <row r="7" spans="2:9" x14ac:dyDescent="0.2">
      <c r="B7" s="1" t="s">
        <v>10</v>
      </c>
      <c r="C7" s="3">
        <v>844</v>
      </c>
      <c r="D7" s="3">
        <v>1000</v>
      </c>
      <c r="E7" s="3">
        <v>2030</v>
      </c>
      <c r="F7" s="3">
        <v>95340</v>
      </c>
      <c r="G7">
        <v>2008</v>
      </c>
      <c r="H7">
        <f>AVERAGE('Employment per dwelling'!E8:O8)</f>
        <v>1.2530210695647028</v>
      </c>
      <c r="I7" s="4">
        <f t="shared" si="0"/>
        <v>6.7561438816292979E-2</v>
      </c>
    </row>
    <row r="8" spans="2:9" x14ac:dyDescent="0.2">
      <c r="B8" s="1" t="s">
        <v>11</v>
      </c>
      <c r="C8" s="3">
        <v>522</v>
      </c>
      <c r="D8" s="3">
        <v>720</v>
      </c>
      <c r="E8" s="3">
        <v>740</v>
      </c>
      <c r="F8" s="3">
        <v>54220</v>
      </c>
      <c r="G8">
        <v>2016</v>
      </c>
      <c r="H8">
        <f>AVERAGE('Employment per dwelling'!E9:O9)</f>
        <v>1.2566069778109918</v>
      </c>
      <c r="I8" s="4">
        <f t="shared" si="0"/>
        <v>3.8422290881260805E-2</v>
      </c>
    </row>
    <row r="9" spans="2:9" x14ac:dyDescent="0.2">
      <c r="B9" s="1" t="s">
        <v>12</v>
      </c>
      <c r="C9" s="3">
        <v>267</v>
      </c>
      <c r="D9" s="3">
        <v>500</v>
      </c>
      <c r="E9" s="3">
        <v>520</v>
      </c>
      <c r="F9" s="3">
        <v>47050</v>
      </c>
      <c r="G9">
        <v>2008</v>
      </c>
      <c r="H9">
        <f>AVERAGE('Employment per dwelling'!E10:O10)</f>
        <v>1.2708419795386725</v>
      </c>
      <c r="I9" s="4">
        <f t="shared" si="0"/>
        <v>3.3341364551149409E-2</v>
      </c>
    </row>
    <row r="10" spans="2:9" x14ac:dyDescent="0.2">
      <c r="B10" s="1" t="s">
        <v>13</v>
      </c>
      <c r="C10" s="3">
        <v>867</v>
      </c>
      <c r="D10" s="3">
        <v>1160</v>
      </c>
      <c r="E10" s="3">
        <v>1160</v>
      </c>
      <c r="F10" s="3">
        <v>77520</v>
      </c>
      <c r="G10">
        <v>2017</v>
      </c>
      <c r="H10">
        <f>AVERAGE('Employment per dwelling'!E11:O11)</f>
        <v>1.3021001098077039</v>
      </c>
      <c r="I10" s="4">
        <f t="shared" si="0"/>
        <v>5.4933529861957542E-2</v>
      </c>
    </row>
    <row r="11" spans="2:9" x14ac:dyDescent="0.2">
      <c r="B11" s="1" t="s">
        <v>14</v>
      </c>
      <c r="C11" s="3">
        <v>608</v>
      </c>
      <c r="D11" s="3">
        <v>950</v>
      </c>
      <c r="E11" s="3">
        <v>950</v>
      </c>
      <c r="F11" s="3">
        <v>71700</v>
      </c>
      <c r="G11">
        <v>2017</v>
      </c>
      <c r="H11">
        <f>AVERAGE('Employment per dwelling'!E12:O12)</f>
        <v>1.2421209981486117</v>
      </c>
      <c r="I11" s="4">
        <f t="shared" si="0"/>
        <v>5.0809263301113974E-2</v>
      </c>
    </row>
    <row r="12" spans="2:9" x14ac:dyDescent="0.2">
      <c r="B12" s="1" t="s">
        <v>15</v>
      </c>
      <c r="C12" s="3">
        <v>870</v>
      </c>
      <c r="D12" s="3">
        <v>1390</v>
      </c>
      <c r="E12" s="3">
        <v>1390</v>
      </c>
      <c r="F12" s="3">
        <v>115370</v>
      </c>
      <c r="G12">
        <v>2017</v>
      </c>
      <c r="H12">
        <f>AVERAGE('Employment per dwelling'!E13:O13)</f>
        <v>1.3121169693301307</v>
      </c>
      <c r="I12" s="4">
        <f t="shared" si="0"/>
        <v>8.1755435244763169E-2</v>
      </c>
    </row>
    <row r="13" spans="2:9" x14ac:dyDescent="0.2">
      <c r="B13" s="1" t="s">
        <v>16</v>
      </c>
      <c r="C13" s="3">
        <v>225</v>
      </c>
      <c r="D13" s="3">
        <v>730</v>
      </c>
      <c r="E13" s="3">
        <v>730</v>
      </c>
      <c r="F13" s="3">
        <v>34070</v>
      </c>
      <c r="G13">
        <v>2017</v>
      </c>
      <c r="H13">
        <f>AVERAGE('Employment per dwelling'!E14:O14)</f>
        <v>1.2231876405456348</v>
      </c>
      <c r="I13" s="4">
        <f t="shared" si="0"/>
        <v>2.4143258028855693E-2</v>
      </c>
    </row>
    <row r="14" spans="2:9" x14ac:dyDescent="0.2">
      <c r="B14" s="1" t="s">
        <v>17</v>
      </c>
      <c r="C14" s="3">
        <v>264</v>
      </c>
      <c r="D14" s="3">
        <v>260</v>
      </c>
      <c r="E14" s="3">
        <v>740</v>
      </c>
      <c r="F14" s="3">
        <v>77730</v>
      </c>
      <c r="G14">
        <v>2012</v>
      </c>
      <c r="H14">
        <f>AVERAGE('Employment per dwelling'!E15:O15)</f>
        <v>1.2883822544095167</v>
      </c>
      <c r="I14" s="4">
        <f t="shared" si="0"/>
        <v>5.5082343603843648E-2</v>
      </c>
    </row>
    <row r="15" spans="2:9" x14ac:dyDescent="0.2">
      <c r="B15" s="1" t="s">
        <v>18</v>
      </c>
      <c r="C15" s="3">
        <v>1338</v>
      </c>
      <c r="D15" s="3">
        <v>1230</v>
      </c>
      <c r="E15" s="3">
        <v>2500</v>
      </c>
      <c r="F15" s="3">
        <v>108740</v>
      </c>
      <c r="G15">
        <v>2008</v>
      </c>
      <c r="H15">
        <f>AVERAGE('Employment per dwelling'!E16:O16)</f>
        <v>1.3140879562686154</v>
      </c>
      <c r="I15" s="4">
        <f t="shared" si="0"/>
        <v>7.705717282235891E-2</v>
      </c>
    </row>
    <row r="16" spans="2:9" x14ac:dyDescent="0.2">
      <c r="B16" s="1" t="s">
        <v>19</v>
      </c>
      <c r="C16" s="3">
        <v>574</v>
      </c>
      <c r="D16" s="3">
        <v>470</v>
      </c>
      <c r="E16" s="3">
        <v>1060</v>
      </c>
      <c r="F16" s="3">
        <v>94830</v>
      </c>
      <c r="G16">
        <v>2008</v>
      </c>
      <c r="H16">
        <f>AVERAGE('Employment per dwelling'!E17:O17)</f>
        <v>1.2495194680357828</v>
      </c>
      <c r="I16" s="4">
        <f t="shared" si="0"/>
        <v>6.7200034014569573E-2</v>
      </c>
    </row>
    <row r="17" spans="2:9" ht="25.5" x14ac:dyDescent="0.2">
      <c r="B17" s="1" t="s">
        <v>20</v>
      </c>
      <c r="C17" s="3">
        <v>268</v>
      </c>
      <c r="D17" s="3">
        <v>580</v>
      </c>
      <c r="E17" s="3">
        <v>580</v>
      </c>
      <c r="F17" s="3">
        <v>37730</v>
      </c>
      <c r="G17">
        <v>2017</v>
      </c>
      <c r="H17">
        <f>AVERAGE('Employment per dwelling'!E18:O18)</f>
        <v>1.3166131833367982</v>
      </c>
      <c r="I17" s="4">
        <f t="shared" si="0"/>
        <v>2.6736868958870716E-2</v>
      </c>
    </row>
    <row r="18" spans="2:9" x14ac:dyDescent="0.2">
      <c r="B18" s="1" t="s">
        <v>21</v>
      </c>
      <c r="C18" s="3">
        <v>117</v>
      </c>
      <c r="D18" s="3">
        <v>200</v>
      </c>
      <c r="E18" s="3">
        <v>300</v>
      </c>
      <c r="F18" s="3">
        <v>34350</v>
      </c>
      <c r="G18">
        <v>2016</v>
      </c>
      <c r="H18">
        <f>AVERAGE('Employment per dwelling'!E19:O19)</f>
        <v>1.1823764397204348</v>
      </c>
      <c r="I18" s="4">
        <f t="shared" si="0"/>
        <v>2.4341676351370505E-2</v>
      </c>
    </row>
    <row r="19" spans="2:9" x14ac:dyDescent="0.2">
      <c r="B19" s="1" t="s">
        <v>22</v>
      </c>
      <c r="C19" s="3">
        <v>528</v>
      </c>
      <c r="D19" s="3">
        <v>860</v>
      </c>
      <c r="E19" s="3">
        <v>1020</v>
      </c>
      <c r="F19" s="3">
        <v>52000</v>
      </c>
      <c r="G19">
        <v>2014</v>
      </c>
      <c r="H19">
        <f>AVERAGE('Employment per dwelling'!E20:O20)</f>
        <v>1.4334412514113695</v>
      </c>
      <c r="I19" s="4">
        <f t="shared" si="0"/>
        <v>3.6849117038464808E-2</v>
      </c>
    </row>
    <row r="20" spans="2:9" x14ac:dyDescent="0.2">
      <c r="B20" s="1" t="s">
        <v>23</v>
      </c>
      <c r="C20" s="3">
        <v>297</v>
      </c>
      <c r="D20" s="3">
        <v>140</v>
      </c>
      <c r="E20" s="3">
        <v>740</v>
      </c>
      <c r="F20" s="3">
        <v>36940</v>
      </c>
      <c r="G20">
        <v>2008</v>
      </c>
      <c r="H20">
        <f>AVERAGE('Employment per dwelling'!E21:O21)</f>
        <v>1.2498952620198835</v>
      </c>
      <c r="I20" s="4">
        <f t="shared" si="0"/>
        <v>2.6177045834632501E-2</v>
      </c>
    </row>
    <row r="21" spans="2:9" x14ac:dyDescent="0.2">
      <c r="B21" s="1" t="s">
        <v>24</v>
      </c>
      <c r="C21" s="3">
        <v>315</v>
      </c>
      <c r="D21" s="3">
        <v>500</v>
      </c>
      <c r="E21" s="3">
        <v>570</v>
      </c>
      <c r="F21" s="3">
        <v>61010</v>
      </c>
      <c r="G21">
        <v>2016</v>
      </c>
      <c r="H21">
        <f>AVERAGE('Employment per dwelling'!E22:O22)</f>
        <v>1.2870356766386915</v>
      </c>
      <c r="I21" s="4">
        <f t="shared" si="0"/>
        <v>4.3233935202244965E-2</v>
      </c>
    </row>
    <row r="22" spans="2:9" x14ac:dyDescent="0.2">
      <c r="B22" s="1" t="s">
        <v>25</v>
      </c>
      <c r="C22" s="3">
        <v>604</v>
      </c>
      <c r="D22" s="3">
        <v>520</v>
      </c>
      <c r="E22" s="3">
        <v>770</v>
      </c>
      <c r="F22" s="3">
        <v>74420</v>
      </c>
      <c r="G22">
        <v>2012</v>
      </c>
      <c r="H22">
        <f>AVERAGE('Employment per dwelling'!E23:O23)</f>
        <v>1.282524134098368</v>
      </c>
      <c r="I22" s="4">
        <f t="shared" si="0"/>
        <v>5.2736755576972133E-2</v>
      </c>
    </row>
    <row r="23" spans="2:9" x14ac:dyDescent="0.2">
      <c r="B23" s="1" t="s">
        <v>26</v>
      </c>
      <c r="C23" s="3">
        <v>150</v>
      </c>
      <c r="D23" s="3">
        <v>380</v>
      </c>
      <c r="E23" s="3">
        <v>380</v>
      </c>
      <c r="F23" s="3">
        <v>56430</v>
      </c>
      <c r="G23">
        <v>2017</v>
      </c>
      <c r="H23">
        <f>AVERAGE('Employment per dwelling'!E24:O24)</f>
        <v>1.2415262024961971</v>
      </c>
      <c r="I23" s="4">
        <f t="shared" si="0"/>
        <v>3.9988378355395558E-2</v>
      </c>
    </row>
    <row r="24" spans="2:9" x14ac:dyDescent="0.2">
      <c r="B24" s="1" t="s">
        <v>27</v>
      </c>
      <c r="C24" s="3">
        <v>371</v>
      </c>
      <c r="D24" s="3">
        <v>520</v>
      </c>
      <c r="E24" s="3">
        <v>720</v>
      </c>
      <c r="F24" s="3">
        <v>65180</v>
      </c>
      <c r="G24">
        <v>2015</v>
      </c>
      <c r="H24">
        <f>AVERAGE('Employment per dwelling'!E25:O25)</f>
        <v>1.3002024528115872</v>
      </c>
      <c r="I24" s="4">
        <f t="shared" si="0"/>
        <v>4.618895093398339E-2</v>
      </c>
    </row>
    <row r="25" spans="2:9" x14ac:dyDescent="0.2">
      <c r="B25" s="1" t="s">
        <v>28</v>
      </c>
      <c r="C25" s="3">
        <v>203</v>
      </c>
      <c r="D25" s="3">
        <v>360</v>
      </c>
      <c r="E25" s="3">
        <v>370</v>
      </c>
      <c r="F25" s="3">
        <v>36320</v>
      </c>
      <c r="G25">
        <v>2008</v>
      </c>
      <c r="H25">
        <f>AVERAGE('Employment per dwelling'!E26:O26)</f>
        <v>1.2999356318141908</v>
      </c>
      <c r="I25" s="4">
        <f t="shared" si="0"/>
        <v>2.5737690977635421E-2</v>
      </c>
    </row>
    <row r="26" spans="2:9" x14ac:dyDescent="0.2">
      <c r="C26" s="3"/>
      <c r="D26" s="3"/>
      <c r="E26" s="3"/>
      <c r="F26" s="3"/>
      <c r="I26" s="4"/>
    </row>
    <row r="27" spans="2:9" x14ac:dyDescent="0.2">
      <c r="B27" s="1" t="s">
        <v>29</v>
      </c>
      <c r="C27" s="3">
        <f>AVERAGE(C4:C9,C10:C18,C19:C25)</f>
        <v>467.22727272727275</v>
      </c>
      <c r="D27" s="3">
        <f>AVERAGE(D4:D9,D10:D18,D19:D25)</f>
        <v>651.36363636363637</v>
      </c>
      <c r="E27" s="3">
        <f>AVERAGE(E4:E9,E10:E18,E19:E25)</f>
        <v>886.81818181818187</v>
      </c>
      <c r="F27" s="3"/>
      <c r="G27" s="5"/>
      <c r="H27" s="5"/>
    </row>
    <row r="28" spans="2:9" x14ac:dyDescent="0.2">
      <c r="B28" s="1" t="s">
        <v>30</v>
      </c>
      <c r="C28" s="3">
        <f>SUM(C4:C9,C10:C18,C19:C25)</f>
        <v>10279</v>
      </c>
      <c r="D28" s="3">
        <f>SUM(D4:D9,D10:D18,D19:D25)</f>
        <v>14330</v>
      </c>
      <c r="E28" s="3">
        <f>SUM(E4:E9,E10:E18,E19:E25)</f>
        <v>19510</v>
      </c>
      <c r="F28" s="3">
        <f>SUM(F4:F9,F10:F18,F19:F25)</f>
        <v>1411160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topLeftCell="B1" activePane="topRight" state="frozen"/>
      <selection pane="topRight" activeCell="A2" sqref="A2"/>
    </sheetView>
  </sheetViews>
  <sheetFormatPr defaultColWidth="8.85546875" defaultRowHeight="12" x14ac:dyDescent="0.2"/>
  <cols>
    <col min="1" max="1" width="25.85546875" style="7" bestFit="1" customWidth="1"/>
    <col min="2" max="48" width="10.85546875" style="7" customWidth="1"/>
    <col min="49" max="16384" width="8.85546875" style="7"/>
  </cols>
  <sheetData>
    <row r="1" spans="1:48" x14ac:dyDescent="0.2">
      <c r="A1" s="6" t="s">
        <v>39</v>
      </c>
    </row>
    <row r="3" spans="1:48" x14ac:dyDescent="0.2">
      <c r="A3" s="6" t="s">
        <v>37</v>
      </c>
    </row>
    <row r="4" spans="1:48" x14ac:dyDescent="0.2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x14ac:dyDescent="0.2">
      <c r="A5" s="10" t="s">
        <v>7</v>
      </c>
      <c r="B5" s="11">
        <v>55670</v>
      </c>
      <c r="C5" s="12">
        <v>56260</v>
      </c>
      <c r="D5" s="12">
        <v>57180</v>
      </c>
      <c r="E5" s="12">
        <v>57900</v>
      </c>
      <c r="F5" s="12">
        <v>58200</v>
      </c>
      <c r="G5" s="11">
        <v>58490</v>
      </c>
      <c r="H5" s="11">
        <v>58790</v>
      </c>
      <c r="I5" s="11">
        <v>59020</v>
      </c>
      <c r="J5" s="11">
        <v>59370</v>
      </c>
      <c r="K5" s="11">
        <v>59720</v>
      </c>
      <c r="L5" s="11">
        <v>60130</v>
      </c>
      <c r="M5" s="11">
        <v>61070</v>
      </c>
      <c r="N5" s="11">
        <v>62500</v>
      </c>
      <c r="O5" s="13">
        <f>SUM(N5+'Baseline data'!$E4)</f>
        <v>63530</v>
      </c>
      <c r="P5" s="13">
        <f>SUM(O5+'Baseline data'!$E4)</f>
        <v>64560</v>
      </c>
      <c r="Q5" s="13">
        <f>SUM(P5+'Baseline data'!$E4)</f>
        <v>65590</v>
      </c>
      <c r="R5" s="13">
        <f>SUM(Q5+'Baseline data'!$E4)</f>
        <v>66620</v>
      </c>
      <c r="S5" s="13">
        <f>SUM(R5+'Baseline data'!$E4)</f>
        <v>67650</v>
      </c>
      <c r="T5" s="13">
        <f>SUM(S5+'Baseline data'!$E4)</f>
        <v>68680</v>
      </c>
      <c r="U5" s="13">
        <f>SUM(T5+'Baseline data'!$E4)</f>
        <v>69710</v>
      </c>
      <c r="V5" s="13">
        <f>SUM(U5+'Baseline data'!$E4)</f>
        <v>70740</v>
      </c>
      <c r="W5" s="13">
        <f>SUM(V5+'Baseline data'!$E4)</f>
        <v>71770</v>
      </c>
      <c r="X5" s="13">
        <f>SUM(W5+'Baseline data'!$E4)</f>
        <v>72800</v>
      </c>
      <c r="Y5" s="13">
        <f>SUM(X5+'Baseline data'!$E4)</f>
        <v>73830</v>
      </c>
      <c r="Z5" s="13">
        <f>SUM(Y5+'Baseline data'!$E4)</f>
        <v>74860</v>
      </c>
      <c r="AA5" s="13">
        <f>SUM(Z5+'Baseline data'!$E4)</f>
        <v>75890</v>
      </c>
      <c r="AB5" s="13">
        <f>SUM(AA5+'Baseline data'!$E4)</f>
        <v>76920</v>
      </c>
      <c r="AC5" s="13">
        <f>SUM(AB5+'Baseline data'!$E4)</f>
        <v>77950</v>
      </c>
      <c r="AD5" s="13">
        <f>SUM(AC5+'Baseline data'!$E4)</f>
        <v>78980</v>
      </c>
      <c r="AE5" s="13">
        <f>SUM(AD5+'Baseline data'!$E4)</f>
        <v>80010</v>
      </c>
      <c r="AF5" s="13">
        <f>SUM(AE5+'Baseline data'!$E4)</f>
        <v>81040</v>
      </c>
      <c r="AG5" s="13">
        <f>SUM(AF5+'Baseline data'!$E4)</f>
        <v>82070</v>
      </c>
      <c r="AH5" s="13">
        <f>SUM(AG5+'Baseline data'!$E4)</f>
        <v>83100</v>
      </c>
      <c r="AI5" s="13">
        <f>SUM(AH5+'Baseline data'!$E4)</f>
        <v>84130</v>
      </c>
      <c r="AJ5" s="13">
        <f>SUM(AI5+'Baseline data'!$E4)</f>
        <v>85160</v>
      </c>
      <c r="AK5" s="13">
        <f>SUM(AJ5+'Baseline data'!$E4)</f>
        <v>86190</v>
      </c>
      <c r="AL5" s="13">
        <f>SUM(AK5+'Baseline data'!$E4)</f>
        <v>87220</v>
      </c>
      <c r="AM5" s="13">
        <f>SUM(AL5+'Baseline data'!$E4)</f>
        <v>88250</v>
      </c>
      <c r="AN5" s="13">
        <f>SUM(AM5+'Baseline data'!$E4)</f>
        <v>89280</v>
      </c>
      <c r="AO5" s="13">
        <f>SUM(AN5+'Baseline data'!$E4)</f>
        <v>90310</v>
      </c>
      <c r="AP5" s="13">
        <f>SUM(AO5+'Baseline data'!$E4)</f>
        <v>91340</v>
      </c>
      <c r="AQ5" s="13">
        <f>SUM(AP5+'Baseline data'!$E4)</f>
        <v>92370</v>
      </c>
      <c r="AR5" s="13">
        <f>SUM(AQ5+'Baseline data'!$E4)</f>
        <v>93400</v>
      </c>
      <c r="AS5" s="13">
        <f>SUM(AR5+'Baseline data'!$E4)</f>
        <v>94430</v>
      </c>
      <c r="AT5" s="13">
        <f>SUM(AS5+'Baseline data'!$E4)</f>
        <v>95460</v>
      </c>
      <c r="AU5" s="13">
        <f>SUM(AT5+'Baseline data'!$E4)</f>
        <v>96490</v>
      </c>
      <c r="AV5" s="13">
        <f>SUM(AU5+'Baseline data'!$E4)</f>
        <v>97520</v>
      </c>
    </row>
    <row r="6" spans="1:48" x14ac:dyDescent="0.2">
      <c r="A6" s="10" t="s">
        <v>32</v>
      </c>
      <c r="B6" s="11">
        <v>53940</v>
      </c>
      <c r="C6" s="12">
        <v>54460</v>
      </c>
      <c r="D6" s="12">
        <v>55260</v>
      </c>
      <c r="E6" s="12">
        <v>55980</v>
      </c>
      <c r="F6" s="12">
        <v>56400</v>
      </c>
      <c r="G6" s="11">
        <v>56960</v>
      </c>
      <c r="H6" s="11">
        <v>57110</v>
      </c>
      <c r="I6" s="11">
        <v>57220</v>
      </c>
      <c r="J6" s="11">
        <v>57480</v>
      </c>
      <c r="K6" s="11">
        <v>57690</v>
      </c>
      <c r="L6" s="11">
        <v>57760</v>
      </c>
      <c r="M6" s="11">
        <v>58030</v>
      </c>
      <c r="N6" s="11">
        <v>58400</v>
      </c>
      <c r="O6" s="13">
        <f>SUM(N6+'Baseline data'!$E5)</f>
        <v>59020</v>
      </c>
      <c r="P6" s="13">
        <f>SUM(O6+'Baseline data'!$E5)</f>
        <v>59640</v>
      </c>
      <c r="Q6" s="13">
        <f>SUM(P6+'Baseline data'!$E5)</f>
        <v>60260</v>
      </c>
      <c r="R6" s="13">
        <f>SUM(Q6+'Baseline data'!$E5)</f>
        <v>60880</v>
      </c>
      <c r="S6" s="13">
        <f>SUM(R6+'Baseline data'!$E5)</f>
        <v>61500</v>
      </c>
      <c r="T6" s="13">
        <f>SUM(S6+'Baseline data'!$E5)</f>
        <v>62120</v>
      </c>
      <c r="U6" s="13">
        <f>SUM(T6+'Baseline data'!$E5)</f>
        <v>62740</v>
      </c>
      <c r="V6" s="13">
        <f>SUM(U6+'Baseline data'!$E5)</f>
        <v>63360</v>
      </c>
      <c r="W6" s="13">
        <f>SUM(V6+'Baseline data'!$E5)</f>
        <v>63980</v>
      </c>
      <c r="X6" s="13">
        <f>SUM(W6+'Baseline data'!$E5)</f>
        <v>64600</v>
      </c>
      <c r="Y6" s="13">
        <f>SUM(X6+'Baseline data'!$E5)</f>
        <v>65220</v>
      </c>
      <c r="Z6" s="13">
        <f>SUM(Y6+'Baseline data'!$E5)</f>
        <v>65840</v>
      </c>
      <c r="AA6" s="13">
        <f>SUM(Z6+'Baseline data'!$E5)</f>
        <v>66460</v>
      </c>
      <c r="AB6" s="13">
        <f>SUM(AA6+'Baseline data'!$E5)</f>
        <v>67080</v>
      </c>
      <c r="AC6" s="13">
        <f>SUM(AB6+'Baseline data'!$E5)</f>
        <v>67700</v>
      </c>
      <c r="AD6" s="13">
        <f>SUM(AC6+'Baseline data'!$E5)</f>
        <v>68320</v>
      </c>
      <c r="AE6" s="13">
        <f>SUM(AD6+'Baseline data'!$E5)</f>
        <v>68940</v>
      </c>
      <c r="AF6" s="13">
        <f>SUM(AE6+'Baseline data'!$E5)</f>
        <v>69560</v>
      </c>
      <c r="AG6" s="13">
        <f>SUM(AF6+'Baseline data'!$E5)</f>
        <v>70180</v>
      </c>
      <c r="AH6" s="13">
        <f>SUM(AG6+'Baseline data'!$E5)</f>
        <v>70800</v>
      </c>
      <c r="AI6" s="13">
        <f>SUM(AH6+'Baseline data'!$E5)</f>
        <v>71420</v>
      </c>
      <c r="AJ6" s="13">
        <f>SUM(AI6+'Baseline data'!$E5)</f>
        <v>72040</v>
      </c>
      <c r="AK6" s="13">
        <f>SUM(AJ6+'Baseline data'!$E5)</f>
        <v>72660</v>
      </c>
      <c r="AL6" s="13">
        <f>SUM(AK6+'Baseline data'!$E5)</f>
        <v>73280</v>
      </c>
      <c r="AM6" s="13">
        <f>SUM(AL6+'Baseline data'!$E5)</f>
        <v>73900</v>
      </c>
      <c r="AN6" s="13">
        <f>SUM(AM6+'Baseline data'!$E5)</f>
        <v>74520</v>
      </c>
      <c r="AO6" s="13">
        <f>SUM(AN6+'Baseline data'!$E5)</f>
        <v>75140</v>
      </c>
      <c r="AP6" s="13">
        <f>SUM(AO6+'Baseline data'!$E5)</f>
        <v>75760</v>
      </c>
      <c r="AQ6" s="13">
        <f>SUM(AP6+'Baseline data'!$E5)</f>
        <v>76380</v>
      </c>
      <c r="AR6" s="13">
        <f>SUM(AQ6+'Baseline data'!$E5)</f>
        <v>77000</v>
      </c>
      <c r="AS6" s="13">
        <f>SUM(AR6+'Baseline data'!$E5)</f>
        <v>77620</v>
      </c>
      <c r="AT6" s="13">
        <f>SUM(AS6+'Baseline data'!$E5)</f>
        <v>78240</v>
      </c>
      <c r="AU6" s="13">
        <f>SUM(AT6+'Baseline data'!$E5)</f>
        <v>78860</v>
      </c>
      <c r="AV6" s="13">
        <f>SUM(AU6+'Baseline data'!$E5)</f>
        <v>79480</v>
      </c>
    </row>
    <row r="7" spans="1:48" x14ac:dyDescent="0.2">
      <c r="A7" s="10" t="s">
        <v>9</v>
      </c>
      <c r="B7" s="11">
        <v>54740</v>
      </c>
      <c r="C7" s="12">
        <v>54930</v>
      </c>
      <c r="D7" s="12">
        <v>55150</v>
      </c>
      <c r="E7" s="12">
        <v>55360</v>
      </c>
      <c r="F7" s="12">
        <v>55900</v>
      </c>
      <c r="G7" s="11">
        <v>56180</v>
      </c>
      <c r="H7" s="11">
        <v>56410</v>
      </c>
      <c r="I7" s="11">
        <v>56640</v>
      </c>
      <c r="J7" s="11">
        <v>57120</v>
      </c>
      <c r="K7" s="11">
        <v>57600</v>
      </c>
      <c r="L7" s="11">
        <v>58110</v>
      </c>
      <c r="M7" s="11">
        <v>58730</v>
      </c>
      <c r="N7" s="11">
        <v>59310</v>
      </c>
      <c r="O7" s="13">
        <f>SUM(N7+'Baseline data'!$C6)</f>
        <v>59692</v>
      </c>
      <c r="P7" s="13">
        <f>SUM(O7+'Baseline data'!$C6)</f>
        <v>60074</v>
      </c>
      <c r="Q7" s="13">
        <f>SUM(P7+'Baseline data'!$C6)</f>
        <v>60456</v>
      </c>
      <c r="R7" s="13">
        <f>SUM(Q7+'Baseline data'!$C6)</f>
        <v>60838</v>
      </c>
      <c r="S7" s="13">
        <f>SUM(R7+'Baseline data'!$C6)</f>
        <v>61220</v>
      </c>
      <c r="T7" s="13">
        <f>SUM(S7+'Baseline data'!$C6)</f>
        <v>61602</v>
      </c>
      <c r="U7" s="13">
        <f>SUM(T7+'Baseline data'!$C6)</f>
        <v>61984</v>
      </c>
      <c r="V7" s="13">
        <f>SUM(U7+'Baseline data'!$C6)</f>
        <v>62366</v>
      </c>
      <c r="W7" s="13">
        <f>SUM(V7+'Baseline data'!$C6)</f>
        <v>62748</v>
      </c>
      <c r="X7" s="13">
        <f>SUM(W7+'Baseline data'!$C6)</f>
        <v>63130</v>
      </c>
      <c r="Y7" s="13">
        <f>SUM(X7+'Baseline data'!$C6)</f>
        <v>63512</v>
      </c>
      <c r="Z7" s="13">
        <f>SUM(Y7+'Baseline data'!$C6)</f>
        <v>63894</v>
      </c>
      <c r="AA7" s="13">
        <f>SUM(Z7+'Baseline data'!$C6)</f>
        <v>64276</v>
      </c>
      <c r="AB7" s="13">
        <f>SUM(AA7+'Baseline data'!$C6)</f>
        <v>64658</v>
      </c>
      <c r="AC7" s="13">
        <f>SUM(AB7+'Baseline data'!$C6)</f>
        <v>65040</v>
      </c>
      <c r="AD7" s="13">
        <f>SUM(AC7+'Baseline data'!$C6)</f>
        <v>65422</v>
      </c>
      <c r="AE7" s="13">
        <f>SUM(AD7+'Baseline data'!$C6)</f>
        <v>65804</v>
      </c>
      <c r="AF7" s="13">
        <f>SUM(AE7+'Baseline data'!$C6)</f>
        <v>66186</v>
      </c>
      <c r="AG7" s="13">
        <f>SUM(AF7+'Baseline data'!$C6)</f>
        <v>66568</v>
      </c>
      <c r="AH7" s="13">
        <f>SUM(AG7+'Baseline data'!$C6)</f>
        <v>66950</v>
      </c>
      <c r="AI7" s="13">
        <f>SUM(AH7+'Baseline data'!$C6)</f>
        <v>67332</v>
      </c>
      <c r="AJ7" s="13">
        <f>SUM(AI7+'Baseline data'!$C6)</f>
        <v>67714</v>
      </c>
      <c r="AK7" s="13">
        <f>SUM(AJ7+'Baseline data'!$C6)</f>
        <v>68096</v>
      </c>
      <c r="AL7" s="13">
        <f>SUM(AK7+'Baseline data'!$C6)</f>
        <v>68478</v>
      </c>
      <c r="AM7" s="13">
        <f>SUM(AL7+'Baseline data'!$C6)</f>
        <v>68860</v>
      </c>
      <c r="AN7" s="13">
        <f>SUM(AM7+'Baseline data'!$C6)</f>
        <v>69242</v>
      </c>
      <c r="AO7" s="13">
        <f>SUM(AN7+'Baseline data'!$C6)</f>
        <v>69624</v>
      </c>
      <c r="AP7" s="13">
        <f>SUM(AO7+'Baseline data'!$C6)</f>
        <v>70006</v>
      </c>
      <c r="AQ7" s="13">
        <f>SUM(AP7+'Baseline data'!$C6)</f>
        <v>70388</v>
      </c>
      <c r="AR7" s="13">
        <f>SUM(AQ7+'Baseline data'!$C6)</f>
        <v>70770</v>
      </c>
      <c r="AS7" s="13">
        <f>SUM(AR7+'Baseline data'!$C6)</f>
        <v>71152</v>
      </c>
      <c r="AT7" s="13">
        <f>SUM(AS7+'Baseline data'!$C6)</f>
        <v>71534</v>
      </c>
      <c r="AU7" s="13">
        <f>SUM(AT7+'Baseline data'!$C6)</f>
        <v>71916</v>
      </c>
      <c r="AV7" s="13">
        <f>SUM(AU7+'Baseline data'!$C6)</f>
        <v>72298</v>
      </c>
    </row>
    <row r="8" spans="1:48" x14ac:dyDescent="0.2">
      <c r="A8" s="10" t="s">
        <v>10</v>
      </c>
      <c r="B8" s="14">
        <v>80590</v>
      </c>
      <c r="C8" s="15">
        <v>82360</v>
      </c>
      <c r="D8" s="15">
        <v>83980</v>
      </c>
      <c r="E8" s="15">
        <v>86300</v>
      </c>
      <c r="F8" s="15">
        <v>88310</v>
      </c>
      <c r="G8" s="14">
        <v>89340</v>
      </c>
      <c r="H8" s="14">
        <v>90280</v>
      </c>
      <c r="I8" s="14">
        <v>91130</v>
      </c>
      <c r="J8" s="14">
        <v>92020</v>
      </c>
      <c r="K8" s="14">
        <v>92620</v>
      </c>
      <c r="L8" s="14">
        <v>93210</v>
      </c>
      <c r="M8" s="14">
        <v>93900</v>
      </c>
      <c r="N8" s="14">
        <v>95340</v>
      </c>
      <c r="O8" s="13">
        <f>SUM(N8+'Baseline data'!$C7)</f>
        <v>96184</v>
      </c>
      <c r="P8" s="13">
        <f>SUM(O8+'Baseline data'!$C7)</f>
        <v>97028</v>
      </c>
      <c r="Q8" s="13">
        <f>SUM(P8+'Baseline data'!$C7)</f>
        <v>97872</v>
      </c>
      <c r="R8" s="13">
        <f>SUM(Q8+'Baseline data'!$C7)</f>
        <v>98716</v>
      </c>
      <c r="S8" s="13">
        <f>SUM(R8+'Baseline data'!$C7)</f>
        <v>99560</v>
      </c>
      <c r="T8" s="13">
        <f>SUM(S8+'Baseline data'!$C7)</f>
        <v>100404</v>
      </c>
      <c r="U8" s="13">
        <f>SUM(T8+'Baseline data'!$C7)</f>
        <v>101248</v>
      </c>
      <c r="V8" s="13">
        <f>SUM(U8+'Baseline data'!$C7)</f>
        <v>102092</v>
      </c>
      <c r="W8" s="13">
        <f>SUM(V8+'Baseline data'!$C7)</f>
        <v>102936</v>
      </c>
      <c r="X8" s="13">
        <f>SUM(W8+'Baseline data'!$C7)</f>
        <v>103780</v>
      </c>
      <c r="Y8" s="13">
        <f>SUM(X8+'Baseline data'!$C7)</f>
        <v>104624</v>
      </c>
      <c r="Z8" s="13">
        <f>SUM(Y8+'Baseline data'!$C7)</f>
        <v>105468</v>
      </c>
      <c r="AA8" s="13">
        <f>SUM(Z8+'Baseline data'!$C7)</f>
        <v>106312</v>
      </c>
      <c r="AB8" s="13">
        <f>SUM(AA8+'Baseline data'!$C7)</f>
        <v>107156</v>
      </c>
      <c r="AC8" s="13">
        <f>SUM(AB8+'Baseline data'!$C7)</f>
        <v>108000</v>
      </c>
      <c r="AD8" s="13">
        <f>SUM(AC8+'Baseline data'!$C7)</f>
        <v>108844</v>
      </c>
      <c r="AE8" s="13">
        <f>SUM(AD8+'Baseline data'!$C7)</f>
        <v>109688</v>
      </c>
      <c r="AF8" s="13">
        <f>SUM(AE8+'Baseline data'!$C7)</f>
        <v>110532</v>
      </c>
      <c r="AG8" s="13">
        <f>SUM(AF8+'Baseline data'!$C7)</f>
        <v>111376</v>
      </c>
      <c r="AH8" s="13">
        <f>SUM(AG8+'Baseline data'!$C7)</f>
        <v>112220</v>
      </c>
      <c r="AI8" s="13">
        <f>SUM(AH8+'Baseline data'!$C7)</f>
        <v>113064</v>
      </c>
      <c r="AJ8" s="13">
        <f>SUM(AI8+'Baseline data'!$C7)</f>
        <v>113908</v>
      </c>
      <c r="AK8" s="13">
        <f>SUM(AJ8+'Baseline data'!$C7)</f>
        <v>114752</v>
      </c>
      <c r="AL8" s="13">
        <f>SUM(AK8+'Baseline data'!$C7)</f>
        <v>115596</v>
      </c>
      <c r="AM8" s="13">
        <f>SUM(AL8+'Baseline data'!$C7)</f>
        <v>116440</v>
      </c>
      <c r="AN8" s="13">
        <f>SUM(AM8+'Baseline data'!$C7)</f>
        <v>117284</v>
      </c>
      <c r="AO8" s="13">
        <f>SUM(AN8+'Baseline data'!$C7)</f>
        <v>118128</v>
      </c>
      <c r="AP8" s="13">
        <f>SUM(AO8+'Baseline data'!$C7)</f>
        <v>118972</v>
      </c>
      <c r="AQ8" s="13">
        <f>SUM(AP8+'Baseline data'!$C7)</f>
        <v>119816</v>
      </c>
      <c r="AR8" s="13">
        <f>SUM(AQ8+'Baseline data'!$C7)</f>
        <v>120660</v>
      </c>
      <c r="AS8" s="13">
        <f>SUM(AR8+'Baseline data'!$C7)</f>
        <v>121504</v>
      </c>
      <c r="AT8" s="13">
        <f>SUM(AS8+'Baseline data'!$C7)</f>
        <v>122348</v>
      </c>
      <c r="AU8" s="13">
        <f>SUM(AT8+'Baseline data'!$C7)</f>
        <v>123192</v>
      </c>
      <c r="AV8" s="13">
        <f>SUM(AU8+'Baseline data'!$C7)</f>
        <v>124036</v>
      </c>
    </row>
    <row r="9" spans="1:48" x14ac:dyDescent="0.2">
      <c r="A9" s="10" t="s">
        <v>11</v>
      </c>
      <c r="B9" s="11">
        <v>47520</v>
      </c>
      <c r="C9" s="12">
        <v>48270</v>
      </c>
      <c r="D9" s="12">
        <v>48910</v>
      </c>
      <c r="E9" s="12">
        <v>49450</v>
      </c>
      <c r="F9" s="12">
        <v>49910</v>
      </c>
      <c r="G9" s="11">
        <v>50240</v>
      </c>
      <c r="H9" s="11">
        <v>50680</v>
      </c>
      <c r="I9" s="11">
        <v>51020</v>
      </c>
      <c r="J9" s="11">
        <v>51400</v>
      </c>
      <c r="K9" s="11">
        <v>51720</v>
      </c>
      <c r="L9" s="11">
        <v>52270</v>
      </c>
      <c r="M9" s="11">
        <v>53090</v>
      </c>
      <c r="N9" s="11">
        <v>54220</v>
      </c>
      <c r="O9" s="13">
        <f>SUM(N9+'Baseline data'!$C8)</f>
        <v>54742</v>
      </c>
      <c r="P9" s="13">
        <f>SUM(O9+'Baseline data'!$C8)</f>
        <v>55264</v>
      </c>
      <c r="Q9" s="13">
        <f>SUM(P9+'Baseline data'!$C8)</f>
        <v>55786</v>
      </c>
      <c r="R9" s="13">
        <f>SUM(Q9+'Baseline data'!$C8)</f>
        <v>56308</v>
      </c>
      <c r="S9" s="13">
        <f>SUM(R9+'Baseline data'!$C8)</f>
        <v>56830</v>
      </c>
      <c r="T9" s="13">
        <f>SUM(S9+'Baseline data'!$C8)</f>
        <v>57352</v>
      </c>
      <c r="U9" s="13">
        <f>SUM(T9+'Baseline data'!$C8)</f>
        <v>57874</v>
      </c>
      <c r="V9" s="13">
        <f>SUM(U9+'Baseline data'!$C8)</f>
        <v>58396</v>
      </c>
      <c r="W9" s="13">
        <f>SUM(V9+'Baseline data'!$C8)</f>
        <v>58918</v>
      </c>
      <c r="X9" s="13">
        <f>SUM(W9+'Baseline data'!$C8)</f>
        <v>59440</v>
      </c>
      <c r="Y9" s="13">
        <f>SUM(X9+'Baseline data'!$C8)</f>
        <v>59962</v>
      </c>
      <c r="Z9" s="13">
        <f>SUM(Y9+'Baseline data'!$C8)</f>
        <v>60484</v>
      </c>
      <c r="AA9" s="13">
        <f>SUM(Z9+'Baseline data'!$C8)</f>
        <v>61006</v>
      </c>
      <c r="AB9" s="13">
        <f>SUM(AA9+'Baseline data'!$C8)</f>
        <v>61528</v>
      </c>
      <c r="AC9" s="13">
        <f>SUM(AB9+'Baseline data'!$C8)</f>
        <v>62050</v>
      </c>
      <c r="AD9" s="13">
        <f>SUM(AC9+'Baseline data'!$C8)</f>
        <v>62572</v>
      </c>
      <c r="AE9" s="13">
        <f>SUM(AD9+'Baseline data'!$C8)</f>
        <v>63094</v>
      </c>
      <c r="AF9" s="13">
        <f>SUM(AE9+'Baseline data'!$C8)</f>
        <v>63616</v>
      </c>
      <c r="AG9" s="13">
        <f>SUM(AF9+'Baseline data'!$C8)</f>
        <v>64138</v>
      </c>
      <c r="AH9" s="13">
        <f>SUM(AG9+'Baseline data'!$C8)</f>
        <v>64660</v>
      </c>
      <c r="AI9" s="13">
        <f>SUM(AH9+'Baseline data'!$C8)</f>
        <v>65182</v>
      </c>
      <c r="AJ9" s="13">
        <f>SUM(AI9+'Baseline data'!$C8)</f>
        <v>65704</v>
      </c>
      <c r="AK9" s="13">
        <f>SUM(AJ9+'Baseline data'!$C8)</f>
        <v>66226</v>
      </c>
      <c r="AL9" s="13">
        <f>SUM(AK9+'Baseline data'!$C8)</f>
        <v>66748</v>
      </c>
      <c r="AM9" s="13">
        <f>SUM(AL9+'Baseline data'!$C8)</f>
        <v>67270</v>
      </c>
      <c r="AN9" s="13">
        <f>SUM(AM9+'Baseline data'!$C8)</f>
        <v>67792</v>
      </c>
      <c r="AO9" s="13">
        <f>SUM(AN9+'Baseline data'!$C8)</f>
        <v>68314</v>
      </c>
      <c r="AP9" s="13">
        <f>SUM(AO9+'Baseline data'!$C8)</f>
        <v>68836</v>
      </c>
      <c r="AQ9" s="13">
        <f>SUM(AP9+'Baseline data'!$C8)</f>
        <v>69358</v>
      </c>
      <c r="AR9" s="13">
        <f>SUM(AQ9+'Baseline data'!$C8)</f>
        <v>69880</v>
      </c>
      <c r="AS9" s="13">
        <f>SUM(AR9+'Baseline data'!$C8)</f>
        <v>70402</v>
      </c>
      <c r="AT9" s="13">
        <f>SUM(AS9+'Baseline data'!$C8)</f>
        <v>70924</v>
      </c>
      <c r="AU9" s="13">
        <f>SUM(AT9+'Baseline data'!$C8)</f>
        <v>71446</v>
      </c>
      <c r="AV9" s="13">
        <f>SUM(AU9+'Baseline data'!$C8)</f>
        <v>71968</v>
      </c>
    </row>
    <row r="10" spans="1:48" x14ac:dyDescent="0.2">
      <c r="A10" s="10" t="s">
        <v>12</v>
      </c>
      <c r="B10" s="11">
        <v>41420</v>
      </c>
      <c r="C10" s="12">
        <v>42010</v>
      </c>
      <c r="D10" s="12">
        <v>42710</v>
      </c>
      <c r="E10" s="12">
        <v>43480</v>
      </c>
      <c r="F10" s="12">
        <v>44320</v>
      </c>
      <c r="G10" s="11">
        <v>44850</v>
      </c>
      <c r="H10" s="11">
        <v>45200</v>
      </c>
      <c r="I10" s="11">
        <v>45580</v>
      </c>
      <c r="J10" s="11">
        <v>45940</v>
      </c>
      <c r="K10" s="11">
        <v>46220</v>
      </c>
      <c r="L10" s="11">
        <v>46400</v>
      </c>
      <c r="M10" s="11">
        <v>46800</v>
      </c>
      <c r="N10" s="11">
        <v>47050</v>
      </c>
      <c r="O10" s="13">
        <f>SUM(N10+'Baseline data'!$C9)</f>
        <v>47317</v>
      </c>
      <c r="P10" s="13">
        <f>SUM(O10+'Baseline data'!$C9)</f>
        <v>47584</v>
      </c>
      <c r="Q10" s="13">
        <f>SUM(P10+'Baseline data'!$C9)</f>
        <v>47851</v>
      </c>
      <c r="R10" s="13">
        <f>SUM(Q10+'Baseline data'!$C9)</f>
        <v>48118</v>
      </c>
      <c r="S10" s="13">
        <f>SUM(R10+'Baseline data'!$C9)</f>
        <v>48385</v>
      </c>
      <c r="T10" s="13">
        <f>SUM(S10+'Baseline data'!$C9)</f>
        <v>48652</v>
      </c>
      <c r="U10" s="13">
        <f>SUM(T10+'Baseline data'!$C9)</f>
        <v>48919</v>
      </c>
      <c r="V10" s="13">
        <f>SUM(U10+'Baseline data'!$C9)</f>
        <v>49186</v>
      </c>
      <c r="W10" s="13">
        <f>SUM(V10+'Baseline data'!$C9)</f>
        <v>49453</v>
      </c>
      <c r="X10" s="13">
        <f>SUM(W10+'Baseline data'!$C9)</f>
        <v>49720</v>
      </c>
      <c r="Y10" s="13">
        <f>SUM(X10+'Baseline data'!$C9)</f>
        <v>49987</v>
      </c>
      <c r="Z10" s="13">
        <f>SUM(Y10+'Baseline data'!$C9)</f>
        <v>50254</v>
      </c>
      <c r="AA10" s="13">
        <f>SUM(Z10+'Baseline data'!$C9)</f>
        <v>50521</v>
      </c>
      <c r="AB10" s="13">
        <f>SUM(AA10+'Baseline data'!$C9)</f>
        <v>50788</v>
      </c>
      <c r="AC10" s="13">
        <f>SUM(AB10+'Baseline data'!$C9)</f>
        <v>51055</v>
      </c>
      <c r="AD10" s="13">
        <f>SUM(AC10+'Baseline data'!$C9)</f>
        <v>51322</v>
      </c>
      <c r="AE10" s="13">
        <f>SUM(AD10+'Baseline data'!$C9)</f>
        <v>51589</v>
      </c>
      <c r="AF10" s="13">
        <f>SUM(AE10+'Baseline data'!$C9)</f>
        <v>51856</v>
      </c>
      <c r="AG10" s="13">
        <f>SUM(AF10+'Baseline data'!$C9)</f>
        <v>52123</v>
      </c>
      <c r="AH10" s="13">
        <f>SUM(AG10+'Baseline data'!$C9)</f>
        <v>52390</v>
      </c>
      <c r="AI10" s="13">
        <f>SUM(AH10+'Baseline data'!$C9)</f>
        <v>52657</v>
      </c>
      <c r="AJ10" s="13">
        <f>SUM(AI10+'Baseline data'!$C9)</f>
        <v>52924</v>
      </c>
      <c r="AK10" s="13">
        <f>SUM(AJ10+'Baseline data'!$C9)</f>
        <v>53191</v>
      </c>
      <c r="AL10" s="13">
        <f>SUM(AK10+'Baseline data'!$C9)</f>
        <v>53458</v>
      </c>
      <c r="AM10" s="13">
        <f>SUM(AL10+'Baseline data'!$C9)</f>
        <v>53725</v>
      </c>
      <c r="AN10" s="13">
        <f>SUM(AM10+'Baseline data'!$C9)</f>
        <v>53992</v>
      </c>
      <c r="AO10" s="13">
        <f>SUM(AN10+'Baseline data'!$C9)</f>
        <v>54259</v>
      </c>
      <c r="AP10" s="13">
        <f>SUM(AO10+'Baseline data'!$C9)</f>
        <v>54526</v>
      </c>
      <c r="AQ10" s="13">
        <f>SUM(AP10+'Baseline data'!$C9)</f>
        <v>54793</v>
      </c>
      <c r="AR10" s="13">
        <f>SUM(AQ10+'Baseline data'!$C9)</f>
        <v>55060</v>
      </c>
      <c r="AS10" s="13">
        <f>SUM(AR10+'Baseline data'!$C9)</f>
        <v>55327</v>
      </c>
      <c r="AT10" s="13">
        <f>SUM(AS10+'Baseline data'!$C9)</f>
        <v>55594</v>
      </c>
      <c r="AU10" s="13">
        <f>SUM(AT10+'Baseline data'!$C9)</f>
        <v>55861</v>
      </c>
      <c r="AV10" s="13">
        <f>SUM(AU10+'Baseline data'!$C9)</f>
        <v>56128</v>
      </c>
    </row>
    <row r="11" spans="1:48" x14ac:dyDescent="0.2">
      <c r="A11" s="10" t="s">
        <v>13</v>
      </c>
      <c r="B11" s="11">
        <v>67890</v>
      </c>
      <c r="C11" s="12">
        <v>68400</v>
      </c>
      <c r="D11" s="12">
        <v>68890</v>
      </c>
      <c r="E11" s="12">
        <v>69350</v>
      </c>
      <c r="F11" s="12">
        <v>70020</v>
      </c>
      <c r="G11" s="11">
        <v>70610</v>
      </c>
      <c r="H11" s="11">
        <v>71250</v>
      </c>
      <c r="I11" s="11">
        <v>71880</v>
      </c>
      <c r="J11" s="11">
        <v>72990</v>
      </c>
      <c r="K11" s="11">
        <v>73920</v>
      </c>
      <c r="L11" s="11">
        <v>74910</v>
      </c>
      <c r="M11" s="11">
        <v>76330</v>
      </c>
      <c r="N11" s="11">
        <v>77520</v>
      </c>
      <c r="O11" s="13">
        <f>SUM(N11+'Baseline data'!$E10)</f>
        <v>78680</v>
      </c>
      <c r="P11" s="13">
        <f>SUM(O11+'Baseline data'!$E10)</f>
        <v>79840</v>
      </c>
      <c r="Q11" s="13">
        <f>SUM(P11+'Baseline data'!$E10)</f>
        <v>81000</v>
      </c>
      <c r="R11" s="13">
        <f>SUM(Q11+'Baseline data'!$E10)</f>
        <v>82160</v>
      </c>
      <c r="S11" s="13">
        <f>SUM(R11+'Baseline data'!$E10)</f>
        <v>83320</v>
      </c>
      <c r="T11" s="13">
        <f>SUM(S11+'Baseline data'!$E10)</f>
        <v>84480</v>
      </c>
      <c r="U11" s="13">
        <f>SUM(T11+'Baseline data'!$E10)</f>
        <v>85640</v>
      </c>
      <c r="V11" s="13">
        <f>SUM(U11+'Baseline data'!$E10)</f>
        <v>86800</v>
      </c>
      <c r="W11" s="13">
        <f>SUM(V11+'Baseline data'!$E10)</f>
        <v>87960</v>
      </c>
      <c r="X11" s="13">
        <f>SUM(W11+'Baseline data'!$E10)</f>
        <v>89120</v>
      </c>
      <c r="Y11" s="13">
        <f>SUM(X11+'Baseline data'!$E10)</f>
        <v>90280</v>
      </c>
      <c r="Z11" s="13">
        <f>SUM(Y11+'Baseline data'!$E10)</f>
        <v>91440</v>
      </c>
      <c r="AA11" s="13">
        <f>SUM(Z11+'Baseline data'!$E10)</f>
        <v>92600</v>
      </c>
      <c r="AB11" s="13">
        <f>SUM(AA11+'Baseline data'!$E10)</f>
        <v>93760</v>
      </c>
      <c r="AC11" s="13">
        <f>SUM(AB11+'Baseline data'!$E10)</f>
        <v>94920</v>
      </c>
      <c r="AD11" s="13">
        <f>SUM(AC11+'Baseline data'!$E10)</f>
        <v>96080</v>
      </c>
      <c r="AE11" s="13">
        <f>SUM(AD11+'Baseline data'!$E10)</f>
        <v>97240</v>
      </c>
      <c r="AF11" s="13">
        <f>SUM(AE11+'Baseline data'!$E10)</f>
        <v>98400</v>
      </c>
      <c r="AG11" s="13">
        <f>SUM(AF11+'Baseline data'!$E10)</f>
        <v>99560</v>
      </c>
      <c r="AH11" s="13">
        <f>SUM(AG11+'Baseline data'!$E10)</f>
        <v>100720</v>
      </c>
      <c r="AI11" s="13">
        <f>SUM(AH11+'Baseline data'!$E10)</f>
        <v>101880</v>
      </c>
      <c r="AJ11" s="13">
        <f>SUM(AI11+'Baseline data'!$E10)</f>
        <v>103040</v>
      </c>
      <c r="AK11" s="13">
        <f>SUM(AJ11+'Baseline data'!$E10)</f>
        <v>104200</v>
      </c>
      <c r="AL11" s="13">
        <f>SUM(AK11+'Baseline data'!$E10)</f>
        <v>105360</v>
      </c>
      <c r="AM11" s="13">
        <f>SUM(AL11+'Baseline data'!$E10)</f>
        <v>106520</v>
      </c>
      <c r="AN11" s="13">
        <f>SUM(AM11+'Baseline data'!$E10)</f>
        <v>107680</v>
      </c>
      <c r="AO11" s="13">
        <f>SUM(AN11+'Baseline data'!$E10)</f>
        <v>108840</v>
      </c>
      <c r="AP11" s="13">
        <f>SUM(AO11+'Baseline data'!$E10)</f>
        <v>110000</v>
      </c>
      <c r="AQ11" s="13">
        <f>SUM(AP11+'Baseline data'!$E10)</f>
        <v>111160</v>
      </c>
      <c r="AR11" s="13">
        <f>SUM(AQ11+'Baseline data'!$E10)</f>
        <v>112320</v>
      </c>
      <c r="AS11" s="13">
        <f>SUM(AR11+'Baseline data'!$E10)</f>
        <v>113480</v>
      </c>
      <c r="AT11" s="13">
        <f>SUM(AS11+'Baseline data'!$E10)</f>
        <v>114640</v>
      </c>
      <c r="AU11" s="13">
        <f>SUM(AT11+'Baseline data'!$E10)</f>
        <v>115800</v>
      </c>
      <c r="AV11" s="13">
        <f>SUM(AU11+'Baseline data'!$E10)</f>
        <v>116960</v>
      </c>
    </row>
    <row r="12" spans="1:48" x14ac:dyDescent="0.2">
      <c r="A12" s="17" t="s">
        <v>14</v>
      </c>
      <c r="B12" s="11">
        <v>61100</v>
      </c>
      <c r="C12" s="12">
        <v>62600</v>
      </c>
      <c r="D12" s="12">
        <v>61600</v>
      </c>
      <c r="E12" s="12">
        <v>62300</v>
      </c>
      <c r="F12" s="12">
        <v>62900</v>
      </c>
      <c r="G12" s="11">
        <v>64500</v>
      </c>
      <c r="H12" s="11">
        <v>66660</v>
      </c>
      <c r="I12" s="11">
        <v>67330</v>
      </c>
      <c r="J12" s="11">
        <v>68250</v>
      </c>
      <c r="K12" s="11">
        <v>68910</v>
      </c>
      <c r="L12" s="11">
        <v>69900</v>
      </c>
      <c r="M12" s="11">
        <v>70730</v>
      </c>
      <c r="N12" s="11">
        <v>71700</v>
      </c>
      <c r="O12" s="13">
        <f>SUM(N12+'Baseline data'!$E11)</f>
        <v>72650</v>
      </c>
      <c r="P12" s="13">
        <f>SUM(O12+'Baseline data'!$E11)</f>
        <v>73600</v>
      </c>
      <c r="Q12" s="13">
        <f>SUM(P12+'Baseline data'!$E11)</f>
        <v>74550</v>
      </c>
      <c r="R12" s="13">
        <f>SUM(Q12+'Baseline data'!$E11)</f>
        <v>75500</v>
      </c>
      <c r="S12" s="13">
        <f>SUM(R12+'Baseline data'!$E11)</f>
        <v>76450</v>
      </c>
      <c r="T12" s="13">
        <f>SUM(S12+'Baseline data'!$E11)</f>
        <v>77400</v>
      </c>
      <c r="U12" s="13">
        <f>SUM(T12+'Baseline data'!$E11)</f>
        <v>78350</v>
      </c>
      <c r="V12" s="13">
        <f>SUM(U12+'Baseline data'!$E11)</f>
        <v>79300</v>
      </c>
      <c r="W12" s="13">
        <f>SUM(V12+'Baseline data'!$E11)</f>
        <v>80250</v>
      </c>
      <c r="X12" s="13">
        <f>SUM(W12+'Baseline data'!$E11)</f>
        <v>81200</v>
      </c>
      <c r="Y12" s="13">
        <f>SUM(X12+'Baseline data'!$E11)</f>
        <v>82150</v>
      </c>
      <c r="Z12" s="13">
        <f>SUM(Y12+'Baseline data'!$E11)</f>
        <v>83100</v>
      </c>
      <c r="AA12" s="13">
        <f>SUM(Z12+'Baseline data'!$E11)</f>
        <v>84050</v>
      </c>
      <c r="AB12" s="13">
        <f>SUM(AA12+'Baseline data'!$E11)</f>
        <v>85000</v>
      </c>
      <c r="AC12" s="13">
        <f>SUM(AB12+'Baseline data'!$E11)</f>
        <v>85950</v>
      </c>
      <c r="AD12" s="13">
        <f>SUM(AC12+'Baseline data'!$E11)</f>
        <v>86900</v>
      </c>
      <c r="AE12" s="13">
        <f>SUM(AD12+'Baseline data'!$E11)</f>
        <v>87850</v>
      </c>
      <c r="AF12" s="13">
        <f>SUM(AE12+'Baseline data'!$E11)</f>
        <v>88800</v>
      </c>
      <c r="AG12" s="13">
        <f>SUM(AF12+'Baseline data'!$E11)</f>
        <v>89750</v>
      </c>
      <c r="AH12" s="13">
        <f>SUM(AG12+'Baseline data'!$E11)</f>
        <v>90700</v>
      </c>
      <c r="AI12" s="13">
        <f>SUM(AH12+'Baseline data'!$E11)</f>
        <v>91650</v>
      </c>
      <c r="AJ12" s="13">
        <f>SUM(AI12+'Baseline data'!$E11)</f>
        <v>92600</v>
      </c>
      <c r="AK12" s="13">
        <f>SUM(AJ12+'Baseline data'!$E11)</f>
        <v>93550</v>
      </c>
      <c r="AL12" s="13">
        <f>SUM(AK12+'Baseline data'!$E11)</f>
        <v>94500</v>
      </c>
      <c r="AM12" s="13">
        <f>SUM(AL12+'Baseline data'!$E11)</f>
        <v>95450</v>
      </c>
      <c r="AN12" s="13">
        <f>SUM(AM12+'Baseline data'!$E11)</f>
        <v>96400</v>
      </c>
      <c r="AO12" s="13">
        <f>SUM(AN12+'Baseline data'!$E11)</f>
        <v>97350</v>
      </c>
      <c r="AP12" s="13">
        <f>SUM(AO12+'Baseline data'!$E11)</f>
        <v>98300</v>
      </c>
      <c r="AQ12" s="13">
        <f>SUM(AP12+'Baseline data'!$E11)</f>
        <v>99250</v>
      </c>
      <c r="AR12" s="13">
        <f>SUM(AQ12+'Baseline data'!$E11)</f>
        <v>100200</v>
      </c>
      <c r="AS12" s="13">
        <f>SUM(AR12+'Baseline data'!$E11)</f>
        <v>101150</v>
      </c>
      <c r="AT12" s="13">
        <f>SUM(AS12+'Baseline data'!$E11)</f>
        <v>102100</v>
      </c>
      <c r="AU12" s="13">
        <f>SUM(AT12+'Baseline data'!$E11)</f>
        <v>103050</v>
      </c>
      <c r="AV12" s="13">
        <f>SUM(AU12+'Baseline data'!$E11)</f>
        <v>104000</v>
      </c>
    </row>
    <row r="13" spans="1:48" x14ac:dyDescent="0.2">
      <c r="A13" s="17" t="s">
        <v>15</v>
      </c>
      <c r="B13" s="11">
        <v>99900</v>
      </c>
      <c r="C13" s="12">
        <v>105600</v>
      </c>
      <c r="D13" s="12">
        <v>102200</v>
      </c>
      <c r="E13" s="12">
        <v>99800</v>
      </c>
      <c r="F13" s="12">
        <v>100000</v>
      </c>
      <c r="G13" s="11">
        <v>96000</v>
      </c>
      <c r="H13" s="11">
        <v>107410</v>
      </c>
      <c r="I13" s="11">
        <v>108690</v>
      </c>
      <c r="J13" s="11">
        <v>109990</v>
      </c>
      <c r="K13" s="11">
        <v>110960</v>
      </c>
      <c r="L13" s="11">
        <v>112220</v>
      </c>
      <c r="M13" s="11">
        <v>113740</v>
      </c>
      <c r="N13" s="11">
        <v>115370</v>
      </c>
      <c r="O13" s="13">
        <f>SUM(N13+'Baseline data'!$C12)</f>
        <v>116240</v>
      </c>
      <c r="P13" s="13">
        <f>SUM(O13+'Baseline data'!$C12)</f>
        <v>117110</v>
      </c>
      <c r="Q13" s="13">
        <f>SUM(P13+'Baseline data'!$C12)</f>
        <v>117980</v>
      </c>
      <c r="R13" s="13">
        <f>SUM(Q13+'Baseline data'!$C12)</f>
        <v>118850</v>
      </c>
      <c r="S13" s="13">
        <f>SUM(R13+'Baseline data'!$C12)</f>
        <v>119720</v>
      </c>
      <c r="T13" s="13">
        <f>SUM(S13+'Baseline data'!$C12)</f>
        <v>120590</v>
      </c>
      <c r="U13" s="13">
        <f>SUM(T13+'Baseline data'!$C12)</f>
        <v>121460</v>
      </c>
      <c r="V13" s="13">
        <f>SUM(U13+'Baseline data'!$C12)</f>
        <v>122330</v>
      </c>
      <c r="W13" s="13">
        <f>SUM(V13+'Baseline data'!$C12)</f>
        <v>123200</v>
      </c>
      <c r="X13" s="13">
        <f>SUM(W13+'Baseline data'!$C12)</f>
        <v>124070</v>
      </c>
      <c r="Y13" s="13">
        <f>SUM(X13+'Baseline data'!$C12)</f>
        <v>124940</v>
      </c>
      <c r="Z13" s="13">
        <f>SUM(Y13+'Baseline data'!$C12)</f>
        <v>125810</v>
      </c>
      <c r="AA13" s="13">
        <f>SUM(Z13+'Baseline data'!$C12)</f>
        <v>126680</v>
      </c>
      <c r="AB13" s="13">
        <f>SUM(AA13+'Baseline data'!$C12)</f>
        <v>127550</v>
      </c>
      <c r="AC13" s="13">
        <f>SUM(AB13+'Baseline data'!$C12)</f>
        <v>128420</v>
      </c>
      <c r="AD13" s="13">
        <f>SUM(AC13+'Baseline data'!$C12)</f>
        <v>129290</v>
      </c>
      <c r="AE13" s="13">
        <f>SUM(AD13+'Baseline data'!$C12)</f>
        <v>130160</v>
      </c>
      <c r="AF13" s="13">
        <f>SUM(AE13+'Baseline data'!$C12)</f>
        <v>131030</v>
      </c>
      <c r="AG13" s="13">
        <f>SUM(AF13+'Baseline data'!$C12)</f>
        <v>131900</v>
      </c>
      <c r="AH13" s="13">
        <f>SUM(AG13+'Baseline data'!$C12)</f>
        <v>132770</v>
      </c>
      <c r="AI13" s="13">
        <f>SUM(AH13+'Baseline data'!$C12)</f>
        <v>133640</v>
      </c>
      <c r="AJ13" s="13">
        <f>SUM(AI13+'Baseline data'!$C12)</f>
        <v>134510</v>
      </c>
      <c r="AK13" s="13">
        <f>SUM(AJ13+'Baseline data'!$C12)</f>
        <v>135380</v>
      </c>
      <c r="AL13" s="13">
        <f>SUM(AK13+'Baseline data'!$C12)</f>
        <v>136250</v>
      </c>
      <c r="AM13" s="13">
        <f>SUM(AL13+'Baseline data'!$C12)</f>
        <v>137120</v>
      </c>
      <c r="AN13" s="13">
        <f>SUM(AM13+'Baseline data'!$C12)</f>
        <v>137990</v>
      </c>
      <c r="AO13" s="13">
        <f>SUM(AN13+'Baseline data'!$C12)</f>
        <v>138860</v>
      </c>
      <c r="AP13" s="13">
        <f>SUM(AO13+'Baseline data'!$C12)</f>
        <v>139730</v>
      </c>
      <c r="AQ13" s="13">
        <f>SUM(AP13+'Baseline data'!$C12)</f>
        <v>140600</v>
      </c>
      <c r="AR13" s="13">
        <f>SUM(AQ13+'Baseline data'!$C12)</f>
        <v>141470</v>
      </c>
      <c r="AS13" s="13">
        <f>SUM(AR13+'Baseline data'!$C12)</f>
        <v>142340</v>
      </c>
      <c r="AT13" s="13">
        <f>SUM(AS13+'Baseline data'!$C12)</f>
        <v>143210</v>
      </c>
      <c r="AU13" s="13">
        <f>SUM(AT13+'Baseline data'!$C12)</f>
        <v>144080</v>
      </c>
      <c r="AV13" s="13">
        <f>SUM(AU13+'Baseline data'!$C12)</f>
        <v>144950</v>
      </c>
    </row>
    <row r="14" spans="1:48" x14ac:dyDescent="0.2">
      <c r="A14" s="10" t="s">
        <v>16</v>
      </c>
      <c r="B14" s="11">
        <v>31010</v>
      </c>
      <c r="C14" s="12">
        <v>31250</v>
      </c>
      <c r="D14" s="12">
        <v>31580</v>
      </c>
      <c r="E14" s="12">
        <v>31840</v>
      </c>
      <c r="F14" s="12">
        <v>32150</v>
      </c>
      <c r="G14" s="11">
        <v>32320</v>
      </c>
      <c r="H14" s="11">
        <v>32480</v>
      </c>
      <c r="I14" s="11">
        <v>32620</v>
      </c>
      <c r="J14" s="11">
        <v>32760</v>
      </c>
      <c r="K14" s="11">
        <v>32880</v>
      </c>
      <c r="L14" s="11">
        <v>33110</v>
      </c>
      <c r="M14" s="11">
        <v>33500</v>
      </c>
      <c r="N14" s="11">
        <v>34070</v>
      </c>
      <c r="O14" s="13">
        <f>SUM(N14+'Baseline data'!$C13)</f>
        <v>34295</v>
      </c>
      <c r="P14" s="13">
        <f>SUM(O14+'Baseline data'!$C13)</f>
        <v>34520</v>
      </c>
      <c r="Q14" s="13">
        <f>SUM(P14+'Baseline data'!$C13)</f>
        <v>34745</v>
      </c>
      <c r="R14" s="13">
        <f>SUM(Q14+'Baseline data'!$C13)</f>
        <v>34970</v>
      </c>
      <c r="S14" s="13">
        <f>SUM(R14+'Baseline data'!$C13)</f>
        <v>35195</v>
      </c>
      <c r="T14" s="13">
        <f>SUM(S14+'Baseline data'!$C13)</f>
        <v>35420</v>
      </c>
      <c r="U14" s="13">
        <f>SUM(T14+'Baseline data'!$C13)</f>
        <v>35645</v>
      </c>
      <c r="V14" s="13">
        <f>SUM(U14+'Baseline data'!$C13)</f>
        <v>35870</v>
      </c>
      <c r="W14" s="13">
        <f>SUM(V14+'Baseline data'!$C13)</f>
        <v>36095</v>
      </c>
      <c r="X14" s="13">
        <f>SUM(W14+'Baseline data'!$C13)</f>
        <v>36320</v>
      </c>
      <c r="Y14" s="13">
        <f>SUM(X14+'Baseline data'!$C13)</f>
        <v>36545</v>
      </c>
      <c r="Z14" s="13">
        <f>SUM(Y14+'Baseline data'!$C13)</f>
        <v>36770</v>
      </c>
      <c r="AA14" s="13">
        <f>SUM(Z14+'Baseline data'!$C13)</f>
        <v>36995</v>
      </c>
      <c r="AB14" s="13">
        <f>SUM(AA14+'Baseline data'!$C13)</f>
        <v>37220</v>
      </c>
      <c r="AC14" s="13">
        <f>SUM(AB14+'Baseline data'!$C13)</f>
        <v>37445</v>
      </c>
      <c r="AD14" s="13">
        <f>SUM(AC14+'Baseline data'!$C13)</f>
        <v>37670</v>
      </c>
      <c r="AE14" s="13">
        <f>SUM(AD14+'Baseline data'!$C13)</f>
        <v>37895</v>
      </c>
      <c r="AF14" s="13">
        <f>SUM(AE14+'Baseline data'!$C13)</f>
        <v>38120</v>
      </c>
      <c r="AG14" s="13">
        <f>SUM(AF14+'Baseline data'!$C13)</f>
        <v>38345</v>
      </c>
      <c r="AH14" s="13">
        <f>SUM(AG14+'Baseline data'!$C13)</f>
        <v>38570</v>
      </c>
      <c r="AI14" s="13">
        <f>SUM(AH14+'Baseline data'!$C13)</f>
        <v>38795</v>
      </c>
      <c r="AJ14" s="13">
        <f>SUM(AI14+'Baseline data'!$C13)</f>
        <v>39020</v>
      </c>
      <c r="AK14" s="13">
        <f>SUM(AJ14+'Baseline data'!$C13)</f>
        <v>39245</v>
      </c>
      <c r="AL14" s="13">
        <f>SUM(AK14+'Baseline data'!$C13)</f>
        <v>39470</v>
      </c>
      <c r="AM14" s="13">
        <f>SUM(AL14+'Baseline data'!$C13)</f>
        <v>39695</v>
      </c>
      <c r="AN14" s="13">
        <f>SUM(AM14+'Baseline data'!$C13)</f>
        <v>39920</v>
      </c>
      <c r="AO14" s="13">
        <f>SUM(AN14+'Baseline data'!$C13)</f>
        <v>40145</v>
      </c>
      <c r="AP14" s="13">
        <f>SUM(AO14+'Baseline data'!$C13)</f>
        <v>40370</v>
      </c>
      <c r="AQ14" s="13">
        <f>SUM(AP14+'Baseline data'!$C13)</f>
        <v>40595</v>
      </c>
      <c r="AR14" s="13">
        <f>SUM(AQ14+'Baseline data'!$C13)</f>
        <v>40820</v>
      </c>
      <c r="AS14" s="13">
        <f>SUM(AR14+'Baseline data'!$C13)</f>
        <v>41045</v>
      </c>
      <c r="AT14" s="13">
        <f>SUM(AS14+'Baseline data'!$C13)</f>
        <v>41270</v>
      </c>
      <c r="AU14" s="13">
        <f>SUM(AT14+'Baseline data'!$C13)</f>
        <v>41495</v>
      </c>
      <c r="AV14" s="13">
        <f>SUM(AU14+'Baseline data'!$C13)</f>
        <v>41720</v>
      </c>
    </row>
    <row r="15" spans="1:48" x14ac:dyDescent="0.2">
      <c r="A15" s="18" t="s">
        <v>17</v>
      </c>
      <c r="B15" s="19">
        <v>73050</v>
      </c>
      <c r="C15" s="15">
        <v>73590</v>
      </c>
      <c r="D15" s="15">
        <v>74150</v>
      </c>
      <c r="E15" s="15">
        <v>74550</v>
      </c>
      <c r="F15" s="15">
        <v>75010</v>
      </c>
      <c r="G15" s="19">
        <v>75430</v>
      </c>
      <c r="H15" s="19">
        <v>75800</v>
      </c>
      <c r="I15" s="19">
        <v>76010</v>
      </c>
      <c r="J15" s="19">
        <v>76370</v>
      </c>
      <c r="K15" s="19">
        <v>76730</v>
      </c>
      <c r="L15" s="19">
        <v>76910</v>
      </c>
      <c r="M15" s="19">
        <v>77100</v>
      </c>
      <c r="N15" s="19">
        <v>77730</v>
      </c>
      <c r="O15" s="13">
        <f>SUM(N15+'Baseline data'!$C14)</f>
        <v>77994</v>
      </c>
      <c r="P15" s="13">
        <f>SUM(O15+'Baseline data'!$C14)</f>
        <v>78258</v>
      </c>
      <c r="Q15" s="13">
        <f>SUM(P15+'Baseline data'!$C14)</f>
        <v>78522</v>
      </c>
      <c r="R15" s="13">
        <f>SUM(Q15+'Baseline data'!$C14)</f>
        <v>78786</v>
      </c>
      <c r="S15" s="13">
        <f>SUM(R15+'Baseline data'!$C14)</f>
        <v>79050</v>
      </c>
      <c r="T15" s="13">
        <f>SUM(S15+'Baseline data'!$C14)</f>
        <v>79314</v>
      </c>
      <c r="U15" s="13">
        <f>SUM(T15+'Baseline data'!$C14)</f>
        <v>79578</v>
      </c>
      <c r="V15" s="13">
        <f>SUM(U15+'Baseline data'!$C14)</f>
        <v>79842</v>
      </c>
      <c r="W15" s="13">
        <f>SUM(V15+'Baseline data'!$C14)</f>
        <v>80106</v>
      </c>
      <c r="X15" s="13">
        <f>SUM(W15+'Baseline data'!$C14)</f>
        <v>80370</v>
      </c>
      <c r="Y15" s="13">
        <f>SUM(X15+'Baseline data'!$C14)</f>
        <v>80634</v>
      </c>
      <c r="Z15" s="13">
        <f>SUM(Y15+'Baseline data'!$C14)</f>
        <v>80898</v>
      </c>
      <c r="AA15" s="13">
        <f>SUM(Z15+'Baseline data'!$C14)</f>
        <v>81162</v>
      </c>
      <c r="AB15" s="13">
        <f>SUM(AA15+'Baseline data'!$C14)</f>
        <v>81426</v>
      </c>
      <c r="AC15" s="13">
        <f>SUM(AB15+'Baseline data'!$C14)</f>
        <v>81690</v>
      </c>
      <c r="AD15" s="13">
        <f>SUM(AC15+'Baseline data'!$C14)</f>
        <v>81954</v>
      </c>
      <c r="AE15" s="13">
        <f>SUM(AD15+'Baseline data'!$C14)</f>
        <v>82218</v>
      </c>
      <c r="AF15" s="13">
        <f>SUM(AE15+'Baseline data'!$C14)</f>
        <v>82482</v>
      </c>
      <c r="AG15" s="13">
        <f>SUM(AF15+'Baseline data'!$C14)</f>
        <v>82746</v>
      </c>
      <c r="AH15" s="13">
        <f>SUM(AG15+'Baseline data'!$C14)</f>
        <v>83010</v>
      </c>
      <c r="AI15" s="13">
        <f>SUM(AH15+'Baseline data'!$C14)</f>
        <v>83274</v>
      </c>
      <c r="AJ15" s="13">
        <f>SUM(AI15+'Baseline data'!$C14)</f>
        <v>83538</v>
      </c>
      <c r="AK15" s="13">
        <f>SUM(AJ15+'Baseline data'!$C14)</f>
        <v>83802</v>
      </c>
      <c r="AL15" s="13">
        <f>SUM(AK15+'Baseline data'!$C14)</f>
        <v>84066</v>
      </c>
      <c r="AM15" s="13">
        <f>SUM(AL15+'Baseline data'!$C14)</f>
        <v>84330</v>
      </c>
      <c r="AN15" s="13">
        <f>SUM(AM15+'Baseline data'!$C14)</f>
        <v>84594</v>
      </c>
      <c r="AO15" s="13">
        <f>SUM(AN15+'Baseline data'!$C14)</f>
        <v>84858</v>
      </c>
      <c r="AP15" s="13">
        <f>SUM(AO15+'Baseline data'!$C14)</f>
        <v>85122</v>
      </c>
      <c r="AQ15" s="13">
        <f>SUM(AP15+'Baseline data'!$C14)</f>
        <v>85386</v>
      </c>
      <c r="AR15" s="13">
        <f>SUM(AQ15+'Baseline data'!$C14)</f>
        <v>85650</v>
      </c>
      <c r="AS15" s="13">
        <f>SUM(AR15+'Baseline data'!$C14)</f>
        <v>85914</v>
      </c>
      <c r="AT15" s="13">
        <f>SUM(AS15+'Baseline data'!$C14)</f>
        <v>86178</v>
      </c>
      <c r="AU15" s="13">
        <f>SUM(AT15+'Baseline data'!$C14)</f>
        <v>86442</v>
      </c>
      <c r="AV15" s="13">
        <f>SUM(AU15+'Baseline data'!$C14)</f>
        <v>86706</v>
      </c>
    </row>
    <row r="16" spans="1:48" x14ac:dyDescent="0.2">
      <c r="A16" s="18" t="s">
        <v>18</v>
      </c>
      <c r="B16" s="19">
        <v>90090</v>
      </c>
      <c r="C16" s="15">
        <v>91490</v>
      </c>
      <c r="D16" s="15">
        <v>93320</v>
      </c>
      <c r="E16" s="15">
        <v>95020</v>
      </c>
      <c r="F16" s="15">
        <v>97350</v>
      </c>
      <c r="G16" s="19">
        <v>99230</v>
      </c>
      <c r="H16" s="19">
        <v>100680</v>
      </c>
      <c r="I16" s="19">
        <v>102010</v>
      </c>
      <c r="J16" s="19">
        <v>103590</v>
      </c>
      <c r="K16" s="19">
        <v>104890</v>
      </c>
      <c r="L16" s="19">
        <v>106130</v>
      </c>
      <c r="M16" s="19">
        <v>107550</v>
      </c>
      <c r="N16" s="19">
        <v>108740</v>
      </c>
      <c r="O16" s="13">
        <f>SUM(N16+'Baseline data'!$E15)</f>
        <v>111240</v>
      </c>
      <c r="P16" s="13">
        <f>SUM(O16+'Baseline data'!$E15)</f>
        <v>113740</v>
      </c>
      <c r="Q16" s="13">
        <f>SUM(P16+'Baseline data'!$E15)</f>
        <v>116240</v>
      </c>
      <c r="R16" s="13">
        <f>SUM(Q16+'Baseline data'!$E15)</f>
        <v>118740</v>
      </c>
      <c r="S16" s="13">
        <f>SUM(R16+'Baseline data'!$E15)</f>
        <v>121240</v>
      </c>
      <c r="T16" s="13">
        <f>SUM(S16+'Baseline data'!$E15)</f>
        <v>123740</v>
      </c>
      <c r="U16" s="13">
        <f>SUM(T16+'Baseline data'!$E15)</f>
        <v>126240</v>
      </c>
      <c r="V16" s="13">
        <f>SUM(U16+'Baseline data'!$E15)</f>
        <v>128740</v>
      </c>
      <c r="W16" s="13">
        <f>SUM(V16+'Baseline data'!$E15)</f>
        <v>131240</v>
      </c>
      <c r="X16" s="13">
        <f>SUM(W16+'Baseline data'!$E15)</f>
        <v>133740</v>
      </c>
      <c r="Y16" s="13">
        <f>SUM(X16+'Baseline data'!$E15)</f>
        <v>136240</v>
      </c>
      <c r="Z16" s="13">
        <f>SUM(Y16+'Baseline data'!$E15)</f>
        <v>138740</v>
      </c>
      <c r="AA16" s="13">
        <f>SUM(Z16+'Baseline data'!$E15)</f>
        <v>141240</v>
      </c>
      <c r="AB16" s="13">
        <f>SUM(AA16+'Baseline data'!$E15)</f>
        <v>143740</v>
      </c>
      <c r="AC16" s="13">
        <f>SUM(AB16+'Baseline data'!$E15)</f>
        <v>146240</v>
      </c>
      <c r="AD16" s="13">
        <f>SUM(AC16+'Baseline data'!$E15)</f>
        <v>148740</v>
      </c>
      <c r="AE16" s="13">
        <f>SUM(AD16+'Baseline data'!$E15)</f>
        <v>151240</v>
      </c>
      <c r="AF16" s="13">
        <f>SUM(AE16+'Baseline data'!$E15)</f>
        <v>153740</v>
      </c>
      <c r="AG16" s="13">
        <f>SUM(AF16+'Baseline data'!$E15)</f>
        <v>156240</v>
      </c>
      <c r="AH16" s="13">
        <f>SUM(AG16+'Baseline data'!$E15)</f>
        <v>158740</v>
      </c>
      <c r="AI16" s="13">
        <f>SUM(AH16+'Baseline data'!$E15)</f>
        <v>161240</v>
      </c>
      <c r="AJ16" s="13">
        <f>SUM(AI16+'Baseline data'!$E15)</f>
        <v>163740</v>
      </c>
      <c r="AK16" s="13">
        <f>SUM(AJ16+'Baseline data'!$E15)</f>
        <v>166240</v>
      </c>
      <c r="AL16" s="13">
        <f>SUM(AK16+'Baseline data'!$E15)</f>
        <v>168740</v>
      </c>
      <c r="AM16" s="13">
        <f>SUM(AL16+'Baseline data'!$E15)</f>
        <v>171240</v>
      </c>
      <c r="AN16" s="13">
        <f>SUM(AM16+'Baseline data'!$E15)</f>
        <v>173740</v>
      </c>
      <c r="AO16" s="13">
        <f>SUM(AN16+'Baseline data'!$E15)</f>
        <v>176240</v>
      </c>
      <c r="AP16" s="13">
        <f>SUM(AO16+'Baseline data'!$E15)</f>
        <v>178740</v>
      </c>
      <c r="AQ16" s="13">
        <f>SUM(AP16+'Baseline data'!$E15)</f>
        <v>181240</v>
      </c>
      <c r="AR16" s="13">
        <f>SUM(AQ16+'Baseline data'!$E15)</f>
        <v>183740</v>
      </c>
      <c r="AS16" s="13">
        <f>SUM(AR16+'Baseline data'!$E15)</f>
        <v>186240</v>
      </c>
      <c r="AT16" s="13">
        <f>SUM(AS16+'Baseline data'!$E15)</f>
        <v>188740</v>
      </c>
      <c r="AU16" s="13">
        <f>SUM(AT16+'Baseline data'!$E15)</f>
        <v>191240</v>
      </c>
      <c r="AV16" s="13">
        <f>SUM(AU16+'Baseline data'!$E15)</f>
        <v>193740</v>
      </c>
    </row>
    <row r="17" spans="1:48" x14ac:dyDescent="0.2">
      <c r="A17" s="10" t="s">
        <v>19</v>
      </c>
      <c r="B17" s="11">
        <v>85590</v>
      </c>
      <c r="C17" s="12">
        <v>86060</v>
      </c>
      <c r="D17" s="12">
        <v>87550</v>
      </c>
      <c r="E17" s="12">
        <v>89330</v>
      </c>
      <c r="F17" s="12">
        <v>90290</v>
      </c>
      <c r="G17" s="11">
        <v>90930</v>
      </c>
      <c r="H17" s="11">
        <v>91220</v>
      </c>
      <c r="I17" s="11">
        <v>91480</v>
      </c>
      <c r="J17" s="11">
        <v>91910</v>
      </c>
      <c r="K17" s="11">
        <v>92420</v>
      </c>
      <c r="L17" s="11">
        <v>93260</v>
      </c>
      <c r="M17" s="11">
        <v>94090</v>
      </c>
      <c r="N17" s="11">
        <v>94830</v>
      </c>
      <c r="O17" s="13">
        <f>SUM(N17+'Baseline data'!$C16)</f>
        <v>95404</v>
      </c>
      <c r="P17" s="13">
        <f>SUM(O17+'Baseline data'!$C16)</f>
        <v>95978</v>
      </c>
      <c r="Q17" s="13">
        <f>SUM(P17+'Baseline data'!$C16)</f>
        <v>96552</v>
      </c>
      <c r="R17" s="13">
        <f>SUM(Q17+'Baseline data'!$C16)</f>
        <v>97126</v>
      </c>
      <c r="S17" s="13">
        <f>SUM(R17+'Baseline data'!$C16)</f>
        <v>97700</v>
      </c>
      <c r="T17" s="13">
        <f>SUM(S17+'Baseline data'!$C16)</f>
        <v>98274</v>
      </c>
      <c r="U17" s="13">
        <f>SUM(T17+'Baseline data'!$C16)</f>
        <v>98848</v>
      </c>
      <c r="V17" s="13">
        <f>SUM(U17+'Baseline data'!$C16)</f>
        <v>99422</v>
      </c>
      <c r="W17" s="13">
        <f>SUM(V17+'Baseline data'!$C16)</f>
        <v>99996</v>
      </c>
      <c r="X17" s="13">
        <f>SUM(W17+'Baseline data'!$C16)</f>
        <v>100570</v>
      </c>
      <c r="Y17" s="13">
        <f>SUM(X17+'Baseline data'!$C16)</f>
        <v>101144</v>
      </c>
      <c r="Z17" s="13">
        <f>SUM(Y17+'Baseline data'!$C16)</f>
        <v>101718</v>
      </c>
      <c r="AA17" s="13">
        <f>SUM(Z17+'Baseline data'!$C16)</f>
        <v>102292</v>
      </c>
      <c r="AB17" s="13">
        <f>SUM(AA17+'Baseline data'!$C16)</f>
        <v>102866</v>
      </c>
      <c r="AC17" s="13">
        <f>SUM(AB17+'Baseline data'!$C16)</f>
        <v>103440</v>
      </c>
      <c r="AD17" s="13">
        <f>SUM(AC17+'Baseline data'!$C16)</f>
        <v>104014</v>
      </c>
      <c r="AE17" s="13">
        <f>SUM(AD17+'Baseline data'!$C16)</f>
        <v>104588</v>
      </c>
      <c r="AF17" s="13">
        <f>SUM(AE17+'Baseline data'!$C16)</f>
        <v>105162</v>
      </c>
      <c r="AG17" s="13">
        <f>SUM(AF17+'Baseline data'!$C16)</f>
        <v>105736</v>
      </c>
      <c r="AH17" s="13">
        <f>SUM(AG17+'Baseline data'!$C16)</f>
        <v>106310</v>
      </c>
      <c r="AI17" s="13">
        <f>SUM(AH17+'Baseline data'!$C16)</f>
        <v>106884</v>
      </c>
      <c r="AJ17" s="13">
        <f>SUM(AI17+'Baseline data'!$C16)</f>
        <v>107458</v>
      </c>
      <c r="AK17" s="13">
        <f>SUM(AJ17+'Baseline data'!$C16)</f>
        <v>108032</v>
      </c>
      <c r="AL17" s="13">
        <f>SUM(AK17+'Baseline data'!$C16)</f>
        <v>108606</v>
      </c>
      <c r="AM17" s="13">
        <f>SUM(AL17+'Baseline data'!$C16)</f>
        <v>109180</v>
      </c>
      <c r="AN17" s="13">
        <f>SUM(AM17+'Baseline data'!$C16)</f>
        <v>109754</v>
      </c>
      <c r="AO17" s="13">
        <f>SUM(AN17+'Baseline data'!$C16)</f>
        <v>110328</v>
      </c>
      <c r="AP17" s="13">
        <f>SUM(AO17+'Baseline data'!$C16)</f>
        <v>110902</v>
      </c>
      <c r="AQ17" s="13">
        <f>SUM(AP17+'Baseline data'!$C16)</f>
        <v>111476</v>
      </c>
      <c r="AR17" s="13">
        <f>SUM(AQ17+'Baseline data'!$C16)</f>
        <v>112050</v>
      </c>
      <c r="AS17" s="13">
        <f>SUM(AR17+'Baseline data'!$C16)</f>
        <v>112624</v>
      </c>
      <c r="AT17" s="13">
        <f>SUM(AS17+'Baseline data'!$C16)</f>
        <v>113198</v>
      </c>
      <c r="AU17" s="13">
        <f>SUM(AT17+'Baseline data'!$C16)</f>
        <v>113772</v>
      </c>
      <c r="AV17" s="13">
        <f>SUM(AU17+'Baseline data'!$C16)</f>
        <v>114346</v>
      </c>
    </row>
    <row r="18" spans="1:48" x14ac:dyDescent="0.2">
      <c r="A18" s="10" t="s">
        <v>20</v>
      </c>
      <c r="B18" s="11">
        <v>34170</v>
      </c>
      <c r="C18" s="12">
        <v>34740</v>
      </c>
      <c r="D18" s="12">
        <v>35000</v>
      </c>
      <c r="E18" s="12">
        <v>35220</v>
      </c>
      <c r="F18" s="12">
        <v>35440</v>
      </c>
      <c r="G18" s="11">
        <v>35640</v>
      </c>
      <c r="H18" s="11">
        <v>35870</v>
      </c>
      <c r="I18" s="11">
        <v>36040</v>
      </c>
      <c r="J18" s="11">
        <v>36370</v>
      </c>
      <c r="K18" s="11">
        <v>36590</v>
      </c>
      <c r="L18" s="11">
        <v>36930</v>
      </c>
      <c r="M18" s="11">
        <v>37270</v>
      </c>
      <c r="N18" s="11">
        <v>37730</v>
      </c>
      <c r="O18" s="13">
        <f>SUM(N18+'Baseline data'!$C17)</f>
        <v>37998</v>
      </c>
      <c r="P18" s="13">
        <f>SUM(O18+'Baseline data'!$C17)</f>
        <v>38266</v>
      </c>
      <c r="Q18" s="13">
        <f>SUM(P18+'Baseline data'!$C17)</f>
        <v>38534</v>
      </c>
      <c r="R18" s="13">
        <f>SUM(Q18+'Baseline data'!$C17)</f>
        <v>38802</v>
      </c>
      <c r="S18" s="13">
        <f>SUM(R18+'Baseline data'!$C17)</f>
        <v>39070</v>
      </c>
      <c r="T18" s="13">
        <f>SUM(S18+'Baseline data'!$C17)</f>
        <v>39338</v>
      </c>
      <c r="U18" s="13">
        <f>SUM(T18+'Baseline data'!$C17)</f>
        <v>39606</v>
      </c>
      <c r="V18" s="13">
        <f>SUM(U18+'Baseline data'!$C17)</f>
        <v>39874</v>
      </c>
      <c r="W18" s="13">
        <f>SUM(V18+'Baseline data'!$C17)</f>
        <v>40142</v>
      </c>
      <c r="X18" s="13">
        <f>SUM(W18+'Baseline data'!$C17)</f>
        <v>40410</v>
      </c>
      <c r="Y18" s="13">
        <f>SUM(X18+'Baseline data'!$C17)</f>
        <v>40678</v>
      </c>
      <c r="Z18" s="13">
        <f>SUM(Y18+'Baseline data'!$C17)</f>
        <v>40946</v>
      </c>
      <c r="AA18" s="13">
        <f>SUM(Z18+'Baseline data'!$C17)</f>
        <v>41214</v>
      </c>
      <c r="AB18" s="13">
        <f>SUM(AA18+'Baseline data'!$C17)</f>
        <v>41482</v>
      </c>
      <c r="AC18" s="13">
        <f>SUM(AB18+'Baseline data'!$C17)</f>
        <v>41750</v>
      </c>
      <c r="AD18" s="13">
        <f>SUM(AC18+'Baseline data'!$C17)</f>
        <v>42018</v>
      </c>
      <c r="AE18" s="13">
        <f>SUM(AD18+'Baseline data'!$C17)</f>
        <v>42286</v>
      </c>
      <c r="AF18" s="13">
        <f>SUM(AE18+'Baseline data'!$C17)</f>
        <v>42554</v>
      </c>
      <c r="AG18" s="13">
        <f>SUM(AF18+'Baseline data'!$C17)</f>
        <v>42822</v>
      </c>
      <c r="AH18" s="13">
        <f>SUM(AG18+'Baseline data'!$C17)</f>
        <v>43090</v>
      </c>
      <c r="AI18" s="13">
        <f>SUM(AH18+'Baseline data'!$C17)</f>
        <v>43358</v>
      </c>
      <c r="AJ18" s="13">
        <f>SUM(AI18+'Baseline data'!$C17)</f>
        <v>43626</v>
      </c>
      <c r="AK18" s="13">
        <f>SUM(AJ18+'Baseline data'!$C17)</f>
        <v>43894</v>
      </c>
      <c r="AL18" s="13">
        <f>SUM(AK18+'Baseline data'!$C17)</f>
        <v>44162</v>
      </c>
      <c r="AM18" s="13">
        <f>SUM(AL18+'Baseline data'!$C17)</f>
        <v>44430</v>
      </c>
      <c r="AN18" s="13">
        <f>SUM(AM18+'Baseline data'!$C17)</f>
        <v>44698</v>
      </c>
      <c r="AO18" s="13">
        <f>SUM(AN18+'Baseline data'!$C17)</f>
        <v>44966</v>
      </c>
      <c r="AP18" s="13">
        <f>SUM(AO18+'Baseline data'!$C17)</f>
        <v>45234</v>
      </c>
      <c r="AQ18" s="13">
        <f>SUM(AP18+'Baseline data'!$C17)</f>
        <v>45502</v>
      </c>
      <c r="AR18" s="13">
        <f>SUM(AQ18+'Baseline data'!$C17)</f>
        <v>45770</v>
      </c>
      <c r="AS18" s="13">
        <f>SUM(AR18+'Baseline data'!$C17)</f>
        <v>46038</v>
      </c>
      <c r="AT18" s="13">
        <f>SUM(AS18+'Baseline data'!$C17)</f>
        <v>46306</v>
      </c>
      <c r="AU18" s="13">
        <f>SUM(AT18+'Baseline data'!$C17)</f>
        <v>46574</v>
      </c>
      <c r="AV18" s="13">
        <f>SUM(AU18+'Baseline data'!$C17)</f>
        <v>46842</v>
      </c>
    </row>
    <row r="19" spans="1:48" x14ac:dyDescent="0.2">
      <c r="A19" s="10" t="s">
        <v>21</v>
      </c>
      <c r="B19" s="11">
        <v>31240</v>
      </c>
      <c r="C19" s="12">
        <v>31480</v>
      </c>
      <c r="D19" s="12">
        <v>31800</v>
      </c>
      <c r="E19" s="12">
        <v>32160</v>
      </c>
      <c r="F19" s="12">
        <v>32610</v>
      </c>
      <c r="G19" s="11">
        <v>32880</v>
      </c>
      <c r="H19" s="11">
        <v>33000</v>
      </c>
      <c r="I19" s="11">
        <v>33080</v>
      </c>
      <c r="J19" s="11">
        <v>33220</v>
      </c>
      <c r="K19" s="11">
        <v>33340</v>
      </c>
      <c r="L19" s="11">
        <v>33590</v>
      </c>
      <c r="M19" s="11">
        <v>33970</v>
      </c>
      <c r="N19" s="11">
        <v>34350</v>
      </c>
      <c r="O19" s="13">
        <f>SUM(N19+'Baseline data'!$C18)</f>
        <v>34467</v>
      </c>
      <c r="P19" s="13">
        <f>SUM(O19+'Baseline data'!$C18)</f>
        <v>34584</v>
      </c>
      <c r="Q19" s="13">
        <f>SUM(P19+'Baseline data'!$C18)</f>
        <v>34701</v>
      </c>
      <c r="R19" s="13">
        <f>SUM(Q19+'Baseline data'!$C18)</f>
        <v>34818</v>
      </c>
      <c r="S19" s="13">
        <f>SUM(R19+'Baseline data'!$C18)</f>
        <v>34935</v>
      </c>
      <c r="T19" s="13">
        <f>SUM(S19+'Baseline data'!$C18)</f>
        <v>35052</v>
      </c>
      <c r="U19" s="13">
        <f>SUM(T19+'Baseline data'!$C18)</f>
        <v>35169</v>
      </c>
      <c r="V19" s="13">
        <f>SUM(U19+'Baseline data'!$C18)</f>
        <v>35286</v>
      </c>
      <c r="W19" s="13">
        <f>SUM(V19+'Baseline data'!$C18)</f>
        <v>35403</v>
      </c>
      <c r="X19" s="13">
        <f>SUM(W19+'Baseline data'!$C18)</f>
        <v>35520</v>
      </c>
      <c r="Y19" s="13">
        <f>SUM(X19+'Baseline data'!$C18)</f>
        <v>35637</v>
      </c>
      <c r="Z19" s="13">
        <f>SUM(Y19+'Baseline data'!$C18)</f>
        <v>35754</v>
      </c>
      <c r="AA19" s="13">
        <f>SUM(Z19+'Baseline data'!$C18)</f>
        <v>35871</v>
      </c>
      <c r="AB19" s="13">
        <f>SUM(AA19+'Baseline data'!$C18)</f>
        <v>35988</v>
      </c>
      <c r="AC19" s="13">
        <f>SUM(AB19+'Baseline data'!$C18)</f>
        <v>36105</v>
      </c>
      <c r="AD19" s="13">
        <f>SUM(AC19+'Baseline data'!$C18)</f>
        <v>36222</v>
      </c>
      <c r="AE19" s="13">
        <f>SUM(AD19+'Baseline data'!$C18)</f>
        <v>36339</v>
      </c>
      <c r="AF19" s="13">
        <f>SUM(AE19+'Baseline data'!$C18)</f>
        <v>36456</v>
      </c>
      <c r="AG19" s="13">
        <f>SUM(AF19+'Baseline data'!$C18)</f>
        <v>36573</v>
      </c>
      <c r="AH19" s="13">
        <f>SUM(AG19+'Baseline data'!$C18)</f>
        <v>36690</v>
      </c>
      <c r="AI19" s="13">
        <f>SUM(AH19+'Baseline data'!$C18)</f>
        <v>36807</v>
      </c>
      <c r="AJ19" s="13">
        <f>SUM(AI19+'Baseline data'!$C18)</f>
        <v>36924</v>
      </c>
      <c r="AK19" s="13">
        <f>SUM(AJ19+'Baseline data'!$C18)</f>
        <v>37041</v>
      </c>
      <c r="AL19" s="13">
        <f>SUM(AK19+'Baseline data'!$C18)</f>
        <v>37158</v>
      </c>
      <c r="AM19" s="13">
        <f>SUM(AL19+'Baseline data'!$C18)</f>
        <v>37275</v>
      </c>
      <c r="AN19" s="13">
        <f>SUM(AM19+'Baseline data'!$C18)</f>
        <v>37392</v>
      </c>
      <c r="AO19" s="13">
        <f>SUM(AN19+'Baseline data'!$C18)</f>
        <v>37509</v>
      </c>
      <c r="AP19" s="13">
        <f>SUM(AO19+'Baseline data'!$C18)</f>
        <v>37626</v>
      </c>
      <c r="AQ19" s="13">
        <f>SUM(AP19+'Baseline data'!$C18)</f>
        <v>37743</v>
      </c>
      <c r="AR19" s="13">
        <f>SUM(AQ19+'Baseline data'!$C18)</f>
        <v>37860</v>
      </c>
      <c r="AS19" s="13">
        <f>SUM(AR19+'Baseline data'!$C18)</f>
        <v>37977</v>
      </c>
      <c r="AT19" s="13">
        <f>SUM(AS19+'Baseline data'!$C18)</f>
        <v>38094</v>
      </c>
      <c r="AU19" s="13">
        <f>SUM(AT19+'Baseline data'!$C18)</f>
        <v>38211</v>
      </c>
      <c r="AV19" s="13">
        <f>SUM(AU19+'Baseline data'!$C18)</f>
        <v>38328</v>
      </c>
    </row>
    <row r="20" spans="1:48" x14ac:dyDescent="0.2">
      <c r="A20" s="10" t="s">
        <v>22</v>
      </c>
      <c r="B20" s="11">
        <v>44390</v>
      </c>
      <c r="C20" s="12">
        <v>45010</v>
      </c>
      <c r="D20" s="12">
        <v>45750</v>
      </c>
      <c r="E20" s="12">
        <v>46440</v>
      </c>
      <c r="F20" s="12">
        <v>46970</v>
      </c>
      <c r="G20" s="11">
        <v>47580</v>
      </c>
      <c r="H20" s="11">
        <v>47880</v>
      </c>
      <c r="I20" s="11">
        <v>48290</v>
      </c>
      <c r="J20" s="11">
        <v>48620</v>
      </c>
      <c r="K20" s="11">
        <v>49100</v>
      </c>
      <c r="L20" s="11">
        <v>50400</v>
      </c>
      <c r="M20" s="11">
        <v>51120</v>
      </c>
      <c r="N20" s="11">
        <v>52000</v>
      </c>
      <c r="O20" s="13">
        <f>SUM(N20+'Baseline data'!$C19)</f>
        <v>52528</v>
      </c>
      <c r="P20" s="13">
        <f>SUM(O20+'Baseline data'!$E19)</f>
        <v>53548</v>
      </c>
      <c r="Q20" s="13">
        <f>SUM(P20+'Baseline data'!$E19)</f>
        <v>54568</v>
      </c>
      <c r="R20" s="13">
        <f>SUM(Q20+'Baseline data'!$E19)</f>
        <v>55588</v>
      </c>
      <c r="S20" s="13">
        <f>SUM(R20+'Baseline data'!$E19)</f>
        <v>56608</v>
      </c>
      <c r="T20" s="13">
        <f>SUM(S20+'Baseline data'!$E19)</f>
        <v>57628</v>
      </c>
      <c r="U20" s="13">
        <f>SUM(T20+'Baseline data'!$E19)</f>
        <v>58648</v>
      </c>
      <c r="V20" s="13">
        <f>SUM(U20+'Baseline data'!$E19)</f>
        <v>59668</v>
      </c>
      <c r="W20" s="13">
        <f>SUM(V20+'Baseline data'!$E19)</f>
        <v>60688</v>
      </c>
      <c r="X20" s="13">
        <f>SUM(W20+'Baseline data'!$E19)</f>
        <v>61708</v>
      </c>
      <c r="Y20" s="13">
        <f>SUM(X20+'Baseline data'!$E19)</f>
        <v>62728</v>
      </c>
      <c r="Z20" s="13">
        <f>SUM(Y20+'Baseline data'!$E19)</f>
        <v>63748</v>
      </c>
      <c r="AA20" s="13">
        <f>SUM(Z20+'Baseline data'!$E19)</f>
        <v>64768</v>
      </c>
      <c r="AB20" s="13">
        <f>SUM(AA20+'Baseline data'!$E19)</f>
        <v>65788</v>
      </c>
      <c r="AC20" s="13">
        <f>SUM(AB20+'Baseline data'!$E19)</f>
        <v>66808</v>
      </c>
      <c r="AD20" s="13">
        <f>SUM(AC20+'Baseline data'!$E19)</f>
        <v>67828</v>
      </c>
      <c r="AE20" s="13">
        <f>SUM(AD20+'Baseline data'!$E19)</f>
        <v>68848</v>
      </c>
      <c r="AF20" s="13">
        <f>SUM(AE20+'Baseline data'!$E19)</f>
        <v>69868</v>
      </c>
      <c r="AG20" s="13">
        <f>SUM(AF20+'Baseline data'!$E19)</f>
        <v>70888</v>
      </c>
      <c r="AH20" s="13">
        <f>SUM(AG20+'Baseline data'!$E19)</f>
        <v>71908</v>
      </c>
      <c r="AI20" s="13">
        <f>SUM(AH20+'Baseline data'!$E19)</f>
        <v>72928</v>
      </c>
      <c r="AJ20" s="13">
        <f>SUM(AI20+'Baseline data'!$E19)</f>
        <v>73948</v>
      </c>
      <c r="AK20" s="13">
        <f>SUM(AJ20+'Baseline data'!$E19)</f>
        <v>74968</v>
      </c>
      <c r="AL20" s="13">
        <f>SUM(AK20+'Baseline data'!$E19)</f>
        <v>75988</v>
      </c>
      <c r="AM20" s="13">
        <f>SUM(AL20+'Baseline data'!$E19)</f>
        <v>77008</v>
      </c>
      <c r="AN20" s="13">
        <f>SUM(AM20+'Baseline data'!$E19)</f>
        <v>78028</v>
      </c>
      <c r="AO20" s="13">
        <f>SUM(AN20+'Baseline data'!$E19)</f>
        <v>79048</v>
      </c>
      <c r="AP20" s="13">
        <f>SUM(AO20+'Baseline data'!$E19)</f>
        <v>80068</v>
      </c>
      <c r="AQ20" s="13">
        <f>SUM(AP20+'Baseline data'!$E19)</f>
        <v>81088</v>
      </c>
      <c r="AR20" s="13">
        <f>SUM(AQ20+'Baseline data'!$E19)</f>
        <v>82108</v>
      </c>
      <c r="AS20" s="13">
        <f>SUM(AR20+'Baseline data'!$E19)</f>
        <v>83128</v>
      </c>
      <c r="AT20" s="13">
        <f>SUM(AS20+'Baseline data'!$E19)</f>
        <v>84148</v>
      </c>
      <c r="AU20" s="13">
        <f>SUM(AT20+'Baseline data'!$E19)</f>
        <v>85168</v>
      </c>
      <c r="AV20" s="13">
        <f>SUM(AU20+'Baseline data'!$E19)</f>
        <v>86188</v>
      </c>
    </row>
    <row r="21" spans="1:48" x14ac:dyDescent="0.2">
      <c r="A21" s="10" t="s">
        <v>23</v>
      </c>
      <c r="B21" s="11">
        <v>32430</v>
      </c>
      <c r="C21" s="12">
        <v>32780</v>
      </c>
      <c r="D21" s="12">
        <v>33520</v>
      </c>
      <c r="E21" s="12">
        <v>34160</v>
      </c>
      <c r="F21" s="12">
        <v>34860</v>
      </c>
      <c r="G21" s="11">
        <v>35280</v>
      </c>
      <c r="H21" s="11">
        <v>35430</v>
      </c>
      <c r="I21" s="11">
        <v>35750</v>
      </c>
      <c r="J21" s="11">
        <v>36120</v>
      </c>
      <c r="K21" s="11">
        <v>36410</v>
      </c>
      <c r="L21" s="11">
        <v>36600</v>
      </c>
      <c r="M21" s="11">
        <v>36760</v>
      </c>
      <c r="N21" s="11">
        <v>36940</v>
      </c>
      <c r="O21" s="13">
        <f>SUM(N21+'Baseline data'!$C20)</f>
        <v>37237</v>
      </c>
      <c r="P21" s="13">
        <f>SUM(O21+'Baseline data'!$C20)</f>
        <v>37534</v>
      </c>
      <c r="Q21" s="13">
        <f>SUM(P21+'Baseline data'!$C20)</f>
        <v>37831</v>
      </c>
      <c r="R21" s="13">
        <f>SUM(Q21+'Baseline data'!$C20)</f>
        <v>38128</v>
      </c>
      <c r="S21" s="13">
        <f>SUM(R21+'Baseline data'!$C20)</f>
        <v>38425</v>
      </c>
      <c r="T21" s="13">
        <f>SUM(S21+'Baseline data'!$C20)</f>
        <v>38722</v>
      </c>
      <c r="U21" s="13">
        <f>SUM(T21+'Baseline data'!$C20)</f>
        <v>39019</v>
      </c>
      <c r="V21" s="13">
        <f>SUM(U21+'Baseline data'!$C20)</f>
        <v>39316</v>
      </c>
      <c r="W21" s="13">
        <f>SUM(V21+'Baseline data'!$C20)</f>
        <v>39613</v>
      </c>
      <c r="X21" s="13">
        <f>SUM(W21+'Baseline data'!$C20)</f>
        <v>39910</v>
      </c>
      <c r="Y21" s="13">
        <f>SUM(X21+'Baseline data'!$C20)</f>
        <v>40207</v>
      </c>
      <c r="Z21" s="13">
        <f>SUM(Y21+'Baseline data'!$C20)</f>
        <v>40504</v>
      </c>
      <c r="AA21" s="13">
        <f>SUM(Z21+'Baseline data'!$C20)</f>
        <v>40801</v>
      </c>
      <c r="AB21" s="13">
        <f>SUM(AA21+'Baseline data'!$C20)</f>
        <v>41098</v>
      </c>
      <c r="AC21" s="13">
        <f>SUM(AB21+'Baseline data'!$C20)</f>
        <v>41395</v>
      </c>
      <c r="AD21" s="13">
        <f>SUM(AC21+'Baseline data'!$C20)</f>
        <v>41692</v>
      </c>
      <c r="AE21" s="13">
        <f>SUM(AD21+'Baseline data'!$C20)</f>
        <v>41989</v>
      </c>
      <c r="AF21" s="13">
        <f>SUM(AE21+'Baseline data'!$C20)</f>
        <v>42286</v>
      </c>
      <c r="AG21" s="13">
        <f>SUM(AF21+'Baseline data'!$C20)</f>
        <v>42583</v>
      </c>
      <c r="AH21" s="13">
        <f>SUM(AG21+'Baseline data'!$C20)</f>
        <v>42880</v>
      </c>
      <c r="AI21" s="13">
        <f>SUM(AH21+'Baseline data'!$C20)</f>
        <v>43177</v>
      </c>
      <c r="AJ21" s="13">
        <f>SUM(AI21+'Baseline data'!$C20)</f>
        <v>43474</v>
      </c>
      <c r="AK21" s="13">
        <f>SUM(AJ21+'Baseline data'!$C20)</f>
        <v>43771</v>
      </c>
      <c r="AL21" s="13">
        <f>SUM(AK21+'Baseline data'!$C20)</f>
        <v>44068</v>
      </c>
      <c r="AM21" s="13">
        <f>SUM(AL21+'Baseline data'!$C20)</f>
        <v>44365</v>
      </c>
      <c r="AN21" s="13">
        <f>SUM(AM21+'Baseline data'!$C20)</f>
        <v>44662</v>
      </c>
      <c r="AO21" s="13">
        <f>SUM(AN21+'Baseline data'!$C20)</f>
        <v>44959</v>
      </c>
      <c r="AP21" s="13">
        <f>SUM(AO21+'Baseline data'!$C20)</f>
        <v>45256</v>
      </c>
      <c r="AQ21" s="13">
        <f>SUM(AP21+'Baseline data'!$C20)</f>
        <v>45553</v>
      </c>
      <c r="AR21" s="13">
        <f>SUM(AQ21+'Baseline data'!$C20)</f>
        <v>45850</v>
      </c>
      <c r="AS21" s="13">
        <f>SUM(AR21+'Baseline data'!$C20)</f>
        <v>46147</v>
      </c>
      <c r="AT21" s="13">
        <f>SUM(AS21+'Baseline data'!$C20)</f>
        <v>46444</v>
      </c>
      <c r="AU21" s="13">
        <f>SUM(AT21+'Baseline data'!$C20)</f>
        <v>46741</v>
      </c>
      <c r="AV21" s="13">
        <f>SUM(AU21+'Baseline data'!$C20)</f>
        <v>47038</v>
      </c>
    </row>
    <row r="22" spans="1:48" x14ac:dyDescent="0.2">
      <c r="A22" s="20" t="s">
        <v>24</v>
      </c>
      <c r="B22" s="19">
        <v>54640</v>
      </c>
      <c r="C22" s="15">
        <v>55040</v>
      </c>
      <c r="D22" s="15">
        <v>55620</v>
      </c>
      <c r="E22" s="15">
        <v>56430</v>
      </c>
      <c r="F22" s="15">
        <v>57020</v>
      </c>
      <c r="G22" s="19">
        <v>57610</v>
      </c>
      <c r="H22" s="19">
        <v>58110</v>
      </c>
      <c r="I22" s="19">
        <v>58350</v>
      </c>
      <c r="J22" s="19">
        <v>58730</v>
      </c>
      <c r="K22" s="19">
        <v>59430</v>
      </c>
      <c r="L22" s="19">
        <v>59790</v>
      </c>
      <c r="M22" s="19">
        <v>60340</v>
      </c>
      <c r="N22" s="19">
        <v>61010</v>
      </c>
      <c r="O22" s="13">
        <f>SUM(N22+'Baseline data'!$C21)</f>
        <v>61325</v>
      </c>
      <c r="P22" s="13">
        <f>SUM(O22+'Baseline data'!$C21)</f>
        <v>61640</v>
      </c>
      <c r="Q22" s="13">
        <f>SUM(P22+'Baseline data'!$C21)</f>
        <v>61955</v>
      </c>
      <c r="R22" s="13">
        <f>SUM(Q22+'Baseline data'!$C21)</f>
        <v>62270</v>
      </c>
      <c r="S22" s="13">
        <f>SUM(R22+'Baseline data'!$C21)</f>
        <v>62585</v>
      </c>
      <c r="T22" s="13">
        <f>SUM(S22+'Baseline data'!$C21)</f>
        <v>62900</v>
      </c>
      <c r="U22" s="13">
        <f>SUM(T22+'Baseline data'!$C21)</f>
        <v>63215</v>
      </c>
      <c r="V22" s="13">
        <f>SUM(U22+'Baseline data'!$C21)</f>
        <v>63530</v>
      </c>
      <c r="W22" s="13">
        <f>SUM(V22+'Baseline data'!$C21)</f>
        <v>63845</v>
      </c>
      <c r="X22" s="13">
        <f>SUM(W22+'Baseline data'!$C21)</f>
        <v>64160</v>
      </c>
      <c r="Y22" s="13">
        <f>SUM(X22+'Baseline data'!$C21)</f>
        <v>64475</v>
      </c>
      <c r="Z22" s="13">
        <f>SUM(Y22+'Baseline data'!$C21)</f>
        <v>64790</v>
      </c>
      <c r="AA22" s="13">
        <f>SUM(Z22+'Baseline data'!$C21)</f>
        <v>65105</v>
      </c>
      <c r="AB22" s="13">
        <f>SUM(AA22+'Baseline data'!$C21)</f>
        <v>65420</v>
      </c>
      <c r="AC22" s="13">
        <f>SUM(AB22+'Baseline data'!$C21)</f>
        <v>65735</v>
      </c>
      <c r="AD22" s="13">
        <f>SUM(AC22+'Baseline data'!$C21)</f>
        <v>66050</v>
      </c>
      <c r="AE22" s="13">
        <f>SUM(AD22+'Baseline data'!$C21)</f>
        <v>66365</v>
      </c>
      <c r="AF22" s="13">
        <f>SUM(AE22+'Baseline data'!$C21)</f>
        <v>66680</v>
      </c>
      <c r="AG22" s="13">
        <f>SUM(AF22+'Baseline data'!$C21)</f>
        <v>66995</v>
      </c>
      <c r="AH22" s="13">
        <f>SUM(AG22+'Baseline data'!$C21)</f>
        <v>67310</v>
      </c>
      <c r="AI22" s="13">
        <f>SUM(AH22+'Baseline data'!$C21)</f>
        <v>67625</v>
      </c>
      <c r="AJ22" s="13">
        <f>SUM(AI22+'Baseline data'!$C21)</f>
        <v>67940</v>
      </c>
      <c r="AK22" s="13">
        <f>SUM(AJ22+'Baseline data'!$C21)</f>
        <v>68255</v>
      </c>
      <c r="AL22" s="13">
        <f>SUM(AK22+'Baseline data'!$C21)</f>
        <v>68570</v>
      </c>
      <c r="AM22" s="13">
        <f>SUM(AL22+'Baseline data'!$C21)</f>
        <v>68885</v>
      </c>
      <c r="AN22" s="13">
        <f>SUM(AM22+'Baseline data'!$C21)</f>
        <v>69200</v>
      </c>
      <c r="AO22" s="13">
        <f>SUM(AN22+'Baseline data'!$C21)</f>
        <v>69515</v>
      </c>
      <c r="AP22" s="13">
        <f>SUM(AO22+'Baseline data'!$C21)</f>
        <v>69830</v>
      </c>
      <c r="AQ22" s="13">
        <f>SUM(AP22+'Baseline data'!$C21)</f>
        <v>70145</v>
      </c>
      <c r="AR22" s="13">
        <f>SUM(AQ22+'Baseline data'!$C21)</f>
        <v>70460</v>
      </c>
      <c r="AS22" s="13">
        <f>SUM(AR22+'Baseline data'!$C21)</f>
        <v>70775</v>
      </c>
      <c r="AT22" s="13">
        <f>SUM(AS22+'Baseline data'!$C21)</f>
        <v>71090</v>
      </c>
      <c r="AU22" s="13">
        <f>SUM(AT22+'Baseline data'!$C21)</f>
        <v>71405</v>
      </c>
      <c r="AV22" s="13">
        <f>SUM(AU22+'Baseline data'!$C21)</f>
        <v>71720</v>
      </c>
    </row>
    <row r="23" spans="1:48" x14ac:dyDescent="0.2">
      <c r="A23" s="10" t="s">
        <v>25</v>
      </c>
      <c r="B23" s="11">
        <v>66410</v>
      </c>
      <c r="C23" s="12">
        <v>67060</v>
      </c>
      <c r="D23" s="12">
        <v>67770</v>
      </c>
      <c r="E23" s="12">
        <v>68380</v>
      </c>
      <c r="F23" s="12">
        <v>69090</v>
      </c>
      <c r="G23" s="11">
        <v>69870</v>
      </c>
      <c r="H23" s="11">
        <v>70640</v>
      </c>
      <c r="I23" s="11">
        <v>71400</v>
      </c>
      <c r="J23" s="11">
        <v>72270</v>
      </c>
      <c r="K23" s="11">
        <v>72690</v>
      </c>
      <c r="L23" s="11">
        <v>73370</v>
      </c>
      <c r="M23" s="11">
        <v>73890</v>
      </c>
      <c r="N23" s="11">
        <v>74420</v>
      </c>
      <c r="O23" s="13">
        <f>SUM(N23+'Baseline data'!$E22)</f>
        <v>75190</v>
      </c>
      <c r="P23" s="13">
        <f>SUM(O23+'Baseline data'!$E22)</f>
        <v>75960</v>
      </c>
      <c r="Q23" s="13">
        <f>SUM(P23+'Baseline data'!$E22)</f>
        <v>76730</v>
      </c>
      <c r="R23" s="13">
        <f>SUM(Q23+'Baseline data'!$E22)</f>
        <v>77500</v>
      </c>
      <c r="S23" s="13">
        <f>SUM(R23+'Baseline data'!$E22)</f>
        <v>78270</v>
      </c>
      <c r="T23" s="13">
        <f>SUM(S23+'Baseline data'!$E22)</f>
        <v>79040</v>
      </c>
      <c r="U23" s="13">
        <f>SUM(T23+'Baseline data'!$E22)</f>
        <v>79810</v>
      </c>
      <c r="V23" s="13">
        <f>SUM(U23+'Baseline data'!$E22)</f>
        <v>80580</v>
      </c>
      <c r="W23" s="13">
        <f>SUM(V23+'Baseline data'!$E22)</f>
        <v>81350</v>
      </c>
      <c r="X23" s="13">
        <f>SUM(W23+'Baseline data'!$E22)</f>
        <v>82120</v>
      </c>
      <c r="Y23" s="13">
        <f>SUM(X23+'Baseline data'!$E22)</f>
        <v>82890</v>
      </c>
      <c r="Z23" s="13">
        <f>SUM(Y23+'Baseline data'!$E22)</f>
        <v>83660</v>
      </c>
      <c r="AA23" s="13">
        <f>SUM(Z23+'Baseline data'!$E22)</f>
        <v>84430</v>
      </c>
      <c r="AB23" s="13">
        <f>SUM(AA23+'Baseline data'!$E22)</f>
        <v>85200</v>
      </c>
      <c r="AC23" s="13">
        <f>SUM(AB23+'Baseline data'!$E22)</f>
        <v>85970</v>
      </c>
      <c r="AD23" s="13">
        <f>SUM(AC23+'Baseline data'!$E22)</f>
        <v>86740</v>
      </c>
      <c r="AE23" s="13">
        <f>SUM(AD23+'Baseline data'!$E22)</f>
        <v>87510</v>
      </c>
      <c r="AF23" s="13">
        <f>SUM(AE23+'Baseline data'!$E22)</f>
        <v>88280</v>
      </c>
      <c r="AG23" s="13">
        <f>SUM(AF23+'Baseline data'!$E22)</f>
        <v>89050</v>
      </c>
      <c r="AH23" s="13">
        <f>SUM(AG23+'Baseline data'!$E22)</f>
        <v>89820</v>
      </c>
      <c r="AI23" s="13">
        <f>SUM(AH23+'Baseline data'!$E22)</f>
        <v>90590</v>
      </c>
      <c r="AJ23" s="13">
        <f>SUM(AI23+'Baseline data'!$E22)</f>
        <v>91360</v>
      </c>
      <c r="AK23" s="13">
        <f>SUM(AJ23+'Baseline data'!$E22)</f>
        <v>92130</v>
      </c>
      <c r="AL23" s="13">
        <f>SUM(AK23+'Baseline data'!$E22)</f>
        <v>92900</v>
      </c>
      <c r="AM23" s="13">
        <f>SUM(AL23+'Baseline data'!$E22)</f>
        <v>93670</v>
      </c>
      <c r="AN23" s="13">
        <f>SUM(AM23+'Baseline data'!$E22)</f>
        <v>94440</v>
      </c>
      <c r="AO23" s="13">
        <f>SUM(AN23+'Baseline data'!$E22)</f>
        <v>95210</v>
      </c>
      <c r="AP23" s="13">
        <f>SUM(AO23+'Baseline data'!$E22)</f>
        <v>95980</v>
      </c>
      <c r="AQ23" s="13">
        <f>SUM(AP23+'Baseline data'!$E22)</f>
        <v>96750</v>
      </c>
      <c r="AR23" s="13">
        <f>SUM(AQ23+'Baseline data'!$E22)</f>
        <v>97520</v>
      </c>
      <c r="AS23" s="13">
        <f>SUM(AR23+'Baseline data'!$E22)</f>
        <v>98290</v>
      </c>
      <c r="AT23" s="13">
        <f>SUM(AS23+'Baseline data'!$E22)</f>
        <v>99060</v>
      </c>
      <c r="AU23" s="13">
        <f>SUM(AT23+'Baseline data'!$E22)</f>
        <v>99830</v>
      </c>
      <c r="AV23" s="13">
        <f>SUM(AU23+'Baseline data'!$E22)</f>
        <v>100600</v>
      </c>
    </row>
    <row r="24" spans="1:48" x14ac:dyDescent="0.2">
      <c r="A24" s="10" t="s">
        <v>26</v>
      </c>
      <c r="B24" s="11">
        <v>51620</v>
      </c>
      <c r="C24" s="12">
        <v>52040</v>
      </c>
      <c r="D24" s="12">
        <v>52590</v>
      </c>
      <c r="E24" s="12">
        <v>53180</v>
      </c>
      <c r="F24" s="12">
        <v>53860</v>
      </c>
      <c r="G24" s="11">
        <v>54290</v>
      </c>
      <c r="H24" s="11">
        <v>54580</v>
      </c>
      <c r="I24" s="11">
        <v>54960</v>
      </c>
      <c r="J24" s="11">
        <v>55360</v>
      </c>
      <c r="K24" s="11">
        <v>55650</v>
      </c>
      <c r="L24" s="11">
        <v>55910</v>
      </c>
      <c r="M24" s="11">
        <v>56090</v>
      </c>
      <c r="N24" s="11">
        <v>56430</v>
      </c>
      <c r="O24" s="13">
        <f>SUM(N24+'Baseline data'!$C23)</f>
        <v>56580</v>
      </c>
      <c r="P24" s="13">
        <f>SUM(O24+'Baseline data'!$C23)</f>
        <v>56730</v>
      </c>
      <c r="Q24" s="13">
        <f>SUM(P24+'Baseline data'!$C23)</f>
        <v>56880</v>
      </c>
      <c r="R24" s="13">
        <f>SUM(Q24+'Baseline data'!$C23)</f>
        <v>57030</v>
      </c>
      <c r="S24" s="13">
        <f>SUM(R24+'Baseline data'!$C23)</f>
        <v>57180</v>
      </c>
      <c r="T24" s="13">
        <f>SUM(S24+'Baseline data'!$C23)</f>
        <v>57330</v>
      </c>
      <c r="U24" s="13">
        <f>SUM(T24+'Baseline data'!$C23)</f>
        <v>57480</v>
      </c>
      <c r="V24" s="13">
        <f>SUM(U24+'Baseline data'!$C23)</f>
        <v>57630</v>
      </c>
      <c r="W24" s="13">
        <f>SUM(V24+'Baseline data'!$C23)</f>
        <v>57780</v>
      </c>
      <c r="X24" s="13">
        <f>SUM(W24+'Baseline data'!$C23)</f>
        <v>57930</v>
      </c>
      <c r="Y24" s="13">
        <f>SUM(X24+'Baseline data'!$C23)</f>
        <v>58080</v>
      </c>
      <c r="Z24" s="13">
        <f>SUM(Y24+'Baseline data'!$C23)</f>
        <v>58230</v>
      </c>
      <c r="AA24" s="13">
        <f>SUM(Z24+'Baseline data'!$C23)</f>
        <v>58380</v>
      </c>
      <c r="AB24" s="13">
        <f>SUM(AA24+'Baseline data'!$C23)</f>
        <v>58530</v>
      </c>
      <c r="AC24" s="13">
        <f>SUM(AB24+'Baseline data'!$C23)</f>
        <v>58680</v>
      </c>
      <c r="AD24" s="13">
        <f>SUM(AC24+'Baseline data'!$C23)</f>
        <v>58830</v>
      </c>
      <c r="AE24" s="13">
        <f>SUM(AD24+'Baseline data'!$C23)</f>
        <v>58980</v>
      </c>
      <c r="AF24" s="13">
        <f>SUM(AE24+'Baseline data'!$C23)</f>
        <v>59130</v>
      </c>
      <c r="AG24" s="13">
        <f>SUM(AF24+'Baseline data'!$C23)</f>
        <v>59280</v>
      </c>
      <c r="AH24" s="13">
        <f>SUM(AG24+'Baseline data'!$C23)</f>
        <v>59430</v>
      </c>
      <c r="AI24" s="13">
        <f>SUM(AH24+'Baseline data'!$C23)</f>
        <v>59580</v>
      </c>
      <c r="AJ24" s="13">
        <f>SUM(AI24+'Baseline data'!$C23)</f>
        <v>59730</v>
      </c>
      <c r="AK24" s="13">
        <f>SUM(AJ24+'Baseline data'!$C23)</f>
        <v>59880</v>
      </c>
      <c r="AL24" s="13">
        <f>SUM(AK24+'Baseline data'!$C23)</f>
        <v>60030</v>
      </c>
      <c r="AM24" s="13">
        <f>SUM(AL24+'Baseline data'!$C23)</f>
        <v>60180</v>
      </c>
      <c r="AN24" s="13">
        <f>SUM(AM24+'Baseline data'!$C23)</f>
        <v>60330</v>
      </c>
      <c r="AO24" s="13">
        <f>SUM(AN24+'Baseline data'!$C23)</f>
        <v>60480</v>
      </c>
      <c r="AP24" s="13">
        <f>SUM(AO24+'Baseline data'!$C23)</f>
        <v>60630</v>
      </c>
      <c r="AQ24" s="13">
        <f>SUM(AP24+'Baseline data'!$C23)</f>
        <v>60780</v>
      </c>
      <c r="AR24" s="13">
        <f>SUM(AQ24+'Baseline data'!$C23)</f>
        <v>60930</v>
      </c>
      <c r="AS24" s="13">
        <f>SUM(AR24+'Baseline data'!$C23)</f>
        <v>61080</v>
      </c>
      <c r="AT24" s="13">
        <f>SUM(AS24+'Baseline data'!$C23)</f>
        <v>61230</v>
      </c>
      <c r="AU24" s="13">
        <f>SUM(AT24+'Baseline data'!$C23)</f>
        <v>61380</v>
      </c>
      <c r="AV24" s="13">
        <f>SUM(AU24+'Baseline data'!$C23)</f>
        <v>61530</v>
      </c>
    </row>
    <row r="25" spans="1:48" x14ac:dyDescent="0.2">
      <c r="A25" s="10" t="s">
        <v>27</v>
      </c>
      <c r="B25" s="11">
        <v>55830</v>
      </c>
      <c r="C25" s="12">
        <v>56450</v>
      </c>
      <c r="D25" s="12">
        <v>57370</v>
      </c>
      <c r="E25" s="12">
        <v>58350</v>
      </c>
      <c r="F25" s="12">
        <v>59690</v>
      </c>
      <c r="G25" s="11">
        <v>60350</v>
      </c>
      <c r="H25" s="11">
        <v>61010</v>
      </c>
      <c r="I25" s="11">
        <v>61720</v>
      </c>
      <c r="J25" s="11">
        <v>62420</v>
      </c>
      <c r="K25" s="11">
        <v>63010</v>
      </c>
      <c r="L25" s="11">
        <v>63640</v>
      </c>
      <c r="M25" s="11">
        <v>64510</v>
      </c>
      <c r="N25" s="11">
        <v>65180</v>
      </c>
      <c r="O25" s="13">
        <f>SUM(N25+'Baseline data'!$E24)</f>
        <v>65900</v>
      </c>
      <c r="P25" s="13">
        <f>SUM(O25+'Baseline data'!$E24)</f>
        <v>66620</v>
      </c>
      <c r="Q25" s="13">
        <f>SUM(P25+'Baseline data'!$E24)</f>
        <v>67340</v>
      </c>
      <c r="R25" s="13">
        <f>SUM(Q25+'Baseline data'!$E24)</f>
        <v>68060</v>
      </c>
      <c r="S25" s="13">
        <f>SUM(R25+'Baseline data'!$E24)</f>
        <v>68780</v>
      </c>
      <c r="T25" s="13">
        <f>SUM(S25+'Baseline data'!$E24)</f>
        <v>69500</v>
      </c>
      <c r="U25" s="13">
        <f>SUM(T25+'Baseline data'!$E24)</f>
        <v>70220</v>
      </c>
      <c r="V25" s="13">
        <f>SUM(U25+'Baseline data'!$E24)</f>
        <v>70940</v>
      </c>
      <c r="W25" s="13">
        <f>SUM(V25+'Baseline data'!$E24)</f>
        <v>71660</v>
      </c>
      <c r="X25" s="13">
        <f>SUM(W25+'Baseline data'!$E24)</f>
        <v>72380</v>
      </c>
      <c r="Y25" s="13">
        <f>SUM(X25+'Baseline data'!$E24)</f>
        <v>73100</v>
      </c>
      <c r="Z25" s="13">
        <f>SUM(Y25+'Baseline data'!$E24)</f>
        <v>73820</v>
      </c>
      <c r="AA25" s="13">
        <f>SUM(Z25+'Baseline data'!$E24)</f>
        <v>74540</v>
      </c>
      <c r="AB25" s="13">
        <f>SUM(AA25+'Baseline data'!$E24)</f>
        <v>75260</v>
      </c>
      <c r="AC25" s="13">
        <f>SUM(AB25+'Baseline data'!$E24)</f>
        <v>75980</v>
      </c>
      <c r="AD25" s="13">
        <f>SUM(AC25+'Baseline data'!$E24)</f>
        <v>76700</v>
      </c>
      <c r="AE25" s="13">
        <f>SUM(AD25+'Baseline data'!$E24)</f>
        <v>77420</v>
      </c>
      <c r="AF25" s="13">
        <f>SUM(AE25+'Baseline data'!$E24)</f>
        <v>78140</v>
      </c>
      <c r="AG25" s="13">
        <f>SUM(AF25+'Baseline data'!$E24)</f>
        <v>78860</v>
      </c>
      <c r="AH25" s="13">
        <f>SUM(AG25+'Baseline data'!$E24)</f>
        <v>79580</v>
      </c>
      <c r="AI25" s="13">
        <f>SUM(AH25+'Baseline data'!$E24)</f>
        <v>80300</v>
      </c>
      <c r="AJ25" s="13">
        <f>SUM(AI25+'Baseline data'!$E24)</f>
        <v>81020</v>
      </c>
      <c r="AK25" s="13">
        <f>SUM(AJ25+'Baseline data'!$E24)</f>
        <v>81740</v>
      </c>
      <c r="AL25" s="13">
        <f>SUM(AK25+'Baseline data'!$E24)</f>
        <v>82460</v>
      </c>
      <c r="AM25" s="13">
        <f>SUM(AL25+'Baseline data'!$E24)</f>
        <v>83180</v>
      </c>
      <c r="AN25" s="13">
        <f>SUM(AM25+'Baseline data'!$E24)</f>
        <v>83900</v>
      </c>
      <c r="AO25" s="13">
        <f>SUM(AN25+'Baseline data'!$E24)</f>
        <v>84620</v>
      </c>
      <c r="AP25" s="13">
        <f>SUM(AO25+'Baseline data'!$E24)</f>
        <v>85340</v>
      </c>
      <c r="AQ25" s="13">
        <f>SUM(AP25+'Baseline data'!$E24)</f>
        <v>86060</v>
      </c>
      <c r="AR25" s="13">
        <f>SUM(AQ25+'Baseline data'!$E24)</f>
        <v>86780</v>
      </c>
      <c r="AS25" s="13">
        <f>SUM(AR25+'Baseline data'!$E24)</f>
        <v>87500</v>
      </c>
      <c r="AT25" s="13">
        <f>SUM(AS25+'Baseline data'!$E24)</f>
        <v>88220</v>
      </c>
      <c r="AU25" s="13">
        <f>SUM(AT25+'Baseline data'!$E24)</f>
        <v>88940</v>
      </c>
      <c r="AV25" s="13">
        <f>SUM(AU25+'Baseline data'!$E24)</f>
        <v>89660</v>
      </c>
    </row>
    <row r="26" spans="1:48" x14ac:dyDescent="0.2">
      <c r="A26" s="20" t="s">
        <v>28</v>
      </c>
      <c r="B26" s="19">
        <v>33580</v>
      </c>
      <c r="C26" s="15">
        <v>33750</v>
      </c>
      <c r="D26" s="15">
        <v>33890</v>
      </c>
      <c r="E26" s="15">
        <v>34250</v>
      </c>
      <c r="F26" s="15">
        <v>34640</v>
      </c>
      <c r="G26" s="19">
        <v>35020</v>
      </c>
      <c r="H26" s="19">
        <v>35260</v>
      </c>
      <c r="I26" s="19">
        <v>35570</v>
      </c>
      <c r="J26" s="19">
        <v>35760</v>
      </c>
      <c r="K26" s="19">
        <v>35840</v>
      </c>
      <c r="L26" s="19">
        <v>36020</v>
      </c>
      <c r="M26" s="19">
        <v>36160</v>
      </c>
      <c r="N26" s="19">
        <v>36320</v>
      </c>
      <c r="O26" s="13">
        <f>SUM(N26+'Baseline data'!$C25)</f>
        <v>36523</v>
      </c>
      <c r="P26" s="13">
        <f>SUM(O26+'Baseline data'!$C25)</f>
        <v>36726</v>
      </c>
      <c r="Q26" s="13">
        <f>SUM(P26+'Baseline data'!$C25)</f>
        <v>36929</v>
      </c>
      <c r="R26" s="13">
        <f>SUM(Q26+'Baseline data'!$C25)</f>
        <v>37132</v>
      </c>
      <c r="S26" s="13">
        <f>SUM(R26+'Baseline data'!$C25)</f>
        <v>37335</v>
      </c>
      <c r="T26" s="13">
        <f>SUM(S26+'Baseline data'!$C25)</f>
        <v>37538</v>
      </c>
      <c r="U26" s="13">
        <f>SUM(T26+'Baseline data'!$C25)</f>
        <v>37741</v>
      </c>
      <c r="V26" s="13">
        <f>SUM(U26+'Baseline data'!$C25)</f>
        <v>37944</v>
      </c>
      <c r="W26" s="13">
        <f>SUM(V26+'Baseline data'!$C25)</f>
        <v>38147</v>
      </c>
      <c r="X26" s="13">
        <f>SUM(W26+'Baseline data'!$C25)</f>
        <v>38350</v>
      </c>
      <c r="Y26" s="13">
        <f>SUM(X26+'Baseline data'!$C25)</f>
        <v>38553</v>
      </c>
      <c r="Z26" s="13">
        <f>SUM(Y26+'Baseline data'!$C25)</f>
        <v>38756</v>
      </c>
      <c r="AA26" s="13">
        <f>SUM(Z26+'Baseline data'!$C25)</f>
        <v>38959</v>
      </c>
      <c r="AB26" s="13">
        <f>SUM(AA26+'Baseline data'!$C25)</f>
        <v>39162</v>
      </c>
      <c r="AC26" s="13">
        <f>SUM(AB26+'Baseline data'!$C25)</f>
        <v>39365</v>
      </c>
      <c r="AD26" s="13">
        <f>SUM(AC26+'Baseline data'!$C25)</f>
        <v>39568</v>
      </c>
      <c r="AE26" s="13">
        <f>SUM(AD26+'Baseline data'!$C25)</f>
        <v>39771</v>
      </c>
      <c r="AF26" s="13">
        <f>SUM(AE26+'Baseline data'!$C25)</f>
        <v>39974</v>
      </c>
      <c r="AG26" s="13">
        <f>SUM(AF26+'Baseline data'!$C25)</f>
        <v>40177</v>
      </c>
      <c r="AH26" s="13">
        <f>SUM(AG26+'Baseline data'!$C25)</f>
        <v>40380</v>
      </c>
      <c r="AI26" s="13">
        <f>SUM(AH26+'Baseline data'!$C25)</f>
        <v>40583</v>
      </c>
      <c r="AJ26" s="13">
        <f>SUM(AI26+'Baseline data'!$C25)</f>
        <v>40786</v>
      </c>
      <c r="AK26" s="13">
        <f>SUM(AJ26+'Baseline data'!$C25)</f>
        <v>40989</v>
      </c>
      <c r="AL26" s="13">
        <f>SUM(AK26+'Baseline data'!$C25)</f>
        <v>41192</v>
      </c>
      <c r="AM26" s="13">
        <f>SUM(AL26+'Baseline data'!$C25)</f>
        <v>41395</v>
      </c>
      <c r="AN26" s="13">
        <f>SUM(AM26+'Baseline data'!$C25)</f>
        <v>41598</v>
      </c>
      <c r="AO26" s="13">
        <f>SUM(AN26+'Baseline data'!$C25)</f>
        <v>41801</v>
      </c>
      <c r="AP26" s="13">
        <f>SUM(AO26+'Baseline data'!$C25)</f>
        <v>42004</v>
      </c>
      <c r="AQ26" s="13">
        <f>SUM(AP26+'Baseline data'!$C25)</f>
        <v>42207</v>
      </c>
      <c r="AR26" s="13">
        <f>SUM(AQ26+'Baseline data'!$C25)</f>
        <v>42410</v>
      </c>
      <c r="AS26" s="13">
        <f>SUM(AR26+'Baseline data'!$C25)</f>
        <v>42613</v>
      </c>
      <c r="AT26" s="13">
        <f>SUM(AS26+'Baseline data'!$C25)</f>
        <v>42816</v>
      </c>
      <c r="AU26" s="13">
        <f>SUM(AT26+'Baseline data'!$C25)</f>
        <v>43019</v>
      </c>
      <c r="AV26" s="13">
        <f>SUM(AU26+'Baseline data'!$C25)</f>
        <v>43222</v>
      </c>
    </row>
    <row r="27" spans="1:48" x14ac:dyDescent="0.2">
      <c r="C27" s="16"/>
      <c r="D27" s="16"/>
      <c r="E27" s="16"/>
      <c r="F27" s="16"/>
    </row>
    <row r="28" spans="1:48" x14ac:dyDescent="0.2">
      <c r="A28" s="7" t="s">
        <v>33</v>
      </c>
      <c r="B28" s="13">
        <f>SUM(B5:B26)</f>
        <v>1246820</v>
      </c>
      <c r="C28" s="13">
        <f t="shared" ref="C28:AV28" si="0">SUM(C5:C26)</f>
        <v>1265630</v>
      </c>
      <c r="D28" s="13">
        <f t="shared" si="0"/>
        <v>1275790</v>
      </c>
      <c r="E28" s="13">
        <f t="shared" si="0"/>
        <v>1289230</v>
      </c>
      <c r="F28" s="13">
        <f t="shared" si="0"/>
        <v>1304940</v>
      </c>
      <c r="G28" s="13">
        <f t="shared" si="0"/>
        <v>1313600</v>
      </c>
      <c r="H28" s="13">
        <f t="shared" si="0"/>
        <v>1335750</v>
      </c>
      <c r="I28" s="13">
        <f t="shared" si="0"/>
        <v>1345790</v>
      </c>
      <c r="J28" s="13">
        <f t="shared" si="0"/>
        <v>1358060</v>
      </c>
      <c r="K28" s="13">
        <f t="shared" si="0"/>
        <v>1368340</v>
      </c>
      <c r="L28" s="13">
        <f t="shared" si="0"/>
        <v>1380570</v>
      </c>
      <c r="M28" s="13">
        <f t="shared" si="0"/>
        <v>1394770</v>
      </c>
      <c r="N28" s="13">
        <f t="shared" si="0"/>
        <v>1411160</v>
      </c>
      <c r="O28" s="13">
        <f t="shared" si="0"/>
        <v>1424736</v>
      </c>
      <c r="P28" s="13">
        <f t="shared" si="0"/>
        <v>1438804</v>
      </c>
      <c r="Q28" s="13">
        <f t="shared" si="0"/>
        <v>1452872</v>
      </c>
      <c r="R28" s="13">
        <f t="shared" si="0"/>
        <v>1466940</v>
      </c>
      <c r="S28" s="13">
        <f t="shared" si="0"/>
        <v>1481008</v>
      </c>
      <c r="T28" s="13">
        <f t="shared" si="0"/>
        <v>1495076</v>
      </c>
      <c r="U28" s="13">
        <f t="shared" si="0"/>
        <v>1509144</v>
      </c>
      <c r="V28" s="13">
        <f t="shared" si="0"/>
        <v>1523212</v>
      </c>
      <c r="W28" s="13">
        <f t="shared" si="0"/>
        <v>1537280</v>
      </c>
      <c r="X28" s="13">
        <f t="shared" si="0"/>
        <v>1551348</v>
      </c>
      <c r="Y28" s="13">
        <f t="shared" si="0"/>
        <v>1565416</v>
      </c>
      <c r="Z28" s="13">
        <f t="shared" si="0"/>
        <v>1579484</v>
      </c>
      <c r="AA28" s="13">
        <f t="shared" si="0"/>
        <v>1593552</v>
      </c>
      <c r="AB28" s="13">
        <f t="shared" si="0"/>
        <v>1607620</v>
      </c>
      <c r="AC28" s="13">
        <f t="shared" si="0"/>
        <v>1621688</v>
      </c>
      <c r="AD28" s="13">
        <f t="shared" si="0"/>
        <v>1635756</v>
      </c>
      <c r="AE28" s="13">
        <f t="shared" si="0"/>
        <v>1649824</v>
      </c>
      <c r="AF28" s="13">
        <f t="shared" si="0"/>
        <v>1663892</v>
      </c>
      <c r="AG28" s="13">
        <f t="shared" si="0"/>
        <v>1677960</v>
      </c>
      <c r="AH28" s="13">
        <f t="shared" si="0"/>
        <v>1692028</v>
      </c>
      <c r="AI28" s="13">
        <f t="shared" si="0"/>
        <v>1706096</v>
      </c>
      <c r="AJ28" s="13">
        <f t="shared" si="0"/>
        <v>1720164</v>
      </c>
      <c r="AK28" s="13">
        <f t="shared" si="0"/>
        <v>1734232</v>
      </c>
      <c r="AL28" s="13">
        <f t="shared" si="0"/>
        <v>1748300</v>
      </c>
      <c r="AM28" s="13">
        <f t="shared" si="0"/>
        <v>1762368</v>
      </c>
      <c r="AN28" s="13">
        <f t="shared" si="0"/>
        <v>1776436</v>
      </c>
      <c r="AO28" s="13">
        <f t="shared" si="0"/>
        <v>1790504</v>
      </c>
      <c r="AP28" s="13">
        <f t="shared" si="0"/>
        <v>1804572</v>
      </c>
      <c r="AQ28" s="13">
        <f t="shared" si="0"/>
        <v>1818640</v>
      </c>
      <c r="AR28" s="13">
        <f t="shared" si="0"/>
        <v>1832708</v>
      </c>
      <c r="AS28" s="13">
        <f t="shared" si="0"/>
        <v>1846776</v>
      </c>
      <c r="AT28" s="13">
        <f t="shared" si="0"/>
        <v>1860844</v>
      </c>
      <c r="AU28" s="13">
        <f t="shared" si="0"/>
        <v>1874912</v>
      </c>
      <c r="AV28" s="13">
        <f t="shared" si="0"/>
        <v>1888980</v>
      </c>
    </row>
    <row r="31" spans="1:48" x14ac:dyDescent="0.2">
      <c r="N31" s="13"/>
      <c r="O31" s="13"/>
      <c r="P31" s="13"/>
      <c r="Q31" s="13"/>
      <c r="R31" s="13"/>
      <c r="S31" s="13"/>
      <c r="T31" s="13"/>
      <c r="U31" s="13"/>
      <c r="V31" s="13"/>
      <c r="W31" s="13"/>
    </row>
    <row r="32" spans="1:48" x14ac:dyDescent="0.2">
      <c r="T32" s="1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topLeftCell="I1" activePane="topRight" state="frozen"/>
      <selection pane="topRight"/>
    </sheetView>
  </sheetViews>
  <sheetFormatPr defaultColWidth="8.85546875" defaultRowHeight="12" customHeight="1" x14ac:dyDescent="0.2"/>
  <cols>
    <col min="1" max="1" width="25.85546875" style="7" bestFit="1" customWidth="1"/>
    <col min="2" max="48" width="10.85546875" style="7" customWidth="1"/>
    <col min="49" max="16384" width="8.85546875" style="7"/>
  </cols>
  <sheetData>
    <row r="1" spans="1:48" ht="12" customHeight="1" x14ac:dyDescent="0.2">
      <c r="A1" s="6" t="s">
        <v>35</v>
      </c>
    </row>
    <row r="3" spans="1:48" ht="12" customHeight="1" x14ac:dyDescent="0.2">
      <c r="A3" s="6" t="s">
        <v>38</v>
      </c>
    </row>
    <row r="4" spans="1:48" ht="12" customHeight="1" x14ac:dyDescent="0.2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ht="12" customHeight="1" x14ac:dyDescent="0.2">
      <c r="A5" s="10" t="s">
        <v>7</v>
      </c>
      <c r="B5" s="3">
        <v>76100</v>
      </c>
      <c r="C5" s="3">
        <v>75000</v>
      </c>
      <c r="D5" s="3">
        <v>77900</v>
      </c>
      <c r="E5" s="3">
        <v>77000</v>
      </c>
      <c r="F5" s="3">
        <v>80000</v>
      </c>
      <c r="G5" s="3">
        <v>71700</v>
      </c>
      <c r="H5" s="3">
        <v>74700</v>
      </c>
      <c r="I5" s="3">
        <v>74400</v>
      </c>
      <c r="J5" s="3">
        <v>83300</v>
      </c>
      <c r="K5" s="3">
        <v>78800</v>
      </c>
      <c r="L5" s="3">
        <v>72600</v>
      </c>
      <c r="M5" s="3">
        <v>73200</v>
      </c>
      <c r="N5" s="3">
        <v>75600</v>
      </c>
      <c r="O5" s="3">
        <v>84200</v>
      </c>
      <c r="P5" s="13">
        <f>SUM(O5+('Baseline data'!$E4)*'Baseline data'!$H4)</f>
        <v>85522.617111775369</v>
      </c>
      <c r="Q5" s="13">
        <f>SUM(P5+('Baseline data'!$E4)*'Baseline data'!$H4)</f>
        <v>86845.234223550739</v>
      </c>
      <c r="R5" s="13">
        <f>SUM(Q5+('Baseline data'!$E4)*'Baseline data'!$H4)</f>
        <v>88167.851335326108</v>
      </c>
      <c r="S5" s="13">
        <f>SUM(R5+('Baseline data'!$E4)*'Baseline data'!$H4)</f>
        <v>89490.468447101477</v>
      </c>
      <c r="T5" s="13">
        <f>SUM(S5+('Baseline data'!$E4)*'Baseline data'!$H4)</f>
        <v>90813.085558876846</v>
      </c>
      <c r="U5" s="13">
        <f>SUM(T5+('Baseline data'!$E4)*'Baseline data'!$H4)</f>
        <v>92135.702670652216</v>
      </c>
      <c r="V5" s="13">
        <f>SUM(U5+('Baseline data'!$E4)*'Baseline data'!$H4)</f>
        <v>93458.319782427585</v>
      </c>
      <c r="W5" s="13">
        <f>SUM(V5+('Baseline data'!$E4)*'Baseline data'!$H4)</f>
        <v>94780.936894202954</v>
      </c>
      <c r="X5" s="13">
        <f>SUM(W5+('Baseline data'!$E4)*'Baseline data'!$H4)</f>
        <v>96103.554005978323</v>
      </c>
      <c r="Y5" s="13">
        <f>SUM(X5+('Baseline data'!$E4)*'Baseline data'!$H4)</f>
        <v>97426.171117753693</v>
      </c>
      <c r="Z5" s="13">
        <f>SUM(Y5+('Baseline data'!$E4)*'Baseline data'!$H4)</f>
        <v>98748.788229529062</v>
      </c>
      <c r="AA5" s="13">
        <f>SUM(Z5+('Baseline data'!$E4)*'Baseline data'!$H4)</f>
        <v>100071.40534130443</v>
      </c>
      <c r="AB5" s="13">
        <f>SUM(AA5+('Baseline data'!$E4)*'Baseline data'!$H4)</f>
        <v>101394.0224530798</v>
      </c>
      <c r="AC5" s="13">
        <f>SUM(AB5+('Baseline data'!$E4)*'Baseline data'!$H4)</f>
        <v>102716.63956485517</v>
      </c>
      <c r="AD5" s="13">
        <f>SUM(AC5+('Baseline data'!$E4)*'Baseline data'!$H4)</f>
        <v>104039.25667663054</v>
      </c>
      <c r="AE5" s="13">
        <f>SUM(AD5+('Baseline data'!$E4)*'Baseline data'!$H4)</f>
        <v>105361.87378840591</v>
      </c>
      <c r="AF5" s="13">
        <f>SUM(AE5+('Baseline data'!$E4)*'Baseline data'!$H4)</f>
        <v>106684.49090018128</v>
      </c>
      <c r="AG5" s="13">
        <f>SUM(AF5+('Baseline data'!$E4)*'Baseline data'!$H4)</f>
        <v>108007.10801195665</v>
      </c>
      <c r="AH5" s="13">
        <f>SUM(AG5+('Baseline data'!$E4)*'Baseline data'!$H4)</f>
        <v>109329.72512373202</v>
      </c>
      <c r="AI5" s="13">
        <f>SUM(AH5+('Baseline data'!$E4)*'Baseline data'!$H4)</f>
        <v>110652.34223550739</v>
      </c>
      <c r="AJ5" s="13">
        <f>SUM(AI5+('Baseline data'!$E4)*'Baseline data'!$H4)</f>
        <v>111974.95934728275</v>
      </c>
      <c r="AK5" s="13">
        <f>SUM(AJ5+('Baseline data'!$E4)*'Baseline data'!$H4)</f>
        <v>113297.57645905812</v>
      </c>
      <c r="AL5" s="13">
        <f>SUM(AK5+('Baseline data'!$E4)*'Baseline data'!$H4)</f>
        <v>114620.19357083349</v>
      </c>
      <c r="AM5" s="13">
        <f>SUM(AL5+('Baseline data'!$E4)*'Baseline data'!$H4)</f>
        <v>115942.81068260886</v>
      </c>
      <c r="AN5" s="13">
        <f>SUM(AM5+('Baseline data'!$E4)*'Baseline data'!$H4)</f>
        <v>117265.42779438423</v>
      </c>
      <c r="AO5" s="13">
        <f>SUM(AN5+('Baseline data'!$E4)*'Baseline data'!$H4)</f>
        <v>118588.0449061596</v>
      </c>
      <c r="AP5" s="13">
        <f>SUM(AO5+('Baseline data'!$E4)*'Baseline data'!$H4)</f>
        <v>119910.66201793497</v>
      </c>
      <c r="AQ5" s="13">
        <f>SUM(AP5+('Baseline data'!$E4)*'Baseline data'!$H4)</f>
        <v>121233.27912971034</v>
      </c>
      <c r="AR5" s="13">
        <f>SUM(AQ5+('Baseline data'!$E4)*'Baseline data'!$H4)</f>
        <v>122555.89624148571</v>
      </c>
      <c r="AS5" s="13">
        <f>SUM(AR5+('Baseline data'!$E4)*'Baseline data'!$H4)</f>
        <v>123878.51335326108</v>
      </c>
      <c r="AT5" s="13">
        <f>SUM(AS5+('Baseline data'!$E4)*'Baseline data'!$H4)</f>
        <v>125201.13046503645</v>
      </c>
      <c r="AU5" s="13">
        <f>SUM(AT5+('Baseline data'!$E4)*'Baseline data'!$H4)</f>
        <v>126523.74757681182</v>
      </c>
      <c r="AV5" s="13">
        <f>SUM(AU5+('Baseline data'!$E4)*'Baseline data'!$H4)</f>
        <v>127846.36468858719</v>
      </c>
    </row>
    <row r="6" spans="1:48" ht="12" customHeight="1" x14ac:dyDescent="0.2">
      <c r="A6" s="10" t="s">
        <v>32</v>
      </c>
      <c r="B6" s="3">
        <v>74900</v>
      </c>
      <c r="C6" s="3">
        <v>79100</v>
      </c>
      <c r="D6" s="3">
        <v>76400</v>
      </c>
      <c r="E6" s="3">
        <v>75600</v>
      </c>
      <c r="F6" s="3">
        <v>81500</v>
      </c>
      <c r="G6" s="3">
        <v>78900</v>
      </c>
      <c r="H6" s="3">
        <v>78900</v>
      </c>
      <c r="I6" s="3">
        <v>87000</v>
      </c>
      <c r="J6" s="3">
        <v>85400</v>
      </c>
      <c r="K6" s="3">
        <v>86500</v>
      </c>
      <c r="L6" s="3">
        <v>86700</v>
      </c>
      <c r="M6" s="3">
        <v>100600</v>
      </c>
      <c r="N6" s="3">
        <v>93900</v>
      </c>
      <c r="O6" s="3">
        <v>96700</v>
      </c>
      <c r="P6" s="13">
        <f>SUM(O6+('Baseline data'!$E5)*'Baseline data'!$H5)</f>
        <v>97632.747662070644</v>
      </c>
      <c r="Q6" s="13">
        <f>SUM(P6+('Baseline data'!$E5)*'Baseline data'!$H5)</f>
        <v>98565.495324141288</v>
      </c>
      <c r="R6" s="13">
        <f>SUM(Q6+('Baseline data'!$E5)*'Baseline data'!$H5)</f>
        <v>99498.242986211932</v>
      </c>
      <c r="S6" s="13">
        <f>SUM(R6+('Baseline data'!$E5)*'Baseline data'!$H5)</f>
        <v>100430.99064828258</v>
      </c>
      <c r="T6" s="13">
        <f>SUM(S6+('Baseline data'!$E5)*'Baseline data'!$H5)</f>
        <v>101363.73831035322</v>
      </c>
      <c r="U6" s="13">
        <f>SUM(T6+('Baseline data'!$E5)*'Baseline data'!$H5)</f>
        <v>102296.48597242386</v>
      </c>
      <c r="V6" s="13">
        <f>SUM(U6+('Baseline data'!$E5)*'Baseline data'!$H5)</f>
        <v>103229.23363449451</v>
      </c>
      <c r="W6" s="13">
        <f>SUM(V6+('Baseline data'!$E5)*'Baseline data'!$H5)</f>
        <v>104161.98129656515</v>
      </c>
      <c r="X6" s="13">
        <f>SUM(W6+('Baseline data'!$E5)*'Baseline data'!$H5)</f>
        <v>105094.72895863579</v>
      </c>
      <c r="Y6" s="13">
        <f>SUM(X6+('Baseline data'!$E5)*'Baseline data'!$H5)</f>
        <v>106027.47662070644</v>
      </c>
      <c r="Z6" s="13">
        <f>SUM(Y6+('Baseline data'!$E5)*'Baseline data'!$H5)</f>
        <v>106960.22428277708</v>
      </c>
      <c r="AA6" s="13">
        <f>SUM(Z6+('Baseline data'!$E5)*'Baseline data'!$H5)</f>
        <v>107892.97194484773</v>
      </c>
      <c r="AB6" s="13">
        <f>SUM(AA6+('Baseline data'!$E5)*'Baseline data'!$H5)</f>
        <v>108825.71960691837</v>
      </c>
      <c r="AC6" s="13">
        <f>SUM(AB6+('Baseline data'!$E5)*'Baseline data'!$H5)</f>
        <v>109758.46726898901</v>
      </c>
      <c r="AD6" s="13">
        <f>SUM(AC6+('Baseline data'!$E5)*'Baseline data'!$H5)</f>
        <v>110691.21493105966</v>
      </c>
      <c r="AE6" s="13">
        <f>SUM(AD6+('Baseline data'!$E5)*'Baseline data'!$H5)</f>
        <v>111623.9625931303</v>
      </c>
      <c r="AF6" s="13">
        <f>SUM(AE6+('Baseline data'!$E5)*'Baseline data'!$H5)</f>
        <v>112556.71025520095</v>
      </c>
      <c r="AG6" s="13">
        <f>SUM(AF6+('Baseline data'!$E5)*'Baseline data'!$H5)</f>
        <v>113489.45791727159</v>
      </c>
      <c r="AH6" s="13">
        <f>SUM(AG6+('Baseline data'!$E5)*'Baseline data'!$H5)</f>
        <v>114422.20557934223</v>
      </c>
      <c r="AI6" s="13">
        <f>SUM(AH6+('Baseline data'!$E5)*'Baseline data'!$H5)</f>
        <v>115354.95324141288</v>
      </c>
      <c r="AJ6" s="13">
        <f>SUM(AI6+('Baseline data'!$E5)*'Baseline data'!$H5)</f>
        <v>116287.70090348352</v>
      </c>
      <c r="AK6" s="13">
        <f>SUM(AJ6+('Baseline data'!$E5)*'Baseline data'!$H5)</f>
        <v>117220.44856555416</v>
      </c>
      <c r="AL6" s="13">
        <f>SUM(AK6+('Baseline data'!$E5)*'Baseline data'!$H5)</f>
        <v>118153.19622762481</v>
      </c>
      <c r="AM6" s="13">
        <f>SUM(AL6+('Baseline data'!$E5)*'Baseline data'!$H5)</f>
        <v>119085.94388969545</v>
      </c>
      <c r="AN6" s="13">
        <f>SUM(AM6+('Baseline data'!$E5)*'Baseline data'!$H5)</f>
        <v>120018.6915517661</v>
      </c>
      <c r="AO6" s="13">
        <f>SUM(AN6+('Baseline data'!$E5)*'Baseline data'!$H5)</f>
        <v>120951.43921383674</v>
      </c>
      <c r="AP6" s="13">
        <f>SUM(AO6+('Baseline data'!$E5)*'Baseline data'!$H5)</f>
        <v>121884.18687590738</v>
      </c>
      <c r="AQ6" s="13">
        <f>SUM(AP6+('Baseline data'!$E5)*'Baseline data'!$H5)</f>
        <v>122816.93453797803</v>
      </c>
      <c r="AR6" s="13">
        <f>SUM(AQ6+('Baseline data'!$E5)*'Baseline data'!$H5)</f>
        <v>123749.68220004867</v>
      </c>
      <c r="AS6" s="13">
        <f>SUM(AR6+('Baseline data'!$E5)*'Baseline data'!$H5)</f>
        <v>124682.42986211932</v>
      </c>
      <c r="AT6" s="13">
        <f>SUM(AS6+('Baseline data'!$E5)*'Baseline data'!$H5)</f>
        <v>125615.17752418996</v>
      </c>
      <c r="AU6" s="13">
        <f>SUM(AT6+('Baseline data'!$E5)*'Baseline data'!$H5)</f>
        <v>126547.9251862606</v>
      </c>
      <c r="AV6" s="13">
        <f>SUM(AU6+('Baseline data'!$E5)*'Baseline data'!$H5)</f>
        <v>127480.67284833125</v>
      </c>
    </row>
    <row r="7" spans="1:48" ht="12" customHeight="1" x14ac:dyDescent="0.2">
      <c r="A7" s="10" t="s">
        <v>9</v>
      </c>
      <c r="B7" s="3">
        <v>68200</v>
      </c>
      <c r="C7" s="3">
        <v>68600</v>
      </c>
      <c r="D7" s="3">
        <v>67300</v>
      </c>
      <c r="E7" s="3">
        <v>67500</v>
      </c>
      <c r="F7" s="3">
        <v>70700</v>
      </c>
      <c r="G7" s="3">
        <v>75000</v>
      </c>
      <c r="H7" s="3">
        <v>70100</v>
      </c>
      <c r="I7" s="3">
        <v>71500</v>
      </c>
      <c r="J7" s="3">
        <v>71900</v>
      </c>
      <c r="K7" s="3">
        <v>69500</v>
      </c>
      <c r="L7" s="3">
        <v>75400</v>
      </c>
      <c r="M7" s="3">
        <v>78500</v>
      </c>
      <c r="N7" s="3">
        <v>71300</v>
      </c>
      <c r="O7" s="3">
        <v>68800</v>
      </c>
      <c r="P7" s="13">
        <f>SUM(O7+('Baseline data'!$C6)*'Baseline data'!$H6)</f>
        <v>69278.484442098867</v>
      </c>
      <c r="Q7" s="13">
        <f>SUM(P7+('Baseline data'!$C6)*'Baseline data'!$H6)</f>
        <v>69756.968884197733</v>
      </c>
      <c r="R7" s="13">
        <f>SUM(Q7+('Baseline data'!$C6)*'Baseline data'!$H6)</f>
        <v>70235.4533262966</v>
      </c>
      <c r="S7" s="13">
        <f>SUM(R7+('Baseline data'!$C6)*'Baseline data'!$H6)</f>
        <v>70713.937768395466</v>
      </c>
      <c r="T7" s="13">
        <f>SUM(S7+('Baseline data'!$C6)*'Baseline data'!$H6)</f>
        <v>71192.422210494333</v>
      </c>
      <c r="U7" s="13">
        <f>SUM(T7+('Baseline data'!$C6)*'Baseline data'!$H6)</f>
        <v>71670.906652593199</v>
      </c>
      <c r="V7" s="13">
        <f>SUM(U7+('Baseline data'!$C6)*'Baseline data'!$H6)</f>
        <v>72149.391094692066</v>
      </c>
      <c r="W7" s="13">
        <f>SUM(V7+('Baseline data'!$C6)*'Baseline data'!$H6)</f>
        <v>72627.875536790933</v>
      </c>
      <c r="X7" s="13">
        <f>SUM(W7+('Baseline data'!$C6)*'Baseline data'!$H6)</f>
        <v>73106.359978889799</v>
      </c>
      <c r="Y7" s="13">
        <f>SUM(X7+('Baseline data'!$C6)*'Baseline data'!$H6)</f>
        <v>73584.844420988666</v>
      </c>
      <c r="Z7" s="13">
        <f>SUM(Y7+('Baseline data'!$C6)*'Baseline data'!$H6)</f>
        <v>74063.328863087532</v>
      </c>
      <c r="AA7" s="13">
        <f>SUM(Z7+('Baseline data'!$C6)*'Baseline data'!$H6)</f>
        <v>74541.813305186399</v>
      </c>
      <c r="AB7" s="13">
        <f>SUM(AA7+('Baseline data'!$C6)*'Baseline data'!$H6)</f>
        <v>75020.297747285265</v>
      </c>
      <c r="AC7" s="13">
        <f>SUM(AB7+('Baseline data'!$C6)*'Baseline data'!$H6)</f>
        <v>75498.782189384132</v>
      </c>
      <c r="AD7" s="13">
        <f>SUM(AC7+('Baseline data'!$C6)*'Baseline data'!$H6)</f>
        <v>75977.266631482998</v>
      </c>
      <c r="AE7" s="13">
        <f>SUM(AD7+('Baseline data'!$C6)*'Baseline data'!$H6)</f>
        <v>76455.751073581865</v>
      </c>
      <c r="AF7" s="13">
        <f>SUM(AE7+('Baseline data'!$C6)*'Baseline data'!$H6)</f>
        <v>76934.235515680732</v>
      </c>
      <c r="AG7" s="13">
        <f>SUM(AF7+('Baseline data'!$C6)*'Baseline data'!$H6)</f>
        <v>77412.719957779598</v>
      </c>
      <c r="AH7" s="13">
        <f>SUM(AG7+('Baseline data'!$C6)*'Baseline data'!$H6)</f>
        <v>77891.204399878465</v>
      </c>
      <c r="AI7" s="13">
        <f>SUM(AH7+('Baseline data'!$C6)*'Baseline data'!$H6)</f>
        <v>78369.688841977331</v>
      </c>
      <c r="AJ7" s="13">
        <f>SUM(AI7+('Baseline data'!$C6)*'Baseline data'!$H6)</f>
        <v>78848.173284076198</v>
      </c>
      <c r="AK7" s="13">
        <f>SUM(AJ7+('Baseline data'!$C6)*'Baseline data'!$H6)</f>
        <v>79326.657726175064</v>
      </c>
      <c r="AL7" s="13">
        <f>SUM(AK7+('Baseline data'!$C6)*'Baseline data'!$H6)</f>
        <v>79805.142168273931</v>
      </c>
      <c r="AM7" s="13">
        <f>SUM(AL7+('Baseline data'!$C6)*'Baseline data'!$H6)</f>
        <v>80283.626610372798</v>
      </c>
      <c r="AN7" s="13">
        <f>SUM(AM7+('Baseline data'!$C6)*'Baseline data'!$H6)</f>
        <v>80762.111052471664</v>
      </c>
      <c r="AO7" s="13">
        <f>SUM(AN7+('Baseline data'!$C6)*'Baseline data'!$H6)</f>
        <v>81240.595494570531</v>
      </c>
      <c r="AP7" s="13">
        <f>SUM(AO7+('Baseline data'!$C6)*'Baseline data'!$H6)</f>
        <v>81719.079936669397</v>
      </c>
      <c r="AQ7" s="13">
        <f>SUM(AP7+('Baseline data'!$C6)*'Baseline data'!$H6)</f>
        <v>82197.564378768264</v>
      </c>
      <c r="AR7" s="13">
        <f>SUM(AQ7+('Baseline data'!$C6)*'Baseline data'!$H6)</f>
        <v>82676.04882086713</v>
      </c>
      <c r="AS7" s="13">
        <f>SUM(AR7+('Baseline data'!$C6)*'Baseline data'!$H6)</f>
        <v>83154.533262965997</v>
      </c>
      <c r="AT7" s="13">
        <f>SUM(AS7+('Baseline data'!$C6)*'Baseline data'!$H6)</f>
        <v>83633.017705064864</v>
      </c>
      <c r="AU7" s="13">
        <f>SUM(AT7+('Baseline data'!$C6)*'Baseline data'!$H6)</f>
        <v>84111.50214716373</v>
      </c>
      <c r="AV7" s="13">
        <f>SUM(AU7+('Baseline data'!$C6)*'Baseline data'!$H6)</f>
        <v>84589.986589262597</v>
      </c>
    </row>
    <row r="8" spans="1:48" ht="12" customHeight="1" x14ac:dyDescent="0.2">
      <c r="A8" s="10" t="s">
        <v>10</v>
      </c>
      <c r="B8" s="3">
        <v>102200</v>
      </c>
      <c r="C8" s="3">
        <v>103900</v>
      </c>
      <c r="D8" s="3">
        <v>105200</v>
      </c>
      <c r="E8" s="3">
        <v>111800</v>
      </c>
      <c r="F8" s="3">
        <v>111700</v>
      </c>
      <c r="G8" s="3">
        <v>114800</v>
      </c>
      <c r="H8" s="3">
        <v>113100</v>
      </c>
      <c r="I8" s="3">
        <v>110500</v>
      </c>
      <c r="J8" s="3">
        <v>112500</v>
      </c>
      <c r="K8" s="3">
        <v>114600</v>
      </c>
      <c r="L8" s="3">
        <v>117700</v>
      </c>
      <c r="M8" s="3">
        <v>116000</v>
      </c>
      <c r="N8" s="3">
        <v>120400</v>
      </c>
      <c r="O8" s="3">
        <v>120400</v>
      </c>
      <c r="P8" s="13">
        <f>SUM(O8+('Baseline data'!$C7)*'Baseline data'!$H7)</f>
        <v>121457.54978271261</v>
      </c>
      <c r="Q8" s="13">
        <f>SUM(P8+('Baseline data'!$C7)*'Baseline data'!$H7)</f>
        <v>122515.09956542522</v>
      </c>
      <c r="R8" s="13">
        <f>SUM(Q8+('Baseline data'!$C7)*'Baseline data'!$H7)</f>
        <v>123572.64934813783</v>
      </c>
      <c r="S8" s="13">
        <f>SUM(R8+('Baseline data'!$C7)*'Baseline data'!$H7)</f>
        <v>124630.19913085044</v>
      </c>
      <c r="T8" s="13">
        <f>SUM(S8+('Baseline data'!$C7)*'Baseline data'!$H7)</f>
        <v>125687.74891356305</v>
      </c>
      <c r="U8" s="13">
        <f>SUM(T8+('Baseline data'!$C7)*'Baseline data'!$H7)</f>
        <v>126745.29869627565</v>
      </c>
      <c r="V8" s="13">
        <f>SUM(U8+('Baseline data'!$C7)*'Baseline data'!$H7)</f>
        <v>127802.84847898826</v>
      </c>
      <c r="W8" s="13">
        <f>SUM(V8+('Baseline data'!$C7)*'Baseline data'!$H7)</f>
        <v>128860.39826170087</v>
      </c>
      <c r="X8" s="13">
        <f>SUM(W8+('Baseline data'!$C7)*'Baseline data'!$H7)</f>
        <v>129917.94804441348</v>
      </c>
      <c r="Y8" s="13">
        <f>SUM(X8+('Baseline data'!$C7)*'Baseline data'!$H7)</f>
        <v>130975.49782712609</v>
      </c>
      <c r="Z8" s="13">
        <f>SUM(Y8+('Baseline data'!$C7)*'Baseline data'!$H7)</f>
        <v>132033.04760983872</v>
      </c>
      <c r="AA8" s="13">
        <f>SUM(Z8+('Baseline data'!$C7)*'Baseline data'!$H7)</f>
        <v>133090.59739255131</v>
      </c>
      <c r="AB8" s="13">
        <f>SUM(AA8+('Baseline data'!$C7)*'Baseline data'!$H7)</f>
        <v>134148.1471752639</v>
      </c>
      <c r="AC8" s="13">
        <f>SUM(AB8+('Baseline data'!$C7)*'Baseline data'!$H7)</f>
        <v>135205.6969579765</v>
      </c>
      <c r="AD8" s="13">
        <f>SUM(AC8+('Baseline data'!$C7)*'Baseline data'!$H7)</f>
        <v>136263.24674068909</v>
      </c>
      <c r="AE8" s="13">
        <f>SUM(AD8+('Baseline data'!$C7)*'Baseline data'!$H7)</f>
        <v>137320.79652340169</v>
      </c>
      <c r="AF8" s="13">
        <f>SUM(AE8+('Baseline data'!$C7)*'Baseline data'!$H7)</f>
        <v>138378.34630611428</v>
      </c>
      <c r="AG8" s="13">
        <f>SUM(AF8+('Baseline data'!$C7)*'Baseline data'!$H7)</f>
        <v>139435.89608882688</v>
      </c>
      <c r="AH8" s="13">
        <f>SUM(AG8+('Baseline data'!$C7)*'Baseline data'!$H7)</f>
        <v>140493.44587153947</v>
      </c>
      <c r="AI8" s="13">
        <f>SUM(AH8+('Baseline data'!$C7)*'Baseline data'!$H7)</f>
        <v>141550.99565425207</v>
      </c>
      <c r="AJ8" s="13">
        <f>SUM(AI8+('Baseline data'!$C7)*'Baseline data'!$H7)</f>
        <v>142608.54543696466</v>
      </c>
      <c r="AK8" s="13">
        <f>SUM(AJ8+('Baseline data'!$C7)*'Baseline data'!$H7)</f>
        <v>143666.09521967726</v>
      </c>
      <c r="AL8" s="13">
        <f>SUM(AK8+('Baseline data'!$C7)*'Baseline data'!$H7)</f>
        <v>144723.64500238985</v>
      </c>
      <c r="AM8" s="13">
        <f>SUM(AL8+('Baseline data'!$C7)*'Baseline data'!$H7)</f>
        <v>145781.19478510245</v>
      </c>
      <c r="AN8" s="13">
        <f>SUM(AM8+('Baseline data'!$C7)*'Baseline data'!$H7)</f>
        <v>146838.74456781504</v>
      </c>
      <c r="AO8" s="13">
        <f>SUM(AN8+('Baseline data'!$C7)*'Baseline data'!$H7)</f>
        <v>147896.29435052763</v>
      </c>
      <c r="AP8" s="13">
        <f>SUM(AO8+('Baseline data'!$C7)*'Baseline data'!$H7)</f>
        <v>148953.84413324023</v>
      </c>
      <c r="AQ8" s="13">
        <f>SUM(AP8+('Baseline data'!$C7)*'Baseline data'!$H7)</f>
        <v>150011.39391595282</v>
      </c>
      <c r="AR8" s="13">
        <f>SUM(AQ8+('Baseline data'!$C7)*'Baseline data'!$H7)</f>
        <v>151068.94369866542</v>
      </c>
      <c r="AS8" s="13">
        <f>SUM(AR8+('Baseline data'!$C7)*'Baseline data'!$H7)</f>
        <v>152126.49348137801</v>
      </c>
      <c r="AT8" s="13">
        <f>SUM(AS8+('Baseline data'!$C7)*'Baseline data'!$H7)</f>
        <v>153184.04326409061</v>
      </c>
      <c r="AU8" s="13">
        <f>SUM(AT8+('Baseline data'!$C7)*'Baseline data'!$H7)</f>
        <v>154241.5930468032</v>
      </c>
      <c r="AV8" s="13">
        <f>SUM(AU8+('Baseline data'!$C7)*'Baseline data'!$H7)</f>
        <v>155299.1428295158</v>
      </c>
    </row>
    <row r="9" spans="1:48" ht="12" customHeight="1" x14ac:dyDescent="0.2">
      <c r="A9" s="10" t="s">
        <v>11</v>
      </c>
      <c r="B9" s="3">
        <v>61400</v>
      </c>
      <c r="C9" s="3">
        <v>65300</v>
      </c>
      <c r="D9" s="3">
        <v>64000</v>
      </c>
      <c r="E9" s="3">
        <v>67600</v>
      </c>
      <c r="F9" s="3">
        <v>64900</v>
      </c>
      <c r="G9" s="3">
        <v>63800</v>
      </c>
      <c r="H9" s="3">
        <v>63500</v>
      </c>
      <c r="I9" s="3">
        <v>63000</v>
      </c>
      <c r="J9" s="3">
        <v>65400</v>
      </c>
      <c r="K9" s="3">
        <v>65500</v>
      </c>
      <c r="L9" s="3">
        <v>59600</v>
      </c>
      <c r="M9" s="3">
        <v>64500</v>
      </c>
      <c r="N9" s="3">
        <v>68100</v>
      </c>
      <c r="O9" s="3">
        <v>68300</v>
      </c>
      <c r="P9" s="13">
        <f>SUM(O9+('Baseline data'!$C8)*'Baseline data'!$H8)</f>
        <v>68955.948842417332</v>
      </c>
      <c r="Q9" s="13">
        <f>SUM(P9+('Baseline data'!$C8)*'Baseline data'!$H8)</f>
        <v>69611.897684834665</v>
      </c>
      <c r="R9" s="13">
        <f>SUM(Q9+('Baseline data'!$C8)*'Baseline data'!$H8)</f>
        <v>70267.846527251997</v>
      </c>
      <c r="S9" s="13">
        <f>SUM(R9+('Baseline data'!$C8)*'Baseline data'!$H8)</f>
        <v>70923.795369669329</v>
      </c>
      <c r="T9" s="13">
        <f>SUM(S9+('Baseline data'!$C8)*'Baseline data'!$H8)</f>
        <v>71579.744212086662</v>
      </c>
      <c r="U9" s="13">
        <f>SUM(T9+('Baseline data'!$C8)*'Baseline data'!$H8)</f>
        <v>72235.693054503994</v>
      </c>
      <c r="V9" s="13">
        <f>SUM(U9+('Baseline data'!$C8)*'Baseline data'!$H8)</f>
        <v>72891.641896921326</v>
      </c>
      <c r="W9" s="13">
        <f>SUM(V9+('Baseline data'!$C8)*'Baseline data'!$H8)</f>
        <v>73547.590739338659</v>
      </c>
      <c r="X9" s="13">
        <f>SUM(W9+('Baseline data'!$C8)*'Baseline data'!$H8)</f>
        <v>74203.539581755991</v>
      </c>
      <c r="Y9" s="13">
        <f>SUM(X9+('Baseline data'!$C8)*'Baseline data'!$H8)</f>
        <v>74859.488424173323</v>
      </c>
      <c r="Z9" s="13">
        <f>SUM(Y9+('Baseline data'!$C8)*'Baseline data'!$H8)</f>
        <v>75515.437266590656</v>
      </c>
      <c r="AA9" s="13">
        <f>SUM(Z9+('Baseline data'!$C8)*'Baseline data'!$H8)</f>
        <v>76171.386109007988</v>
      </c>
      <c r="AB9" s="13">
        <f>SUM(AA9+('Baseline data'!$C8)*'Baseline data'!$H8)</f>
        <v>76827.33495142532</v>
      </c>
      <c r="AC9" s="13">
        <f>SUM(AB9+('Baseline data'!$C8)*'Baseline data'!$H8)</f>
        <v>77483.283793842653</v>
      </c>
      <c r="AD9" s="13">
        <f>SUM(AC9+('Baseline data'!$C8)*'Baseline data'!$H8)</f>
        <v>78139.232636259985</v>
      </c>
      <c r="AE9" s="13">
        <f>SUM(AD9+('Baseline data'!$C8)*'Baseline data'!$H8)</f>
        <v>78795.181478677318</v>
      </c>
      <c r="AF9" s="13">
        <f>SUM(AE9+('Baseline data'!$C8)*'Baseline data'!$H8)</f>
        <v>79451.13032109465</v>
      </c>
      <c r="AG9" s="13">
        <f>SUM(AF9+('Baseline data'!$C8)*'Baseline data'!$H8)</f>
        <v>80107.079163511982</v>
      </c>
      <c r="AH9" s="13">
        <f>SUM(AG9+('Baseline data'!$C8)*'Baseline data'!$H8)</f>
        <v>80763.028005929315</v>
      </c>
      <c r="AI9" s="13">
        <f>SUM(AH9+('Baseline data'!$C8)*'Baseline data'!$H8)</f>
        <v>81418.976848346647</v>
      </c>
      <c r="AJ9" s="13">
        <f>SUM(AI9+('Baseline data'!$C8)*'Baseline data'!$H8)</f>
        <v>82074.925690763979</v>
      </c>
      <c r="AK9" s="13">
        <f>SUM(AJ9+('Baseline data'!$C8)*'Baseline data'!$H8)</f>
        <v>82730.874533181312</v>
      </c>
      <c r="AL9" s="13">
        <f>SUM(AK9+('Baseline data'!$C8)*'Baseline data'!$H8)</f>
        <v>83386.823375598644</v>
      </c>
      <c r="AM9" s="13">
        <f>SUM(AL9+('Baseline data'!$C8)*'Baseline data'!$H8)</f>
        <v>84042.772218015976</v>
      </c>
      <c r="AN9" s="13">
        <f>SUM(AM9+('Baseline data'!$C8)*'Baseline data'!$H8)</f>
        <v>84698.721060433309</v>
      </c>
      <c r="AO9" s="13">
        <f>SUM(AN9+('Baseline data'!$C8)*'Baseline data'!$H8)</f>
        <v>85354.669902850641</v>
      </c>
      <c r="AP9" s="13">
        <f>SUM(AO9+('Baseline data'!$C8)*'Baseline data'!$H8)</f>
        <v>86010.618745267973</v>
      </c>
      <c r="AQ9" s="13">
        <f>SUM(AP9+('Baseline data'!$C8)*'Baseline data'!$H8)</f>
        <v>86666.567587685306</v>
      </c>
      <c r="AR9" s="13">
        <f>SUM(AQ9+('Baseline data'!$C8)*'Baseline data'!$H8)</f>
        <v>87322.516430102638</v>
      </c>
      <c r="AS9" s="13">
        <f>SUM(AR9+('Baseline data'!$C8)*'Baseline data'!$H8)</f>
        <v>87978.46527251997</v>
      </c>
      <c r="AT9" s="13">
        <f>SUM(AS9+('Baseline data'!$C8)*'Baseline data'!$H8)</f>
        <v>88634.414114937303</v>
      </c>
      <c r="AU9" s="13">
        <f>SUM(AT9+('Baseline data'!$C8)*'Baseline data'!$H8)</f>
        <v>89290.362957354635</v>
      </c>
      <c r="AV9" s="13">
        <f>SUM(AU9+('Baseline data'!$C8)*'Baseline data'!$H8)</f>
        <v>89946.311799771967</v>
      </c>
    </row>
    <row r="10" spans="1:48" ht="12" customHeight="1" x14ac:dyDescent="0.2">
      <c r="A10" s="10" t="s">
        <v>12</v>
      </c>
      <c r="B10" s="3">
        <v>53200</v>
      </c>
      <c r="C10" s="3">
        <v>56200</v>
      </c>
      <c r="D10" s="3">
        <v>57800</v>
      </c>
      <c r="E10" s="3">
        <v>57400</v>
      </c>
      <c r="F10" s="3">
        <v>59100</v>
      </c>
      <c r="G10" s="3">
        <v>55400</v>
      </c>
      <c r="H10" s="3">
        <v>56300</v>
      </c>
      <c r="I10" s="3">
        <v>59200</v>
      </c>
      <c r="J10" s="3">
        <v>57100</v>
      </c>
      <c r="K10" s="3">
        <v>58800</v>
      </c>
      <c r="L10" s="3">
        <v>58500</v>
      </c>
      <c r="M10" s="3">
        <v>59900</v>
      </c>
      <c r="N10" s="3">
        <v>58100</v>
      </c>
      <c r="O10" s="3">
        <v>59400</v>
      </c>
      <c r="P10" s="13">
        <f>SUM(O10+('Baseline data'!$C9)*'Baseline data'!$H9)</f>
        <v>59739.314808536823</v>
      </c>
      <c r="Q10" s="13">
        <f>SUM(P10+('Baseline data'!$C9)*'Baseline data'!$H9)</f>
        <v>60078.629617073646</v>
      </c>
      <c r="R10" s="13">
        <f>SUM(Q10+('Baseline data'!$C9)*'Baseline data'!$H9)</f>
        <v>60417.944425610469</v>
      </c>
      <c r="S10" s="13">
        <f>SUM(R10+('Baseline data'!$C9)*'Baseline data'!$H9)</f>
        <v>60757.259234147292</v>
      </c>
      <c r="T10" s="13">
        <f>SUM(S10+('Baseline data'!$C9)*'Baseline data'!$H9)</f>
        <v>61096.574042684115</v>
      </c>
      <c r="U10" s="13">
        <f>SUM(T10+('Baseline data'!$C9)*'Baseline data'!$H9)</f>
        <v>61435.888851220938</v>
      </c>
      <c r="V10" s="13">
        <f>SUM(U10+('Baseline data'!$C9)*'Baseline data'!$H9)</f>
        <v>61775.203659757761</v>
      </c>
      <c r="W10" s="13">
        <f>SUM(V10+('Baseline data'!$C9)*'Baseline data'!$H9)</f>
        <v>62114.518468294584</v>
      </c>
      <c r="X10" s="13">
        <f>SUM(W10+('Baseline data'!$C9)*'Baseline data'!$H9)</f>
        <v>62453.833276831407</v>
      </c>
      <c r="Y10" s="13">
        <f>SUM(X10+('Baseline data'!$C9)*'Baseline data'!$H9)</f>
        <v>62793.14808536823</v>
      </c>
      <c r="Z10" s="13">
        <f>SUM(Y10+('Baseline data'!$C9)*'Baseline data'!$H9)</f>
        <v>63132.462893905053</v>
      </c>
      <c r="AA10" s="13">
        <f>SUM(Z10+('Baseline data'!$C9)*'Baseline data'!$H9)</f>
        <v>63471.777702441876</v>
      </c>
      <c r="AB10" s="13">
        <f>SUM(AA10+('Baseline data'!$C9)*'Baseline data'!$H9)</f>
        <v>63811.092510978699</v>
      </c>
      <c r="AC10" s="13">
        <f>SUM(AB10+('Baseline data'!$C9)*'Baseline data'!$H9)</f>
        <v>64150.407319515522</v>
      </c>
      <c r="AD10" s="13">
        <f>SUM(AC10+('Baseline data'!$C9)*'Baseline data'!$H9)</f>
        <v>64489.722128052344</v>
      </c>
      <c r="AE10" s="13">
        <f>SUM(AD10+('Baseline data'!$C9)*'Baseline data'!$H9)</f>
        <v>64829.036936589167</v>
      </c>
      <c r="AF10" s="13">
        <f>SUM(AE10+('Baseline data'!$C9)*'Baseline data'!$H9)</f>
        <v>65168.35174512599</v>
      </c>
      <c r="AG10" s="13">
        <f>SUM(AF10+('Baseline data'!$C9)*'Baseline data'!$H9)</f>
        <v>65507.666553662813</v>
      </c>
      <c r="AH10" s="13">
        <f>SUM(AG10+('Baseline data'!$C9)*'Baseline data'!$H9)</f>
        <v>65846.981362199644</v>
      </c>
      <c r="AI10" s="13">
        <f>SUM(AH10+('Baseline data'!$C9)*'Baseline data'!$H9)</f>
        <v>66186.296170736474</v>
      </c>
      <c r="AJ10" s="13">
        <f>SUM(AI10+('Baseline data'!$C9)*'Baseline data'!$H9)</f>
        <v>66525.610979273304</v>
      </c>
      <c r="AK10" s="13">
        <f>SUM(AJ10+('Baseline data'!$C9)*'Baseline data'!$H9)</f>
        <v>66864.925787810134</v>
      </c>
      <c r="AL10" s="13">
        <f>SUM(AK10+('Baseline data'!$C9)*'Baseline data'!$H9)</f>
        <v>67204.240596346965</v>
      </c>
      <c r="AM10" s="13">
        <f>SUM(AL10+('Baseline data'!$C9)*'Baseline data'!$H9)</f>
        <v>67543.555404883795</v>
      </c>
      <c r="AN10" s="13">
        <f>SUM(AM10+('Baseline data'!$C9)*'Baseline data'!$H9)</f>
        <v>67882.870213420625</v>
      </c>
      <c r="AO10" s="13">
        <f>SUM(AN10+('Baseline data'!$C9)*'Baseline data'!$H9)</f>
        <v>68222.185021957455</v>
      </c>
      <c r="AP10" s="13">
        <f>SUM(AO10+('Baseline data'!$C9)*'Baseline data'!$H9)</f>
        <v>68561.499830494286</v>
      </c>
      <c r="AQ10" s="13">
        <f>SUM(AP10+('Baseline data'!$C9)*'Baseline data'!$H9)</f>
        <v>68900.814639031116</v>
      </c>
      <c r="AR10" s="13">
        <f>SUM(AQ10+('Baseline data'!$C9)*'Baseline data'!$H9)</f>
        <v>69240.129447567946</v>
      </c>
      <c r="AS10" s="13">
        <f>SUM(AR10+('Baseline data'!$C9)*'Baseline data'!$H9)</f>
        <v>69579.444256104776</v>
      </c>
      <c r="AT10" s="13">
        <f>SUM(AS10+('Baseline data'!$C9)*'Baseline data'!$H9)</f>
        <v>69918.759064641607</v>
      </c>
      <c r="AU10" s="13">
        <f>SUM(AT10+('Baseline data'!$C9)*'Baseline data'!$H9)</f>
        <v>70258.073873178437</v>
      </c>
      <c r="AV10" s="13">
        <f>SUM(AU10+('Baseline data'!$C9)*'Baseline data'!$H9)</f>
        <v>70597.388681715267</v>
      </c>
    </row>
    <row r="11" spans="1:48" ht="12" customHeight="1" x14ac:dyDescent="0.2">
      <c r="A11" s="10" t="s">
        <v>13</v>
      </c>
      <c r="B11" s="3">
        <v>91000</v>
      </c>
      <c r="C11" s="3">
        <v>91200</v>
      </c>
      <c r="D11" s="3">
        <v>88300</v>
      </c>
      <c r="E11" s="3">
        <v>85500</v>
      </c>
      <c r="F11" s="3">
        <v>94700</v>
      </c>
      <c r="G11" s="3">
        <v>95200</v>
      </c>
      <c r="H11" s="3">
        <v>91400</v>
      </c>
      <c r="I11" s="3">
        <v>90800</v>
      </c>
      <c r="J11" s="3">
        <v>91700</v>
      </c>
      <c r="K11" s="3">
        <v>92800</v>
      </c>
      <c r="L11" s="3">
        <v>99000</v>
      </c>
      <c r="M11" s="3">
        <v>99700</v>
      </c>
      <c r="N11" s="3">
        <v>103500</v>
      </c>
      <c r="O11" s="3">
        <v>107700</v>
      </c>
      <c r="P11" s="13">
        <f>SUM(O11+('Baseline data'!$E10)*'Baseline data'!$H10)</f>
        <v>109210.43612737693</v>
      </c>
      <c r="Q11" s="13">
        <f>SUM(P11+('Baseline data'!$E10)*'Baseline data'!$H10)</f>
        <v>110720.87225475386</v>
      </c>
      <c r="R11" s="13">
        <f>SUM(Q11+('Baseline data'!$E10)*'Baseline data'!$H10)</f>
        <v>112231.3083821308</v>
      </c>
      <c r="S11" s="13">
        <f>SUM(R11+('Baseline data'!$E10)*'Baseline data'!$H10)</f>
        <v>113741.74450950773</v>
      </c>
      <c r="T11" s="13">
        <f>SUM(S11+('Baseline data'!$E10)*'Baseline data'!$H10)</f>
        <v>115252.18063688466</v>
      </c>
      <c r="U11" s="13">
        <f>SUM(T11+('Baseline data'!$E10)*'Baseline data'!$H10)</f>
        <v>116762.61676426159</v>
      </c>
      <c r="V11" s="13">
        <f>SUM(U11+('Baseline data'!$E10)*'Baseline data'!$H10)</f>
        <v>118273.05289163852</v>
      </c>
      <c r="W11" s="13">
        <f>SUM(V11+('Baseline data'!$E10)*'Baseline data'!$H10)</f>
        <v>119783.48901901545</v>
      </c>
      <c r="X11" s="13">
        <f>SUM(W11+('Baseline data'!$E10)*'Baseline data'!$H10)</f>
        <v>121293.92514639239</v>
      </c>
      <c r="Y11" s="13">
        <f>SUM(X11+('Baseline data'!$E10)*'Baseline data'!$H10)</f>
        <v>122804.36127376932</v>
      </c>
      <c r="Z11" s="13">
        <f>SUM(Y11+('Baseline data'!$E10)*'Baseline data'!$H10)</f>
        <v>124314.79740114625</v>
      </c>
      <c r="AA11" s="13">
        <f>SUM(Z11+('Baseline data'!$E10)*'Baseline data'!$H10)</f>
        <v>125825.23352852318</v>
      </c>
      <c r="AB11" s="13">
        <f>SUM(AA11+('Baseline data'!$E10)*'Baseline data'!$H10)</f>
        <v>127335.66965590011</v>
      </c>
      <c r="AC11" s="13">
        <f>SUM(AB11+('Baseline data'!$E10)*'Baseline data'!$H10)</f>
        <v>128846.10578327705</v>
      </c>
      <c r="AD11" s="13">
        <f>SUM(AC11+('Baseline data'!$E10)*'Baseline data'!$H10)</f>
        <v>130356.54191065398</v>
      </c>
      <c r="AE11" s="13">
        <f>SUM(AD11+('Baseline data'!$E10)*'Baseline data'!$H10)</f>
        <v>131866.97803803091</v>
      </c>
      <c r="AF11" s="13">
        <f>SUM(AE11+('Baseline data'!$E10)*'Baseline data'!$H10)</f>
        <v>133377.41416540786</v>
      </c>
      <c r="AG11" s="13">
        <f>SUM(AF11+('Baseline data'!$E10)*'Baseline data'!$H10)</f>
        <v>134887.8502927848</v>
      </c>
      <c r="AH11" s="13">
        <f>SUM(AG11+('Baseline data'!$E10)*'Baseline data'!$H10)</f>
        <v>136398.28642016175</v>
      </c>
      <c r="AI11" s="13">
        <f>SUM(AH11+('Baseline data'!$E10)*'Baseline data'!$H10)</f>
        <v>137908.72254753869</v>
      </c>
      <c r="AJ11" s="13">
        <f>SUM(AI11+('Baseline data'!$E10)*'Baseline data'!$H10)</f>
        <v>139419.15867491564</v>
      </c>
      <c r="AK11" s="13">
        <f>SUM(AJ11+('Baseline data'!$E10)*'Baseline data'!$H10)</f>
        <v>140929.59480229259</v>
      </c>
      <c r="AL11" s="13">
        <f>SUM(AK11+('Baseline data'!$E10)*'Baseline data'!$H10)</f>
        <v>142440.03092966953</v>
      </c>
      <c r="AM11" s="13">
        <f>SUM(AL11+('Baseline data'!$E10)*'Baseline data'!$H10)</f>
        <v>143950.46705704648</v>
      </c>
      <c r="AN11" s="13">
        <f>SUM(AM11+('Baseline data'!$E10)*'Baseline data'!$H10)</f>
        <v>145460.90318442343</v>
      </c>
      <c r="AO11" s="13">
        <f>SUM(AN11+('Baseline data'!$E10)*'Baseline data'!$H10)</f>
        <v>146971.33931180037</v>
      </c>
      <c r="AP11" s="13">
        <f>SUM(AO11+('Baseline data'!$E10)*'Baseline data'!$H10)</f>
        <v>148481.77543917732</v>
      </c>
      <c r="AQ11" s="13">
        <f>SUM(AP11+('Baseline data'!$E10)*'Baseline data'!$H10)</f>
        <v>149992.21156655427</v>
      </c>
      <c r="AR11" s="13">
        <f>SUM(AQ11+('Baseline data'!$E10)*'Baseline data'!$H10)</f>
        <v>151502.64769393121</v>
      </c>
      <c r="AS11" s="13">
        <f>SUM(AR11+('Baseline data'!$E10)*'Baseline data'!$H10)</f>
        <v>153013.08382130816</v>
      </c>
      <c r="AT11" s="13">
        <f>SUM(AS11+('Baseline data'!$E10)*'Baseline data'!$H10)</f>
        <v>154523.51994868511</v>
      </c>
      <c r="AU11" s="13">
        <f>SUM(AT11+('Baseline data'!$E10)*'Baseline data'!$H10)</f>
        <v>156033.95607606205</v>
      </c>
      <c r="AV11" s="13">
        <f>SUM(AU11+('Baseline data'!$E10)*'Baseline data'!$H10)</f>
        <v>157544.392203439</v>
      </c>
    </row>
    <row r="12" spans="1:48" ht="12" customHeight="1" x14ac:dyDescent="0.2">
      <c r="A12" s="17" t="s">
        <v>14</v>
      </c>
      <c r="B12" s="3">
        <v>79800</v>
      </c>
      <c r="C12" s="3">
        <v>80900</v>
      </c>
      <c r="D12" s="3">
        <v>78800</v>
      </c>
      <c r="E12" s="3">
        <v>80400</v>
      </c>
      <c r="F12" s="3">
        <v>75500</v>
      </c>
      <c r="G12" s="3">
        <v>82200</v>
      </c>
      <c r="H12" s="3">
        <v>82500</v>
      </c>
      <c r="I12" s="3">
        <v>85000</v>
      </c>
      <c r="J12" s="3">
        <v>85200</v>
      </c>
      <c r="K12" s="3">
        <v>86400</v>
      </c>
      <c r="L12" s="3">
        <v>86200</v>
      </c>
      <c r="M12" s="3">
        <v>86600</v>
      </c>
      <c r="N12" s="3">
        <v>86100</v>
      </c>
      <c r="O12" s="3">
        <v>89900</v>
      </c>
      <c r="P12" s="13">
        <f>SUM(O12+('Baseline data'!$E11)*'Baseline data'!$H11)</f>
        <v>91080.01494824118</v>
      </c>
      <c r="Q12" s="13">
        <f>SUM(P12+('Baseline data'!$E11)*'Baseline data'!$H11)</f>
        <v>92260.02989648236</v>
      </c>
      <c r="R12" s="13">
        <f>SUM(Q12+('Baseline data'!$E11)*'Baseline data'!$H11)</f>
        <v>93440.044844723539</v>
      </c>
      <c r="S12" s="13">
        <f>SUM(R12+('Baseline data'!$E11)*'Baseline data'!$H11)</f>
        <v>94620.059792964719</v>
      </c>
      <c r="T12" s="13">
        <f>SUM(S12+('Baseline data'!$E11)*'Baseline data'!$H11)</f>
        <v>95800.074741205899</v>
      </c>
      <c r="U12" s="13">
        <f>SUM(T12+('Baseline data'!$E11)*'Baseline data'!$H11)</f>
        <v>96980.089689447079</v>
      </c>
      <c r="V12" s="13">
        <f>SUM(U12+('Baseline data'!$E11)*'Baseline data'!$H11)</f>
        <v>98160.104637688259</v>
      </c>
      <c r="W12" s="13">
        <f>SUM(V12+('Baseline data'!$E11)*'Baseline data'!$H11)</f>
        <v>99340.119585929438</v>
      </c>
      <c r="X12" s="13">
        <f>SUM(W12+('Baseline data'!$E11)*'Baseline data'!$H11)</f>
        <v>100520.13453417062</v>
      </c>
      <c r="Y12" s="13">
        <f>SUM(X12+('Baseline data'!$E11)*'Baseline data'!$H11)</f>
        <v>101700.1494824118</v>
      </c>
      <c r="Z12" s="13">
        <f>SUM(Y12+('Baseline data'!$E11)*'Baseline data'!$H11)</f>
        <v>102880.16443065298</v>
      </c>
      <c r="AA12" s="13">
        <f>SUM(Z12+('Baseline data'!$E11)*'Baseline data'!$H11)</f>
        <v>104060.17937889416</v>
      </c>
      <c r="AB12" s="13">
        <f>SUM(AA12+('Baseline data'!$E11)*'Baseline data'!$H11)</f>
        <v>105240.19432713534</v>
      </c>
      <c r="AC12" s="13">
        <f>SUM(AB12+('Baseline data'!$E11)*'Baseline data'!$H11)</f>
        <v>106420.20927537652</v>
      </c>
      <c r="AD12" s="13">
        <f>SUM(AC12+('Baseline data'!$E11)*'Baseline data'!$H11)</f>
        <v>107600.2242236177</v>
      </c>
      <c r="AE12" s="13">
        <f>SUM(AD12+('Baseline data'!$E11)*'Baseline data'!$H11)</f>
        <v>108780.23917185888</v>
      </c>
      <c r="AF12" s="13">
        <f>SUM(AE12+('Baseline data'!$E11)*'Baseline data'!$H11)</f>
        <v>109960.25412010006</v>
      </c>
      <c r="AG12" s="13">
        <f>SUM(AF12+('Baseline data'!$E11)*'Baseline data'!$H11)</f>
        <v>111140.26906834124</v>
      </c>
      <c r="AH12" s="13">
        <f>SUM(AG12+('Baseline data'!$E11)*'Baseline data'!$H11)</f>
        <v>112320.28401658242</v>
      </c>
      <c r="AI12" s="13">
        <f>SUM(AH12+('Baseline data'!$E11)*'Baseline data'!$H11)</f>
        <v>113500.2989648236</v>
      </c>
      <c r="AJ12" s="13">
        <f>SUM(AI12+('Baseline data'!$E11)*'Baseline data'!$H11)</f>
        <v>114680.31391306478</v>
      </c>
      <c r="AK12" s="13">
        <f>SUM(AJ12+('Baseline data'!$E11)*'Baseline data'!$H11)</f>
        <v>115860.32886130596</v>
      </c>
      <c r="AL12" s="13">
        <f>SUM(AK12+('Baseline data'!$E11)*'Baseline data'!$H11)</f>
        <v>117040.34380954714</v>
      </c>
      <c r="AM12" s="13">
        <f>SUM(AL12+('Baseline data'!$E11)*'Baseline data'!$H11)</f>
        <v>118220.35875778832</v>
      </c>
      <c r="AN12" s="13">
        <f>SUM(AM12+('Baseline data'!$E11)*'Baseline data'!$H11)</f>
        <v>119400.3737060295</v>
      </c>
      <c r="AO12" s="13">
        <f>SUM(AN12+('Baseline data'!$E11)*'Baseline data'!$H11)</f>
        <v>120580.38865427068</v>
      </c>
      <c r="AP12" s="13">
        <f>SUM(AO12+('Baseline data'!$E11)*'Baseline data'!$H11)</f>
        <v>121760.40360251185</v>
      </c>
      <c r="AQ12" s="13">
        <f>SUM(AP12+('Baseline data'!$E11)*'Baseline data'!$H11)</f>
        <v>122940.41855075303</v>
      </c>
      <c r="AR12" s="13">
        <f>SUM(AQ12+('Baseline data'!$E11)*'Baseline data'!$H11)</f>
        <v>124120.43349899421</v>
      </c>
      <c r="AS12" s="13">
        <f>SUM(AR12+('Baseline data'!$E11)*'Baseline data'!$H11)</f>
        <v>125300.44844723539</v>
      </c>
      <c r="AT12" s="13">
        <f>SUM(AS12+('Baseline data'!$E11)*'Baseline data'!$H11)</f>
        <v>126480.46339547657</v>
      </c>
      <c r="AU12" s="13">
        <f>SUM(AT12+('Baseline data'!$E11)*'Baseline data'!$H11)</f>
        <v>127660.47834371775</v>
      </c>
      <c r="AV12" s="13">
        <f>SUM(AU12+('Baseline data'!$E11)*'Baseline data'!$H11)</f>
        <v>128840.49329195893</v>
      </c>
    </row>
    <row r="13" spans="1:48" ht="12" customHeight="1" x14ac:dyDescent="0.2">
      <c r="A13" s="17" t="s">
        <v>15</v>
      </c>
      <c r="B13" s="3">
        <v>132200</v>
      </c>
      <c r="C13" s="3">
        <v>128600</v>
      </c>
      <c r="D13" s="3">
        <v>128500</v>
      </c>
      <c r="E13" s="3">
        <v>135400</v>
      </c>
      <c r="F13" s="3">
        <v>141800</v>
      </c>
      <c r="G13" s="3">
        <v>133500</v>
      </c>
      <c r="H13" s="3">
        <v>137200</v>
      </c>
      <c r="I13" s="3">
        <v>139600</v>
      </c>
      <c r="J13" s="3">
        <v>134800</v>
      </c>
      <c r="K13" s="3">
        <v>139200</v>
      </c>
      <c r="L13" s="3">
        <v>149200</v>
      </c>
      <c r="M13" s="3">
        <v>146900</v>
      </c>
      <c r="N13" s="3">
        <v>147600</v>
      </c>
      <c r="O13" s="3">
        <v>154100</v>
      </c>
      <c r="P13" s="13">
        <f>SUM(O13+('Baseline data'!$C12)*'Baseline data'!$H12)</f>
        <v>155241.54176331722</v>
      </c>
      <c r="Q13" s="13">
        <f>SUM(P13+('Baseline data'!$C12)*'Baseline data'!$H12)</f>
        <v>156383.08352663444</v>
      </c>
      <c r="R13" s="13">
        <f>SUM(Q13+('Baseline data'!$C12)*'Baseline data'!$H12)</f>
        <v>157524.62528995165</v>
      </c>
      <c r="S13" s="13">
        <f>SUM(R13+('Baseline data'!$C12)*'Baseline data'!$H12)</f>
        <v>158666.16705326887</v>
      </c>
      <c r="T13" s="13">
        <f>SUM(S13+('Baseline data'!$C12)*'Baseline data'!$H12)</f>
        <v>159807.70881658609</v>
      </c>
      <c r="U13" s="13">
        <f>SUM(T13+('Baseline data'!$C12)*'Baseline data'!$H12)</f>
        <v>160949.25057990331</v>
      </c>
      <c r="V13" s="13">
        <f>SUM(U13+('Baseline data'!$C12)*'Baseline data'!$H12)</f>
        <v>162090.79234322053</v>
      </c>
      <c r="W13" s="13">
        <f>SUM(V13+('Baseline data'!$C12)*'Baseline data'!$H12)</f>
        <v>163232.33410653775</v>
      </c>
      <c r="X13" s="13">
        <f>SUM(W13+('Baseline data'!$C12)*'Baseline data'!$H12)</f>
        <v>164373.87586985496</v>
      </c>
      <c r="Y13" s="13">
        <f>SUM(X13+('Baseline data'!$C12)*'Baseline data'!$H12)</f>
        <v>165515.41763317218</v>
      </c>
      <c r="Z13" s="13">
        <f>SUM(Y13+('Baseline data'!$C12)*'Baseline data'!$H12)</f>
        <v>166656.9593964894</v>
      </c>
      <c r="AA13" s="13">
        <f>SUM(Z13+('Baseline data'!$C12)*'Baseline data'!$H12)</f>
        <v>167798.50115980662</v>
      </c>
      <c r="AB13" s="13">
        <f>SUM(AA13+('Baseline data'!$C12)*'Baseline data'!$H12)</f>
        <v>168940.04292312384</v>
      </c>
      <c r="AC13" s="13">
        <f>SUM(AB13+('Baseline data'!$C12)*'Baseline data'!$H12)</f>
        <v>170081.58468644106</v>
      </c>
      <c r="AD13" s="13">
        <f>SUM(AC13+('Baseline data'!$C12)*'Baseline data'!$H12)</f>
        <v>171223.12644975827</v>
      </c>
      <c r="AE13" s="13">
        <f>SUM(AD13+('Baseline data'!$C12)*'Baseline data'!$H12)</f>
        <v>172364.66821307549</v>
      </c>
      <c r="AF13" s="13">
        <f>SUM(AE13+('Baseline data'!$C12)*'Baseline data'!$H12)</f>
        <v>173506.20997639271</v>
      </c>
      <c r="AG13" s="13">
        <f>SUM(AF13+('Baseline data'!$C12)*'Baseline data'!$H12)</f>
        <v>174647.75173970993</v>
      </c>
      <c r="AH13" s="13">
        <f>SUM(AG13+('Baseline data'!$C12)*'Baseline data'!$H12)</f>
        <v>175789.29350302715</v>
      </c>
      <c r="AI13" s="13">
        <f>SUM(AH13+('Baseline data'!$C12)*'Baseline data'!$H12)</f>
        <v>176930.83526634437</v>
      </c>
      <c r="AJ13" s="13">
        <f>SUM(AI13+('Baseline data'!$C12)*'Baseline data'!$H12)</f>
        <v>178072.37702966158</v>
      </c>
      <c r="AK13" s="13">
        <f>SUM(AJ13+('Baseline data'!$C12)*'Baseline data'!$H12)</f>
        <v>179213.9187929788</v>
      </c>
      <c r="AL13" s="13">
        <f>SUM(AK13+('Baseline data'!$C12)*'Baseline data'!$H12)</f>
        <v>180355.46055629602</v>
      </c>
      <c r="AM13" s="13">
        <f>SUM(AL13+('Baseline data'!$C12)*'Baseline data'!$H12)</f>
        <v>181497.00231961324</v>
      </c>
      <c r="AN13" s="13">
        <f>SUM(AM13+('Baseline data'!$C12)*'Baseline data'!$H12)</f>
        <v>182638.54408293046</v>
      </c>
      <c r="AO13" s="13">
        <f>SUM(AN13+('Baseline data'!$C12)*'Baseline data'!$H12)</f>
        <v>183780.08584624768</v>
      </c>
      <c r="AP13" s="13">
        <f>SUM(AO13+('Baseline data'!$C12)*'Baseline data'!$H12)</f>
        <v>184921.62760956489</v>
      </c>
      <c r="AQ13" s="13">
        <f>SUM(AP13+('Baseline data'!$C12)*'Baseline data'!$H12)</f>
        <v>186063.16937288211</v>
      </c>
      <c r="AR13" s="13">
        <f>SUM(AQ13+('Baseline data'!$C12)*'Baseline data'!$H12)</f>
        <v>187204.71113619933</v>
      </c>
      <c r="AS13" s="13">
        <f>SUM(AR13+('Baseline data'!$C12)*'Baseline data'!$H12)</f>
        <v>188346.25289951655</v>
      </c>
      <c r="AT13" s="13">
        <f>SUM(AS13+('Baseline data'!$C12)*'Baseline data'!$H12)</f>
        <v>189487.79466283377</v>
      </c>
      <c r="AU13" s="13">
        <f>SUM(AT13+('Baseline data'!$C12)*'Baseline data'!$H12)</f>
        <v>190629.33642615099</v>
      </c>
      <c r="AV13" s="13">
        <f>SUM(AU13+('Baseline data'!$C12)*'Baseline data'!$H12)</f>
        <v>191770.8781894682</v>
      </c>
    </row>
    <row r="14" spans="1:48" ht="12" customHeight="1" x14ac:dyDescent="0.2">
      <c r="A14" s="10" t="s">
        <v>16</v>
      </c>
      <c r="B14" s="3">
        <v>38800</v>
      </c>
      <c r="C14" s="3">
        <v>39900</v>
      </c>
      <c r="D14" s="3">
        <v>40800</v>
      </c>
      <c r="E14" s="3">
        <v>40400</v>
      </c>
      <c r="F14" s="3">
        <v>42300</v>
      </c>
      <c r="G14" s="3">
        <v>42600</v>
      </c>
      <c r="H14" s="3">
        <v>39200</v>
      </c>
      <c r="I14" s="3">
        <v>37800</v>
      </c>
      <c r="J14" s="3">
        <v>38000</v>
      </c>
      <c r="K14" s="3">
        <v>39500</v>
      </c>
      <c r="L14" s="3">
        <v>41600</v>
      </c>
      <c r="M14" s="3">
        <v>39000</v>
      </c>
      <c r="N14" s="3">
        <v>41600</v>
      </c>
      <c r="O14" s="3">
        <v>40600</v>
      </c>
      <c r="P14" s="13">
        <f>SUM(O14+('Baseline data'!$C13)*'Baseline data'!$H13)</f>
        <v>40875.217219122766</v>
      </c>
      <c r="Q14" s="13">
        <f>SUM(P14+('Baseline data'!$C13)*'Baseline data'!$H13)</f>
        <v>41150.434438245531</v>
      </c>
      <c r="R14" s="13">
        <f>SUM(Q14+('Baseline data'!$C13)*'Baseline data'!$H13)</f>
        <v>41425.651657368297</v>
      </c>
      <c r="S14" s="13">
        <f>SUM(R14+('Baseline data'!$C13)*'Baseline data'!$H13)</f>
        <v>41700.868876491062</v>
      </c>
      <c r="T14" s="13">
        <f>SUM(S14+('Baseline data'!$C13)*'Baseline data'!$H13)</f>
        <v>41976.086095613828</v>
      </c>
      <c r="U14" s="13">
        <f>SUM(T14+('Baseline data'!$C13)*'Baseline data'!$H13)</f>
        <v>42251.303314736593</v>
      </c>
      <c r="V14" s="13">
        <f>SUM(U14+('Baseline data'!$C13)*'Baseline data'!$H13)</f>
        <v>42526.520533859359</v>
      </c>
      <c r="W14" s="13">
        <f>SUM(V14+('Baseline data'!$C13)*'Baseline data'!$H13)</f>
        <v>42801.737752982124</v>
      </c>
      <c r="X14" s="13">
        <f>SUM(W14+('Baseline data'!$C13)*'Baseline data'!$H13)</f>
        <v>43076.95497210489</v>
      </c>
      <c r="Y14" s="13">
        <f>SUM(X14+('Baseline data'!$C13)*'Baseline data'!$H13)</f>
        <v>43352.172191227655</v>
      </c>
      <c r="Z14" s="13">
        <f>SUM(Y14+('Baseline data'!$C13)*'Baseline data'!$H13)</f>
        <v>43627.389410350421</v>
      </c>
      <c r="AA14" s="13">
        <f>SUM(Z14+('Baseline data'!$C13)*'Baseline data'!$H13)</f>
        <v>43902.606629473186</v>
      </c>
      <c r="AB14" s="13">
        <f>SUM(AA14+('Baseline data'!$C13)*'Baseline data'!$H13)</f>
        <v>44177.823848595952</v>
      </c>
      <c r="AC14" s="13">
        <f>SUM(AB14+('Baseline data'!$C13)*'Baseline data'!$H13)</f>
        <v>44453.041067718717</v>
      </c>
      <c r="AD14" s="13">
        <f>SUM(AC14+('Baseline data'!$C13)*'Baseline data'!$H13)</f>
        <v>44728.258286841483</v>
      </c>
      <c r="AE14" s="13">
        <f>SUM(AD14+('Baseline data'!$C13)*'Baseline data'!$H13)</f>
        <v>45003.475505964248</v>
      </c>
      <c r="AF14" s="13">
        <f>SUM(AE14+('Baseline data'!$C13)*'Baseline data'!$H13)</f>
        <v>45278.692725087014</v>
      </c>
      <c r="AG14" s="13">
        <f>SUM(AF14+('Baseline data'!$C13)*'Baseline data'!$H13)</f>
        <v>45553.909944209779</v>
      </c>
      <c r="AH14" s="13">
        <f>SUM(AG14+('Baseline data'!$C13)*'Baseline data'!$H13)</f>
        <v>45829.127163332545</v>
      </c>
      <c r="AI14" s="13">
        <f>SUM(AH14+('Baseline data'!$C13)*'Baseline data'!$H13)</f>
        <v>46104.344382455311</v>
      </c>
      <c r="AJ14" s="13">
        <f>SUM(AI14+('Baseline data'!$C13)*'Baseline data'!$H13)</f>
        <v>46379.561601578076</v>
      </c>
      <c r="AK14" s="13">
        <f>SUM(AJ14+('Baseline data'!$C13)*'Baseline data'!$H13)</f>
        <v>46654.778820700842</v>
      </c>
      <c r="AL14" s="13">
        <f>SUM(AK14+('Baseline data'!$C13)*'Baseline data'!$H13)</f>
        <v>46929.996039823607</v>
      </c>
      <c r="AM14" s="13">
        <f>SUM(AL14+('Baseline data'!$C13)*'Baseline data'!$H13)</f>
        <v>47205.213258946373</v>
      </c>
      <c r="AN14" s="13">
        <f>SUM(AM14+('Baseline data'!$C13)*'Baseline data'!$H13)</f>
        <v>47480.430478069138</v>
      </c>
      <c r="AO14" s="13">
        <f>SUM(AN14+('Baseline data'!$C13)*'Baseline data'!$H13)</f>
        <v>47755.647697191904</v>
      </c>
      <c r="AP14" s="13">
        <f>SUM(AO14+('Baseline data'!$C13)*'Baseline data'!$H13)</f>
        <v>48030.864916314669</v>
      </c>
      <c r="AQ14" s="13">
        <f>SUM(AP14+('Baseline data'!$C13)*'Baseline data'!$H13)</f>
        <v>48306.082135437435</v>
      </c>
      <c r="AR14" s="13">
        <f>SUM(AQ14+('Baseline data'!$C13)*'Baseline data'!$H13)</f>
        <v>48581.2993545602</v>
      </c>
      <c r="AS14" s="13">
        <f>SUM(AR14+('Baseline data'!$C13)*'Baseline data'!$H13)</f>
        <v>48856.516573682966</v>
      </c>
      <c r="AT14" s="13">
        <f>SUM(AS14+('Baseline data'!$C13)*'Baseline data'!$H13)</f>
        <v>49131.733792805731</v>
      </c>
      <c r="AU14" s="13">
        <f>SUM(AT14+('Baseline data'!$C13)*'Baseline data'!$H13)</f>
        <v>49406.951011928497</v>
      </c>
      <c r="AV14" s="13">
        <f>SUM(AU14+('Baseline data'!$C13)*'Baseline data'!$H13)</f>
        <v>49682.168231051262</v>
      </c>
    </row>
    <row r="15" spans="1:48" ht="12" customHeight="1" x14ac:dyDescent="0.2">
      <c r="A15" s="18" t="s">
        <v>17</v>
      </c>
      <c r="B15" s="3">
        <v>89900</v>
      </c>
      <c r="C15" s="3">
        <v>87800</v>
      </c>
      <c r="D15" s="3">
        <v>91800</v>
      </c>
      <c r="E15" s="3">
        <v>89900</v>
      </c>
      <c r="F15" s="3">
        <v>92300</v>
      </c>
      <c r="G15" s="3">
        <v>92700</v>
      </c>
      <c r="H15" s="3">
        <v>96300</v>
      </c>
      <c r="I15" s="3">
        <v>94300</v>
      </c>
      <c r="J15" s="3">
        <v>98200</v>
      </c>
      <c r="K15" s="3">
        <v>103000</v>
      </c>
      <c r="L15" s="3">
        <v>99100</v>
      </c>
      <c r="M15" s="3">
        <v>102800</v>
      </c>
      <c r="N15" s="3">
        <v>102600</v>
      </c>
      <c r="O15" s="3">
        <v>111200</v>
      </c>
      <c r="P15" s="13">
        <f>SUM(O15+('Baseline data'!$C14)*'Baseline data'!$H14)</f>
        <v>111540.13291516411</v>
      </c>
      <c r="Q15" s="13">
        <f>SUM(P15+('Baseline data'!$C14)*'Baseline data'!$H14)</f>
        <v>111880.26583032822</v>
      </c>
      <c r="R15" s="13">
        <f>SUM(Q15+('Baseline data'!$C14)*'Baseline data'!$H14)</f>
        <v>112220.39874549233</v>
      </c>
      <c r="S15" s="13">
        <f>SUM(R15+('Baseline data'!$C14)*'Baseline data'!$H14)</f>
        <v>112560.53166065644</v>
      </c>
      <c r="T15" s="13">
        <f>SUM(S15+('Baseline data'!$C14)*'Baseline data'!$H14)</f>
        <v>112900.66457582056</v>
      </c>
      <c r="U15" s="13">
        <f>SUM(T15+('Baseline data'!$C14)*'Baseline data'!$H14)</f>
        <v>113240.79749098467</v>
      </c>
      <c r="V15" s="13">
        <f>SUM(U15+('Baseline data'!$C14)*'Baseline data'!$H14)</f>
        <v>113580.93040614878</v>
      </c>
      <c r="W15" s="13">
        <f>SUM(V15+('Baseline data'!$C14)*'Baseline data'!$H14)</f>
        <v>113921.06332131289</v>
      </c>
      <c r="X15" s="13">
        <f>SUM(W15+('Baseline data'!$C14)*'Baseline data'!$H14)</f>
        <v>114261.196236477</v>
      </c>
      <c r="Y15" s="13">
        <f>SUM(X15+('Baseline data'!$C14)*'Baseline data'!$H14)</f>
        <v>114601.32915164111</v>
      </c>
      <c r="Z15" s="13">
        <f>SUM(Y15+('Baseline data'!$C14)*'Baseline data'!$H14)</f>
        <v>114941.46206680522</v>
      </c>
      <c r="AA15" s="13">
        <f>SUM(Z15+('Baseline data'!$C14)*'Baseline data'!$H14)</f>
        <v>115281.59498196933</v>
      </c>
      <c r="AB15" s="13">
        <f>SUM(AA15+('Baseline data'!$C14)*'Baseline data'!$H14)</f>
        <v>115621.72789713345</v>
      </c>
      <c r="AC15" s="13">
        <f>SUM(AB15+('Baseline data'!$C14)*'Baseline data'!$H14)</f>
        <v>115961.86081229756</v>
      </c>
      <c r="AD15" s="13">
        <f>SUM(AC15+('Baseline data'!$C14)*'Baseline data'!$H14)</f>
        <v>116301.99372746167</v>
      </c>
      <c r="AE15" s="13">
        <f>SUM(AD15+('Baseline data'!$C14)*'Baseline data'!$H14)</f>
        <v>116642.12664262578</v>
      </c>
      <c r="AF15" s="13">
        <f>SUM(AE15+('Baseline data'!$C14)*'Baseline data'!$H14)</f>
        <v>116982.25955778989</v>
      </c>
      <c r="AG15" s="13">
        <f>SUM(AF15+('Baseline data'!$C14)*'Baseline data'!$H14)</f>
        <v>117322.392472954</v>
      </c>
      <c r="AH15" s="13">
        <f>SUM(AG15+('Baseline data'!$C14)*'Baseline data'!$H14)</f>
        <v>117662.52538811811</v>
      </c>
      <c r="AI15" s="13">
        <f>SUM(AH15+('Baseline data'!$C14)*'Baseline data'!$H14)</f>
        <v>118002.65830328222</v>
      </c>
      <c r="AJ15" s="13">
        <f>SUM(AI15+('Baseline data'!$C14)*'Baseline data'!$H14)</f>
        <v>118342.79121844633</v>
      </c>
      <c r="AK15" s="13">
        <f>SUM(AJ15+('Baseline data'!$C14)*'Baseline data'!$H14)</f>
        <v>118682.92413361045</v>
      </c>
      <c r="AL15" s="13">
        <f>SUM(AK15+('Baseline data'!$C14)*'Baseline data'!$H14)</f>
        <v>119023.05704877456</v>
      </c>
      <c r="AM15" s="13">
        <f>SUM(AL15+('Baseline data'!$C14)*'Baseline data'!$H14)</f>
        <v>119363.18996393867</v>
      </c>
      <c r="AN15" s="13">
        <f>SUM(AM15+('Baseline data'!$C14)*'Baseline data'!$H14)</f>
        <v>119703.32287910278</v>
      </c>
      <c r="AO15" s="13">
        <f>SUM(AN15+('Baseline data'!$C14)*'Baseline data'!$H14)</f>
        <v>120043.45579426689</v>
      </c>
      <c r="AP15" s="13">
        <f>SUM(AO15+('Baseline data'!$C14)*'Baseline data'!$H14)</f>
        <v>120383.588709431</v>
      </c>
      <c r="AQ15" s="13">
        <f>SUM(AP15+('Baseline data'!$C14)*'Baseline data'!$H14)</f>
        <v>120723.72162459511</v>
      </c>
      <c r="AR15" s="13">
        <f>SUM(AQ15+('Baseline data'!$C14)*'Baseline data'!$H14)</f>
        <v>121063.85453975922</v>
      </c>
      <c r="AS15" s="13">
        <f>SUM(AR15+('Baseline data'!$C14)*'Baseline data'!$H14)</f>
        <v>121403.98745492334</v>
      </c>
      <c r="AT15" s="13">
        <f>SUM(AS15+('Baseline data'!$C14)*'Baseline data'!$H14)</f>
        <v>121744.12037008745</v>
      </c>
      <c r="AU15" s="13">
        <f>SUM(AT15+('Baseline data'!$C14)*'Baseline data'!$H14)</f>
        <v>122084.25328525156</v>
      </c>
      <c r="AV15" s="13">
        <f>SUM(AU15+('Baseline data'!$C14)*'Baseline data'!$H14)</f>
        <v>122424.38620041567</v>
      </c>
    </row>
    <row r="16" spans="1:48" ht="12" customHeight="1" x14ac:dyDescent="0.2">
      <c r="A16" s="18" t="s">
        <v>18</v>
      </c>
      <c r="B16" s="3">
        <v>124300</v>
      </c>
      <c r="C16" s="3">
        <v>127000</v>
      </c>
      <c r="D16" s="3">
        <v>128200</v>
      </c>
      <c r="E16" s="3">
        <v>132300</v>
      </c>
      <c r="F16" s="3">
        <v>133600</v>
      </c>
      <c r="G16" s="3">
        <v>133500</v>
      </c>
      <c r="H16" s="3">
        <v>135500</v>
      </c>
      <c r="I16" s="3">
        <v>135700</v>
      </c>
      <c r="J16" s="3">
        <v>136800</v>
      </c>
      <c r="K16" s="3">
        <v>134500</v>
      </c>
      <c r="L16" s="3">
        <v>135900</v>
      </c>
      <c r="M16" s="3">
        <v>137600</v>
      </c>
      <c r="N16" s="3">
        <v>133400</v>
      </c>
      <c r="O16" s="3">
        <v>142300</v>
      </c>
      <c r="P16" s="13">
        <f>SUM(O16+('Baseline data'!$E15)*'Baseline data'!$H15)</f>
        <v>145585.21989067155</v>
      </c>
      <c r="Q16" s="13">
        <f>SUM(P16+('Baseline data'!$E15)*'Baseline data'!$H15)</f>
        <v>148870.4397813431</v>
      </c>
      <c r="R16" s="13">
        <f>SUM(Q16+('Baseline data'!$E15)*'Baseline data'!$H15)</f>
        <v>152155.65967201465</v>
      </c>
      <c r="S16" s="13">
        <f>SUM(R16+('Baseline data'!$E15)*'Baseline data'!$H15)</f>
        <v>155440.8795626862</v>
      </c>
      <c r="T16" s="13">
        <f>SUM(S16+('Baseline data'!$E15)*'Baseline data'!$H15)</f>
        <v>158726.09945335775</v>
      </c>
      <c r="U16" s="13">
        <f>SUM(T16+('Baseline data'!$E15)*'Baseline data'!$H15)</f>
        <v>162011.3193440293</v>
      </c>
      <c r="V16" s="13">
        <f>SUM(U16+('Baseline data'!$E15)*'Baseline data'!$H15)</f>
        <v>165296.53923470085</v>
      </c>
      <c r="W16" s="13">
        <f>SUM(V16+('Baseline data'!$E15)*'Baseline data'!$H15)</f>
        <v>168581.75912537239</v>
      </c>
      <c r="X16" s="13">
        <f>SUM(W16+('Baseline data'!$E15)*'Baseline data'!$H15)</f>
        <v>171866.97901604394</v>
      </c>
      <c r="Y16" s="13">
        <f>SUM(X16+('Baseline data'!$E15)*'Baseline data'!$H15)</f>
        <v>175152.19890671549</v>
      </c>
      <c r="Z16" s="13">
        <f>SUM(Y16+('Baseline data'!$E15)*'Baseline data'!$H15)</f>
        <v>178437.41879738704</v>
      </c>
      <c r="AA16" s="13">
        <f>SUM(Z16+('Baseline data'!$E15)*'Baseline data'!$H15)</f>
        <v>181722.63868805859</v>
      </c>
      <c r="AB16" s="13">
        <f>SUM(AA16+('Baseline data'!$E15)*'Baseline data'!$H15)</f>
        <v>185007.85857873014</v>
      </c>
      <c r="AC16" s="13">
        <f>SUM(AB16+('Baseline data'!$E15)*'Baseline data'!$H15)</f>
        <v>188293.07846940169</v>
      </c>
      <c r="AD16" s="13">
        <f>SUM(AC16+('Baseline data'!$E15)*'Baseline data'!$H15)</f>
        <v>191578.29836007324</v>
      </c>
      <c r="AE16" s="13">
        <f>SUM(AD16+('Baseline data'!$E15)*'Baseline data'!$H15)</f>
        <v>194863.51825074479</v>
      </c>
      <c r="AF16" s="13">
        <f>SUM(AE16+('Baseline data'!$E15)*'Baseline data'!$H15)</f>
        <v>198148.73814141634</v>
      </c>
      <c r="AG16" s="13">
        <f>SUM(AF16+('Baseline data'!$E15)*'Baseline data'!$H15)</f>
        <v>201433.95803208789</v>
      </c>
      <c r="AH16" s="13">
        <f>SUM(AG16+('Baseline data'!$E15)*'Baseline data'!$H15)</f>
        <v>204719.17792275944</v>
      </c>
      <c r="AI16" s="13">
        <f>SUM(AH16+('Baseline data'!$E15)*'Baseline data'!$H15)</f>
        <v>208004.39781343099</v>
      </c>
      <c r="AJ16" s="13">
        <f>SUM(AI16+('Baseline data'!$E15)*'Baseline data'!$H15)</f>
        <v>211289.61770410254</v>
      </c>
      <c r="AK16" s="13">
        <f>SUM(AJ16+('Baseline data'!$E15)*'Baseline data'!$H15)</f>
        <v>214574.83759477409</v>
      </c>
      <c r="AL16" s="13">
        <f>SUM(AK16+('Baseline data'!$E15)*'Baseline data'!$H15)</f>
        <v>217860.05748544564</v>
      </c>
      <c r="AM16" s="13">
        <f>SUM(AL16+('Baseline data'!$E15)*'Baseline data'!$H15)</f>
        <v>221145.27737611718</v>
      </c>
      <c r="AN16" s="13">
        <f>SUM(AM16+('Baseline data'!$E15)*'Baseline data'!$H15)</f>
        <v>224430.49726678873</v>
      </c>
      <c r="AO16" s="13">
        <f>SUM(AN16+('Baseline data'!$E15)*'Baseline data'!$H15)</f>
        <v>227715.71715746028</v>
      </c>
      <c r="AP16" s="13">
        <f>SUM(AO16+('Baseline data'!$E15)*'Baseline data'!$H15)</f>
        <v>231000.93704813183</v>
      </c>
      <c r="AQ16" s="13">
        <f>SUM(AP16+('Baseline data'!$E15)*'Baseline data'!$H15)</f>
        <v>234286.15693880338</v>
      </c>
      <c r="AR16" s="13">
        <f>SUM(AQ16+('Baseline data'!$E15)*'Baseline data'!$H15)</f>
        <v>237571.37682947493</v>
      </c>
      <c r="AS16" s="13">
        <f>SUM(AR16+('Baseline data'!$E15)*'Baseline data'!$H15)</f>
        <v>240856.59672014648</v>
      </c>
      <c r="AT16" s="13">
        <f>SUM(AS16+('Baseline data'!$E15)*'Baseline data'!$H15)</f>
        <v>244141.81661081803</v>
      </c>
      <c r="AU16" s="13">
        <f>SUM(AT16+('Baseline data'!$E15)*'Baseline data'!$H15)</f>
        <v>247427.03650148958</v>
      </c>
      <c r="AV16" s="13">
        <f>SUM(AU16+('Baseline data'!$E15)*'Baseline data'!$H15)</f>
        <v>250712.25639216113</v>
      </c>
    </row>
    <row r="17" spans="1:48" ht="12" customHeight="1" x14ac:dyDescent="0.2">
      <c r="A17" s="10" t="s">
        <v>19</v>
      </c>
      <c r="B17" s="3">
        <v>105000</v>
      </c>
      <c r="C17" s="3">
        <v>104100</v>
      </c>
      <c r="D17" s="3">
        <v>107200</v>
      </c>
      <c r="E17" s="3">
        <v>112200</v>
      </c>
      <c r="F17" s="3">
        <v>112800</v>
      </c>
      <c r="G17" s="3">
        <v>117200</v>
      </c>
      <c r="H17" s="3">
        <v>111200</v>
      </c>
      <c r="I17" s="3">
        <v>114500</v>
      </c>
      <c r="J17" s="3">
        <v>112400</v>
      </c>
      <c r="K17" s="3">
        <v>115700</v>
      </c>
      <c r="L17" s="3">
        <v>118100</v>
      </c>
      <c r="M17" s="3">
        <v>118500</v>
      </c>
      <c r="N17" s="3">
        <v>119900</v>
      </c>
      <c r="O17" s="3">
        <v>115900</v>
      </c>
      <c r="P17" s="13">
        <f>SUM(O17+('Baseline data'!$C16)*'Baseline data'!$H16)</f>
        <v>116617.22417465254</v>
      </c>
      <c r="Q17" s="13">
        <f>SUM(P17+('Baseline data'!$C16)*'Baseline data'!$H16)</f>
        <v>117334.44834930508</v>
      </c>
      <c r="R17" s="13">
        <f>SUM(Q17+('Baseline data'!$C16)*'Baseline data'!$H16)</f>
        <v>118051.67252395762</v>
      </c>
      <c r="S17" s="13">
        <f>SUM(R17+('Baseline data'!$C16)*'Baseline data'!$H16)</f>
        <v>118768.89669861016</v>
      </c>
      <c r="T17" s="13">
        <f>SUM(S17+('Baseline data'!$C16)*'Baseline data'!$H16)</f>
        <v>119486.1208732627</v>
      </c>
      <c r="U17" s="13">
        <f>SUM(T17+('Baseline data'!$C16)*'Baseline data'!$H16)</f>
        <v>120203.34504791524</v>
      </c>
      <c r="V17" s="13">
        <f>SUM(U17+('Baseline data'!$C16)*'Baseline data'!$H16)</f>
        <v>120920.56922256778</v>
      </c>
      <c r="W17" s="13">
        <f>SUM(V17+('Baseline data'!$C16)*'Baseline data'!$H16)</f>
        <v>121637.79339722032</v>
      </c>
      <c r="X17" s="13">
        <f>SUM(W17+('Baseline data'!$C16)*'Baseline data'!$H16)</f>
        <v>122355.01757187286</v>
      </c>
      <c r="Y17" s="13">
        <f>SUM(X17+('Baseline data'!$C16)*'Baseline data'!$H16)</f>
        <v>123072.2417465254</v>
      </c>
      <c r="Z17" s="13">
        <f>SUM(Y17+('Baseline data'!$C16)*'Baseline data'!$H16)</f>
        <v>123789.46592117794</v>
      </c>
      <c r="AA17" s="13">
        <f>SUM(Z17+('Baseline data'!$C16)*'Baseline data'!$H16)</f>
        <v>124506.69009583048</v>
      </c>
      <c r="AB17" s="13">
        <f>SUM(AA17+('Baseline data'!$C16)*'Baseline data'!$H16)</f>
        <v>125223.91427048302</v>
      </c>
      <c r="AC17" s="13">
        <f>SUM(AB17+('Baseline data'!$C16)*'Baseline data'!$H16)</f>
        <v>125941.13844513556</v>
      </c>
      <c r="AD17" s="13">
        <f>SUM(AC17+('Baseline data'!$C16)*'Baseline data'!$H16)</f>
        <v>126658.36261978809</v>
      </c>
      <c r="AE17" s="13">
        <f>SUM(AD17+('Baseline data'!$C16)*'Baseline data'!$H16)</f>
        <v>127375.58679444063</v>
      </c>
      <c r="AF17" s="13">
        <f>SUM(AE17+('Baseline data'!$C16)*'Baseline data'!$H16)</f>
        <v>128092.81096909317</v>
      </c>
      <c r="AG17" s="13">
        <f>SUM(AF17+('Baseline data'!$C16)*'Baseline data'!$H16)</f>
        <v>128810.03514374571</v>
      </c>
      <c r="AH17" s="13">
        <f>SUM(AG17+('Baseline data'!$C16)*'Baseline data'!$H16)</f>
        <v>129527.25931839825</v>
      </c>
      <c r="AI17" s="13">
        <f>SUM(AH17+('Baseline data'!$C16)*'Baseline data'!$H16)</f>
        <v>130244.48349305079</v>
      </c>
      <c r="AJ17" s="13">
        <f>SUM(AI17+('Baseline data'!$C16)*'Baseline data'!$H16)</f>
        <v>130961.70766770333</v>
      </c>
      <c r="AK17" s="13">
        <f>SUM(AJ17+('Baseline data'!$C16)*'Baseline data'!$H16)</f>
        <v>131678.93184235587</v>
      </c>
      <c r="AL17" s="13">
        <f>SUM(AK17+('Baseline data'!$C16)*'Baseline data'!$H16)</f>
        <v>132396.15601700841</v>
      </c>
      <c r="AM17" s="13">
        <f>SUM(AL17+('Baseline data'!$C16)*'Baseline data'!$H16)</f>
        <v>133113.38019166095</v>
      </c>
      <c r="AN17" s="13">
        <f>SUM(AM17+('Baseline data'!$C16)*'Baseline data'!$H16)</f>
        <v>133830.60436631349</v>
      </c>
      <c r="AO17" s="13">
        <f>SUM(AN17+('Baseline data'!$C16)*'Baseline data'!$H16)</f>
        <v>134547.82854096603</v>
      </c>
      <c r="AP17" s="13">
        <f>SUM(AO17+('Baseline data'!$C16)*'Baseline data'!$H16)</f>
        <v>135265.05271561857</v>
      </c>
      <c r="AQ17" s="13">
        <f>SUM(AP17+('Baseline data'!$C16)*'Baseline data'!$H16)</f>
        <v>135982.27689027111</v>
      </c>
      <c r="AR17" s="13">
        <f>SUM(AQ17+('Baseline data'!$C16)*'Baseline data'!$H16)</f>
        <v>136699.50106492365</v>
      </c>
      <c r="AS17" s="13">
        <f>SUM(AR17+('Baseline data'!$C16)*'Baseline data'!$H16)</f>
        <v>137416.72523957619</v>
      </c>
      <c r="AT17" s="13">
        <f>SUM(AS17+('Baseline data'!$C16)*'Baseline data'!$H16)</f>
        <v>138133.94941422873</v>
      </c>
      <c r="AU17" s="13">
        <f>SUM(AT17+('Baseline data'!$C16)*'Baseline data'!$H16)</f>
        <v>138851.17358888127</v>
      </c>
      <c r="AV17" s="13">
        <f>SUM(AU17+('Baseline data'!$C16)*'Baseline data'!$H16)</f>
        <v>139568.39776353381</v>
      </c>
    </row>
    <row r="18" spans="1:48" ht="12" customHeight="1" x14ac:dyDescent="0.2">
      <c r="A18" s="10" t="s">
        <v>20</v>
      </c>
      <c r="B18" s="3">
        <v>47400</v>
      </c>
      <c r="C18" s="3">
        <v>49000</v>
      </c>
      <c r="D18" s="3">
        <v>50700</v>
      </c>
      <c r="E18" s="3">
        <v>49500</v>
      </c>
      <c r="F18" s="3">
        <v>47200</v>
      </c>
      <c r="G18" s="3">
        <v>43900</v>
      </c>
      <c r="H18" s="3">
        <v>47000</v>
      </c>
      <c r="I18" s="3">
        <v>46100</v>
      </c>
      <c r="J18" s="3">
        <v>49700</v>
      </c>
      <c r="K18" s="3">
        <v>53300</v>
      </c>
      <c r="L18" s="3">
        <v>49400</v>
      </c>
      <c r="M18" s="3">
        <v>44400</v>
      </c>
      <c r="N18" s="3">
        <v>47200</v>
      </c>
      <c r="O18" s="3">
        <v>50200</v>
      </c>
      <c r="P18" s="13">
        <f>SUM(O18+('Baseline data'!$C17)*'Baseline data'!$H17)</f>
        <v>50552.852333134259</v>
      </c>
      <c r="Q18" s="13">
        <f>SUM(P18+('Baseline data'!$C17)*'Baseline data'!$H17)</f>
        <v>50905.704666268517</v>
      </c>
      <c r="R18" s="13">
        <f>SUM(Q18+('Baseline data'!$C17)*'Baseline data'!$H17)</f>
        <v>51258.556999402776</v>
      </c>
      <c r="S18" s="13">
        <f>SUM(R18+('Baseline data'!$C17)*'Baseline data'!$H17)</f>
        <v>51611.409332537034</v>
      </c>
      <c r="T18" s="13">
        <f>SUM(S18+('Baseline data'!$C17)*'Baseline data'!$H17)</f>
        <v>51964.261665671293</v>
      </c>
      <c r="U18" s="13">
        <f>SUM(T18+('Baseline data'!$C17)*'Baseline data'!$H17)</f>
        <v>52317.113998805551</v>
      </c>
      <c r="V18" s="13">
        <f>SUM(U18+('Baseline data'!$C17)*'Baseline data'!$H17)</f>
        <v>52669.96633193981</v>
      </c>
      <c r="W18" s="13">
        <f>SUM(V18+('Baseline data'!$C17)*'Baseline data'!$H17)</f>
        <v>53022.818665074068</v>
      </c>
      <c r="X18" s="13">
        <f>SUM(W18+('Baseline data'!$C17)*'Baseline data'!$H17)</f>
        <v>53375.670998208327</v>
      </c>
      <c r="Y18" s="13">
        <f>SUM(X18+('Baseline data'!$C17)*'Baseline data'!$H17)</f>
        <v>53728.523331342585</v>
      </c>
      <c r="Z18" s="13">
        <f>SUM(Y18+('Baseline data'!$C17)*'Baseline data'!$H17)</f>
        <v>54081.375664476844</v>
      </c>
      <c r="AA18" s="13">
        <f>SUM(Z18+('Baseline data'!$C17)*'Baseline data'!$H17)</f>
        <v>54434.227997611102</v>
      </c>
      <c r="AB18" s="13">
        <f>SUM(AA18+('Baseline data'!$C17)*'Baseline data'!$H17)</f>
        <v>54787.080330745361</v>
      </c>
      <c r="AC18" s="13">
        <f>SUM(AB18+('Baseline data'!$C17)*'Baseline data'!$H17)</f>
        <v>55139.932663879619</v>
      </c>
      <c r="AD18" s="13">
        <f>SUM(AC18+('Baseline data'!$C17)*'Baseline data'!$H17)</f>
        <v>55492.784997013878</v>
      </c>
      <c r="AE18" s="13">
        <f>SUM(AD18+('Baseline data'!$C17)*'Baseline data'!$H17)</f>
        <v>55845.637330148136</v>
      </c>
      <c r="AF18" s="13">
        <f>SUM(AE18+('Baseline data'!$C17)*'Baseline data'!$H17)</f>
        <v>56198.489663282395</v>
      </c>
      <c r="AG18" s="13">
        <f>SUM(AF18+('Baseline data'!$C17)*'Baseline data'!$H17)</f>
        <v>56551.341996416653</v>
      </c>
      <c r="AH18" s="13">
        <f>SUM(AG18+('Baseline data'!$C17)*'Baseline data'!$H17)</f>
        <v>56904.194329550912</v>
      </c>
      <c r="AI18" s="13">
        <f>SUM(AH18+('Baseline data'!$C17)*'Baseline data'!$H17)</f>
        <v>57257.04666268517</v>
      </c>
      <c r="AJ18" s="13">
        <f>SUM(AI18+('Baseline data'!$C17)*'Baseline data'!$H17)</f>
        <v>57609.898995819429</v>
      </c>
      <c r="AK18" s="13">
        <f>SUM(AJ18+('Baseline data'!$C17)*'Baseline data'!$H17)</f>
        <v>57962.751328953687</v>
      </c>
      <c r="AL18" s="13">
        <f>SUM(AK18+('Baseline data'!$C17)*'Baseline data'!$H17)</f>
        <v>58315.603662087946</v>
      </c>
      <c r="AM18" s="13">
        <f>SUM(AL18+('Baseline data'!$C17)*'Baseline data'!$H17)</f>
        <v>58668.455995222204</v>
      </c>
      <c r="AN18" s="13">
        <f>SUM(AM18+('Baseline data'!$C17)*'Baseline data'!$H17)</f>
        <v>59021.308328356463</v>
      </c>
      <c r="AO18" s="13">
        <f>SUM(AN18+('Baseline data'!$C17)*'Baseline data'!$H17)</f>
        <v>59374.160661490721</v>
      </c>
      <c r="AP18" s="13">
        <f>SUM(AO18+('Baseline data'!$C17)*'Baseline data'!$H17)</f>
        <v>59727.01299462498</v>
      </c>
      <c r="AQ18" s="13">
        <f>SUM(AP18+('Baseline data'!$C17)*'Baseline data'!$H17)</f>
        <v>60079.865327759238</v>
      </c>
      <c r="AR18" s="13">
        <f>SUM(AQ18+('Baseline data'!$C17)*'Baseline data'!$H17)</f>
        <v>60432.717660893497</v>
      </c>
      <c r="AS18" s="13">
        <f>SUM(AR18+('Baseline data'!$C17)*'Baseline data'!$H17)</f>
        <v>60785.569994027755</v>
      </c>
      <c r="AT18" s="13">
        <f>SUM(AS18+('Baseline data'!$C17)*'Baseline data'!$H17)</f>
        <v>61138.422327162014</v>
      </c>
      <c r="AU18" s="13">
        <f>SUM(AT18+('Baseline data'!$C17)*'Baseline data'!$H17)</f>
        <v>61491.274660296272</v>
      </c>
      <c r="AV18" s="13">
        <f>SUM(AU18+('Baseline data'!$C17)*'Baseline data'!$H17)</f>
        <v>61844.126993430531</v>
      </c>
    </row>
    <row r="19" spans="1:48" ht="12" customHeight="1" x14ac:dyDescent="0.2">
      <c r="A19" s="10" t="s">
        <v>21</v>
      </c>
      <c r="B19" s="3">
        <v>38900</v>
      </c>
      <c r="C19" s="3">
        <v>39500</v>
      </c>
      <c r="D19" s="3">
        <v>40200</v>
      </c>
      <c r="E19" s="3">
        <v>39800</v>
      </c>
      <c r="F19" s="3">
        <v>39600</v>
      </c>
      <c r="G19" s="3">
        <v>39900</v>
      </c>
      <c r="H19" s="3">
        <v>40500</v>
      </c>
      <c r="I19" s="3">
        <v>42400</v>
      </c>
      <c r="J19" s="3">
        <v>37200</v>
      </c>
      <c r="K19" s="3">
        <v>38500</v>
      </c>
      <c r="L19" s="3">
        <v>38200</v>
      </c>
      <c r="M19" s="3">
        <v>37200</v>
      </c>
      <c r="N19" s="3">
        <v>37900</v>
      </c>
      <c r="O19" s="3">
        <v>42100</v>
      </c>
      <c r="P19" s="13">
        <f>SUM(O19+('Baseline data'!$C18)*'Baseline data'!$H18)</f>
        <v>42238.338043447293</v>
      </c>
      <c r="Q19" s="13">
        <f>SUM(P19+('Baseline data'!$C18)*'Baseline data'!$H18)</f>
        <v>42376.676086894586</v>
      </c>
      <c r="R19" s="13">
        <f>SUM(Q19+('Baseline data'!$C18)*'Baseline data'!$H18)</f>
        <v>42515.014130341879</v>
      </c>
      <c r="S19" s="13">
        <f>SUM(R19+('Baseline data'!$C18)*'Baseline data'!$H18)</f>
        <v>42653.352173789172</v>
      </c>
      <c r="T19" s="13">
        <f>SUM(S19+('Baseline data'!$C18)*'Baseline data'!$H18)</f>
        <v>42791.690217236464</v>
      </c>
      <c r="U19" s="13">
        <f>SUM(T19+('Baseline data'!$C18)*'Baseline data'!$H18)</f>
        <v>42930.028260683757</v>
      </c>
      <c r="V19" s="13">
        <f>SUM(U19+('Baseline data'!$C18)*'Baseline data'!$H18)</f>
        <v>43068.36630413105</v>
      </c>
      <c r="W19" s="13">
        <f>SUM(V19+('Baseline data'!$C18)*'Baseline data'!$H18)</f>
        <v>43206.704347578343</v>
      </c>
      <c r="X19" s="13">
        <f>SUM(W19+('Baseline data'!$C18)*'Baseline data'!$H18)</f>
        <v>43345.042391025636</v>
      </c>
      <c r="Y19" s="13">
        <f>SUM(X19+('Baseline data'!$C18)*'Baseline data'!$H18)</f>
        <v>43483.380434472929</v>
      </c>
      <c r="Z19" s="13">
        <f>SUM(Y19+('Baseline data'!$C18)*'Baseline data'!$H18)</f>
        <v>43621.718477920222</v>
      </c>
      <c r="AA19" s="13">
        <f>SUM(Z19+('Baseline data'!$C18)*'Baseline data'!$H18)</f>
        <v>43760.056521367515</v>
      </c>
      <c r="AB19" s="13">
        <f>SUM(AA19+('Baseline data'!$C18)*'Baseline data'!$H18)</f>
        <v>43898.394564814807</v>
      </c>
      <c r="AC19" s="13">
        <f>SUM(AB19+('Baseline data'!$C18)*'Baseline data'!$H18)</f>
        <v>44036.7326082621</v>
      </c>
      <c r="AD19" s="13">
        <f>SUM(AC19+('Baseline data'!$C18)*'Baseline data'!$H18)</f>
        <v>44175.070651709393</v>
      </c>
      <c r="AE19" s="13">
        <f>SUM(AD19+('Baseline data'!$C18)*'Baseline data'!$H18)</f>
        <v>44313.408695156686</v>
      </c>
      <c r="AF19" s="13">
        <f>SUM(AE19+('Baseline data'!$C18)*'Baseline data'!$H18)</f>
        <v>44451.746738603979</v>
      </c>
      <c r="AG19" s="13">
        <f>SUM(AF19+('Baseline data'!$C18)*'Baseline data'!$H18)</f>
        <v>44590.084782051272</v>
      </c>
      <c r="AH19" s="13">
        <f>SUM(AG19+('Baseline data'!$C18)*'Baseline data'!$H18)</f>
        <v>44728.422825498565</v>
      </c>
      <c r="AI19" s="13">
        <f>SUM(AH19+('Baseline data'!$C18)*'Baseline data'!$H18)</f>
        <v>44866.760868945858</v>
      </c>
      <c r="AJ19" s="13">
        <f>SUM(AI19+('Baseline data'!$C18)*'Baseline data'!$H18)</f>
        <v>45005.09891239315</v>
      </c>
      <c r="AK19" s="13">
        <f>SUM(AJ19+('Baseline data'!$C18)*'Baseline data'!$H18)</f>
        <v>45143.436955840443</v>
      </c>
      <c r="AL19" s="13">
        <f>SUM(AK19+('Baseline data'!$C18)*'Baseline data'!$H18)</f>
        <v>45281.774999287736</v>
      </c>
      <c r="AM19" s="13">
        <f>SUM(AL19+('Baseline data'!$C18)*'Baseline data'!$H18)</f>
        <v>45420.113042735029</v>
      </c>
      <c r="AN19" s="13">
        <f>SUM(AM19+('Baseline data'!$C18)*'Baseline data'!$H18)</f>
        <v>45558.451086182322</v>
      </c>
      <c r="AO19" s="13">
        <f>SUM(AN19+('Baseline data'!$C18)*'Baseline data'!$H18)</f>
        <v>45696.789129629615</v>
      </c>
      <c r="AP19" s="13">
        <f>SUM(AO19+('Baseline data'!$C18)*'Baseline data'!$H18)</f>
        <v>45835.127173076908</v>
      </c>
      <c r="AQ19" s="13">
        <f>SUM(AP19+('Baseline data'!$C18)*'Baseline data'!$H18)</f>
        <v>45973.465216524201</v>
      </c>
      <c r="AR19" s="13">
        <f>SUM(AQ19+('Baseline data'!$C18)*'Baseline data'!$H18)</f>
        <v>46111.803259971493</v>
      </c>
      <c r="AS19" s="13">
        <f>SUM(AR19+('Baseline data'!$C18)*'Baseline data'!$H18)</f>
        <v>46250.141303418786</v>
      </c>
      <c r="AT19" s="13">
        <f>SUM(AS19+('Baseline data'!$C18)*'Baseline data'!$H18)</f>
        <v>46388.479346866079</v>
      </c>
      <c r="AU19" s="13">
        <f>SUM(AT19+('Baseline data'!$C18)*'Baseline data'!$H18)</f>
        <v>46526.817390313372</v>
      </c>
      <c r="AV19" s="13">
        <f>SUM(AU19+('Baseline data'!$C18)*'Baseline data'!$H18)</f>
        <v>46665.155433760665</v>
      </c>
    </row>
    <row r="20" spans="1:48" ht="12" customHeight="1" x14ac:dyDescent="0.2">
      <c r="A20" s="10" t="s">
        <v>22</v>
      </c>
      <c r="B20" s="3">
        <v>62500</v>
      </c>
      <c r="C20" s="3">
        <v>64100</v>
      </c>
      <c r="D20" s="3">
        <v>65200</v>
      </c>
      <c r="E20" s="3">
        <v>60700</v>
      </c>
      <c r="F20" s="3">
        <v>60300</v>
      </c>
      <c r="G20" s="3">
        <v>64600</v>
      </c>
      <c r="H20" s="3">
        <v>68300</v>
      </c>
      <c r="I20" s="3">
        <v>71300</v>
      </c>
      <c r="J20" s="3">
        <v>73700</v>
      </c>
      <c r="K20" s="3">
        <v>75100</v>
      </c>
      <c r="L20" s="3">
        <v>77200</v>
      </c>
      <c r="M20" s="3">
        <v>78500</v>
      </c>
      <c r="N20" s="3">
        <v>75500</v>
      </c>
      <c r="O20" s="3">
        <v>71000</v>
      </c>
      <c r="P20" s="13">
        <f>SUM(O20+('Baseline data'!$E19)*'Baseline data'!$H19)</f>
        <v>72462.110076439596</v>
      </c>
      <c r="Q20" s="13">
        <f>SUM(P20+('Baseline data'!$E19)*'Baseline data'!$H19)</f>
        <v>73924.220152879192</v>
      </c>
      <c r="R20" s="13">
        <f>SUM(Q20+('Baseline data'!$E19)*'Baseline data'!$H19)</f>
        <v>75386.330229318788</v>
      </c>
      <c r="S20" s="13">
        <f>SUM(R20+('Baseline data'!$E19)*'Baseline data'!$H19)</f>
        <v>76848.440305758384</v>
      </c>
      <c r="T20" s="13">
        <f>SUM(S20+('Baseline data'!$E19)*'Baseline data'!$H19)</f>
        <v>78310.55038219798</v>
      </c>
      <c r="U20" s="13">
        <f>SUM(T20+('Baseline data'!$E19)*'Baseline data'!$H19)</f>
        <v>79772.660458637576</v>
      </c>
      <c r="V20" s="13">
        <f>SUM(U20+('Baseline data'!$E19)*'Baseline data'!$H19)</f>
        <v>81234.770535077172</v>
      </c>
      <c r="W20" s="13">
        <f>SUM(V20+('Baseline data'!$E19)*'Baseline data'!$H19)</f>
        <v>82696.880611516768</v>
      </c>
      <c r="X20" s="13">
        <f>SUM(W20+('Baseline data'!$E19)*'Baseline data'!$H19)</f>
        <v>84158.990687956364</v>
      </c>
      <c r="Y20" s="13">
        <f>SUM(X20+('Baseline data'!$E19)*'Baseline data'!$H19)</f>
        <v>85621.10076439596</v>
      </c>
      <c r="Z20" s="13">
        <f>SUM(Y20+('Baseline data'!$E19)*'Baseline data'!$H19)</f>
        <v>87083.210840835556</v>
      </c>
      <c r="AA20" s="13">
        <f>SUM(Z20+('Baseline data'!$E19)*'Baseline data'!$H19)</f>
        <v>88545.320917275152</v>
      </c>
      <c r="AB20" s="13">
        <f>SUM(AA20+('Baseline data'!$E19)*'Baseline data'!$H19)</f>
        <v>90007.430993714748</v>
      </c>
      <c r="AC20" s="13">
        <f>SUM(AB20+('Baseline data'!$E19)*'Baseline data'!$H19)</f>
        <v>91469.541070154344</v>
      </c>
      <c r="AD20" s="13">
        <f>SUM(AC20+('Baseline data'!$E19)*'Baseline data'!$H19)</f>
        <v>92931.65114659394</v>
      </c>
      <c r="AE20" s="13">
        <f>SUM(AD20+('Baseline data'!$E19)*'Baseline data'!$H19)</f>
        <v>94393.761223033536</v>
      </c>
      <c r="AF20" s="13">
        <f>SUM(AE20+('Baseline data'!$E19)*'Baseline data'!$H19)</f>
        <v>95855.871299473132</v>
      </c>
      <c r="AG20" s="13">
        <f>SUM(AF20+('Baseline data'!$E19)*'Baseline data'!$H19)</f>
        <v>97317.981375912728</v>
      </c>
      <c r="AH20" s="13">
        <f>SUM(AG20+('Baseline data'!$E19)*'Baseline data'!$H19)</f>
        <v>98780.091452352324</v>
      </c>
      <c r="AI20" s="13">
        <f>SUM(AH20+('Baseline data'!$E19)*'Baseline data'!$H19)</f>
        <v>100242.20152879192</v>
      </c>
      <c r="AJ20" s="13">
        <f>SUM(AI20+('Baseline data'!$E19)*'Baseline data'!$H19)</f>
        <v>101704.31160523152</v>
      </c>
      <c r="AK20" s="13">
        <f>SUM(AJ20+('Baseline data'!$E19)*'Baseline data'!$H19)</f>
        <v>103166.42168167111</v>
      </c>
      <c r="AL20" s="13">
        <f>SUM(AK20+('Baseline data'!$E19)*'Baseline data'!$H19)</f>
        <v>104628.53175811071</v>
      </c>
      <c r="AM20" s="13">
        <f>SUM(AL20+('Baseline data'!$E19)*'Baseline data'!$H19)</f>
        <v>106090.6418345503</v>
      </c>
      <c r="AN20" s="13">
        <f>SUM(AM20+('Baseline data'!$E19)*'Baseline data'!$H19)</f>
        <v>107552.7519109899</v>
      </c>
      <c r="AO20" s="13">
        <f>SUM(AN20+('Baseline data'!$E19)*'Baseline data'!$H19)</f>
        <v>109014.8619874295</v>
      </c>
      <c r="AP20" s="13">
        <f>SUM(AO20+('Baseline data'!$E19)*'Baseline data'!$H19)</f>
        <v>110476.97206386909</v>
      </c>
      <c r="AQ20" s="13">
        <f>SUM(AP20+('Baseline data'!$E19)*'Baseline data'!$H19)</f>
        <v>111939.08214030869</v>
      </c>
      <c r="AR20" s="13">
        <f>SUM(AQ20+('Baseline data'!$E19)*'Baseline data'!$H19)</f>
        <v>113401.19221674828</v>
      </c>
      <c r="AS20" s="13">
        <f>SUM(AR20+('Baseline data'!$E19)*'Baseline data'!$H19)</f>
        <v>114863.30229318788</v>
      </c>
      <c r="AT20" s="13">
        <f>SUM(AS20+('Baseline data'!$E19)*'Baseline data'!$H19)</f>
        <v>116325.41236962748</v>
      </c>
      <c r="AU20" s="13">
        <f>SUM(AT20+('Baseline data'!$E19)*'Baseline data'!$H19)</f>
        <v>117787.52244606707</v>
      </c>
      <c r="AV20" s="13">
        <f>SUM(AU20+('Baseline data'!$E19)*'Baseline data'!$H19)</f>
        <v>119249.63252250667</v>
      </c>
    </row>
    <row r="21" spans="1:48" ht="12" customHeight="1" x14ac:dyDescent="0.2">
      <c r="A21" s="10" t="s">
        <v>23</v>
      </c>
      <c r="B21" s="3">
        <v>40600</v>
      </c>
      <c r="C21" s="3">
        <v>42000</v>
      </c>
      <c r="D21" s="3">
        <v>42400</v>
      </c>
      <c r="E21" s="3">
        <v>38800</v>
      </c>
      <c r="F21" s="3">
        <v>46600</v>
      </c>
      <c r="G21" s="3">
        <v>44300</v>
      </c>
      <c r="H21" s="3">
        <v>44800</v>
      </c>
      <c r="I21" s="3">
        <v>46100</v>
      </c>
      <c r="J21" s="3">
        <v>45400</v>
      </c>
      <c r="K21" s="3">
        <v>44200</v>
      </c>
      <c r="L21" s="3">
        <v>43800</v>
      </c>
      <c r="M21" s="3">
        <v>45000</v>
      </c>
      <c r="N21" s="3">
        <v>47200</v>
      </c>
      <c r="O21" s="3">
        <v>48300</v>
      </c>
      <c r="P21" s="13">
        <f>SUM(O21+('Baseline data'!$C20)*'Baseline data'!$H20)</f>
        <v>48671.218892819903</v>
      </c>
      <c r="Q21" s="13">
        <f>SUM(P21+('Baseline data'!$C20)*'Baseline data'!$H20)</f>
        <v>49042.437785639806</v>
      </c>
      <c r="R21" s="13">
        <f>SUM(Q21+('Baseline data'!$C20)*'Baseline data'!$H20)</f>
        <v>49413.656678459709</v>
      </c>
      <c r="S21" s="13">
        <f>SUM(R21+('Baseline data'!$C20)*'Baseline data'!$H20)</f>
        <v>49784.875571279612</v>
      </c>
      <c r="T21" s="13">
        <f>SUM(S21+('Baseline data'!$C20)*'Baseline data'!$H20)</f>
        <v>50156.094464099515</v>
      </c>
      <c r="U21" s="13">
        <f>SUM(T21+('Baseline data'!$C20)*'Baseline data'!$H20)</f>
        <v>50527.313356919418</v>
      </c>
      <c r="V21" s="13">
        <f>SUM(U21+('Baseline data'!$C20)*'Baseline data'!$H20)</f>
        <v>50898.532249739321</v>
      </c>
      <c r="W21" s="13">
        <f>SUM(V21+('Baseline data'!$C20)*'Baseline data'!$H20)</f>
        <v>51269.751142559224</v>
      </c>
      <c r="X21" s="13">
        <f>SUM(W21+('Baseline data'!$C20)*'Baseline data'!$H20)</f>
        <v>51640.970035379127</v>
      </c>
      <c r="Y21" s="13">
        <f>SUM(X21+('Baseline data'!$C20)*'Baseline data'!$H20)</f>
        <v>52012.18892819903</v>
      </c>
      <c r="Z21" s="13">
        <f>SUM(Y21+('Baseline data'!$C20)*'Baseline data'!$H20)</f>
        <v>52383.407821018933</v>
      </c>
      <c r="AA21" s="13">
        <f>SUM(Z21+('Baseline data'!$C20)*'Baseline data'!$H20)</f>
        <v>52754.626713838836</v>
      </c>
      <c r="AB21" s="13">
        <f>SUM(AA21+('Baseline data'!$C20)*'Baseline data'!$H20)</f>
        <v>53125.845606658739</v>
      </c>
      <c r="AC21" s="13">
        <f>SUM(AB21+('Baseline data'!$C20)*'Baseline data'!$H20)</f>
        <v>53497.064499478642</v>
      </c>
      <c r="AD21" s="13">
        <f>SUM(AC21+('Baseline data'!$C20)*'Baseline data'!$H20)</f>
        <v>53868.283392298545</v>
      </c>
      <c r="AE21" s="13">
        <f>SUM(AD21+('Baseline data'!$C20)*'Baseline data'!$H20)</f>
        <v>54239.502285118448</v>
      </c>
      <c r="AF21" s="13">
        <f>SUM(AE21+('Baseline data'!$C20)*'Baseline data'!$H20)</f>
        <v>54610.721177938351</v>
      </c>
      <c r="AG21" s="13">
        <f>SUM(AF21+('Baseline data'!$C20)*'Baseline data'!$H20)</f>
        <v>54981.940070758254</v>
      </c>
      <c r="AH21" s="13">
        <f>SUM(AG21+('Baseline data'!$C20)*'Baseline data'!$H20)</f>
        <v>55353.158963578157</v>
      </c>
      <c r="AI21" s="13">
        <f>SUM(AH21+('Baseline data'!$C20)*'Baseline data'!$H20)</f>
        <v>55724.37785639806</v>
      </c>
      <c r="AJ21" s="13">
        <f>SUM(AI21+('Baseline data'!$C20)*'Baseline data'!$H20)</f>
        <v>56095.596749217962</v>
      </c>
      <c r="AK21" s="13">
        <f>SUM(AJ21+('Baseline data'!$C20)*'Baseline data'!$H20)</f>
        <v>56466.815642037865</v>
      </c>
      <c r="AL21" s="13">
        <f>SUM(AK21+('Baseline data'!$C20)*'Baseline data'!$H20)</f>
        <v>56838.034534857768</v>
      </c>
      <c r="AM21" s="13">
        <f>SUM(AL21+('Baseline data'!$C20)*'Baseline data'!$H20)</f>
        <v>57209.253427677671</v>
      </c>
      <c r="AN21" s="13">
        <f>SUM(AM21+('Baseline data'!$C20)*'Baseline data'!$H20)</f>
        <v>57580.472320497574</v>
      </c>
      <c r="AO21" s="13">
        <f>SUM(AN21+('Baseline data'!$C20)*'Baseline data'!$H20)</f>
        <v>57951.691213317477</v>
      </c>
      <c r="AP21" s="13">
        <f>SUM(AO21+('Baseline data'!$C20)*'Baseline data'!$H20)</f>
        <v>58322.91010613738</v>
      </c>
      <c r="AQ21" s="13">
        <f>SUM(AP21+('Baseline data'!$C20)*'Baseline data'!$H20)</f>
        <v>58694.128998957283</v>
      </c>
      <c r="AR21" s="13">
        <f>SUM(AQ21+('Baseline data'!$C20)*'Baseline data'!$H20)</f>
        <v>59065.347891777186</v>
      </c>
      <c r="AS21" s="13">
        <f>SUM(AR21+('Baseline data'!$C20)*'Baseline data'!$H20)</f>
        <v>59436.566784597089</v>
      </c>
      <c r="AT21" s="13">
        <f>SUM(AS21+('Baseline data'!$C20)*'Baseline data'!$H20)</f>
        <v>59807.785677416992</v>
      </c>
      <c r="AU21" s="13">
        <f>SUM(AT21+('Baseline data'!$C20)*'Baseline data'!$H20)</f>
        <v>60179.004570236895</v>
      </c>
      <c r="AV21" s="13">
        <f>SUM(AU21+('Baseline data'!$C20)*'Baseline data'!$H20)</f>
        <v>60550.223463056798</v>
      </c>
    </row>
    <row r="22" spans="1:48" ht="12" customHeight="1" x14ac:dyDescent="0.2">
      <c r="A22" s="20" t="s">
        <v>24</v>
      </c>
      <c r="B22" s="3">
        <v>71500</v>
      </c>
      <c r="C22" s="3">
        <v>71500</v>
      </c>
      <c r="D22" s="3">
        <v>67200</v>
      </c>
      <c r="E22" s="3">
        <v>71600</v>
      </c>
      <c r="F22" s="3">
        <v>76800</v>
      </c>
      <c r="G22" s="3">
        <v>72800</v>
      </c>
      <c r="H22" s="3">
        <v>73600</v>
      </c>
      <c r="I22" s="3">
        <v>70300</v>
      </c>
      <c r="J22" s="3">
        <v>78400</v>
      </c>
      <c r="K22" s="3">
        <v>76600</v>
      </c>
      <c r="L22" s="3">
        <v>77300</v>
      </c>
      <c r="M22" s="3">
        <v>82900</v>
      </c>
      <c r="N22" s="3">
        <v>77000</v>
      </c>
      <c r="O22" s="3">
        <v>76900</v>
      </c>
      <c r="P22" s="13">
        <f>SUM(O22+('Baseline data'!$C21)*'Baseline data'!$H21)</f>
        <v>77305.416238141188</v>
      </c>
      <c r="Q22" s="13">
        <f>SUM(P22+('Baseline data'!$C21)*'Baseline data'!$H21)</f>
        <v>77710.832476282376</v>
      </c>
      <c r="R22" s="13">
        <f>SUM(Q22+('Baseline data'!$C21)*'Baseline data'!$H21)</f>
        <v>78116.248714423564</v>
      </c>
      <c r="S22" s="13">
        <f>SUM(R22+('Baseline data'!$C21)*'Baseline data'!$H21)</f>
        <v>78521.664952564752</v>
      </c>
      <c r="T22" s="13">
        <f>SUM(S22+('Baseline data'!$C21)*'Baseline data'!$H21)</f>
        <v>78927.08119070594</v>
      </c>
      <c r="U22" s="13">
        <f>SUM(T22+('Baseline data'!$C21)*'Baseline data'!$H21)</f>
        <v>79332.497428847128</v>
      </c>
      <c r="V22" s="13">
        <f>SUM(U22+('Baseline data'!$C21)*'Baseline data'!$H21)</f>
        <v>79737.913666988316</v>
      </c>
      <c r="W22" s="13">
        <f>SUM(V22+('Baseline data'!$C21)*'Baseline data'!$H21)</f>
        <v>80143.329905129503</v>
      </c>
      <c r="X22" s="13">
        <f>SUM(W22+('Baseline data'!$C21)*'Baseline data'!$H21)</f>
        <v>80548.746143270691</v>
      </c>
      <c r="Y22" s="13">
        <f>SUM(X22+('Baseline data'!$C21)*'Baseline data'!$H21)</f>
        <v>80954.162381411879</v>
      </c>
      <c r="Z22" s="13">
        <f>SUM(Y22+('Baseline data'!$C21)*'Baseline data'!$H21)</f>
        <v>81359.578619553067</v>
      </c>
      <c r="AA22" s="13">
        <f>SUM(Z22+('Baseline data'!$C21)*'Baseline data'!$H21)</f>
        <v>81764.994857694255</v>
      </c>
      <c r="AB22" s="13">
        <f>SUM(AA22+('Baseline data'!$C21)*'Baseline data'!$H21)</f>
        <v>82170.411095835443</v>
      </c>
      <c r="AC22" s="13">
        <f>SUM(AB22+('Baseline data'!$C21)*'Baseline data'!$H21)</f>
        <v>82575.827333976631</v>
      </c>
      <c r="AD22" s="13">
        <f>SUM(AC22+('Baseline data'!$C21)*'Baseline data'!$H21)</f>
        <v>82981.243572117819</v>
      </c>
      <c r="AE22" s="13">
        <f>SUM(AD22+('Baseline data'!$C21)*'Baseline data'!$H21)</f>
        <v>83386.659810259007</v>
      </c>
      <c r="AF22" s="13">
        <f>SUM(AE22+('Baseline data'!$C21)*'Baseline data'!$H21)</f>
        <v>83792.076048400195</v>
      </c>
      <c r="AG22" s="13">
        <f>SUM(AF22+('Baseline data'!$C21)*'Baseline data'!$H21)</f>
        <v>84197.492286541383</v>
      </c>
      <c r="AH22" s="13">
        <f>SUM(AG22+('Baseline data'!$C21)*'Baseline data'!$H21)</f>
        <v>84602.908524682571</v>
      </c>
      <c r="AI22" s="13">
        <f>SUM(AH22+('Baseline data'!$C21)*'Baseline data'!$H21)</f>
        <v>85008.324762823759</v>
      </c>
      <c r="AJ22" s="13">
        <f>SUM(AI22+('Baseline data'!$C21)*'Baseline data'!$H21)</f>
        <v>85413.741000964947</v>
      </c>
      <c r="AK22" s="13">
        <f>SUM(AJ22+('Baseline data'!$C21)*'Baseline data'!$H21)</f>
        <v>85819.157239106135</v>
      </c>
      <c r="AL22" s="13">
        <f>SUM(AK22+('Baseline data'!$C21)*'Baseline data'!$H21)</f>
        <v>86224.573477247322</v>
      </c>
      <c r="AM22" s="13">
        <f>SUM(AL22+('Baseline data'!$C21)*'Baseline data'!$H21)</f>
        <v>86629.98971538851</v>
      </c>
      <c r="AN22" s="13">
        <f>SUM(AM22+('Baseline data'!$C21)*'Baseline data'!$H21)</f>
        <v>87035.405953529698</v>
      </c>
      <c r="AO22" s="13">
        <f>SUM(AN22+('Baseline data'!$C21)*'Baseline data'!$H21)</f>
        <v>87440.822191670886</v>
      </c>
      <c r="AP22" s="13">
        <f>SUM(AO22+('Baseline data'!$C21)*'Baseline data'!$H21)</f>
        <v>87846.238429812074</v>
      </c>
      <c r="AQ22" s="13">
        <f>SUM(AP22+('Baseline data'!$C21)*'Baseline data'!$H21)</f>
        <v>88251.654667953262</v>
      </c>
      <c r="AR22" s="13">
        <f>SUM(AQ22+('Baseline data'!$C21)*'Baseline data'!$H21)</f>
        <v>88657.07090609445</v>
      </c>
      <c r="AS22" s="13">
        <f>SUM(AR22+('Baseline data'!$C21)*'Baseline data'!$H21)</f>
        <v>89062.487144235638</v>
      </c>
      <c r="AT22" s="13">
        <f>SUM(AS22+('Baseline data'!$C21)*'Baseline data'!$H21)</f>
        <v>89467.903382376826</v>
      </c>
      <c r="AU22" s="13">
        <f>SUM(AT22+('Baseline data'!$C21)*'Baseline data'!$H21)</f>
        <v>89873.319620518014</v>
      </c>
      <c r="AV22" s="13">
        <f>SUM(AU22+('Baseline data'!$C21)*'Baseline data'!$H21)</f>
        <v>90278.735858659202</v>
      </c>
    </row>
    <row r="23" spans="1:48" ht="12" customHeight="1" x14ac:dyDescent="0.2">
      <c r="A23" s="10" t="s">
        <v>25</v>
      </c>
      <c r="B23" s="21">
        <v>89300</v>
      </c>
      <c r="C23" s="21">
        <v>89100</v>
      </c>
      <c r="D23" s="21">
        <v>90200</v>
      </c>
      <c r="E23" s="21">
        <v>89300</v>
      </c>
      <c r="F23" s="21">
        <v>91900</v>
      </c>
      <c r="G23" s="21">
        <v>91600</v>
      </c>
      <c r="H23" s="21">
        <v>88900</v>
      </c>
      <c r="I23" s="21">
        <v>88300</v>
      </c>
      <c r="J23" s="21">
        <v>93500</v>
      </c>
      <c r="K23" s="21">
        <v>91700</v>
      </c>
      <c r="L23" s="21">
        <v>99300</v>
      </c>
      <c r="M23" s="21">
        <v>98000</v>
      </c>
      <c r="N23" s="21">
        <v>91700</v>
      </c>
      <c r="O23" s="21">
        <v>90100</v>
      </c>
      <c r="P23" s="13">
        <f>SUM(O23+('Baseline data'!$E22)*'Baseline data'!$H22)</f>
        <v>91087.543583255741</v>
      </c>
      <c r="Q23" s="13">
        <f>SUM(P23+('Baseline data'!$E22)*'Baseline data'!$H22)</f>
        <v>92075.087166511483</v>
      </c>
      <c r="R23" s="13">
        <f>SUM(Q23+('Baseline data'!$E22)*'Baseline data'!$H22)</f>
        <v>93062.630749767224</v>
      </c>
      <c r="S23" s="13">
        <f>SUM(R23+('Baseline data'!$E22)*'Baseline data'!$H22)</f>
        <v>94050.174333022966</v>
      </c>
      <c r="T23" s="13">
        <f>SUM(S23+('Baseline data'!$E22)*'Baseline data'!$H22)</f>
        <v>95037.717916278707</v>
      </c>
      <c r="U23" s="13">
        <f>SUM(T23+('Baseline data'!$E22)*'Baseline data'!$H22)</f>
        <v>96025.261499534448</v>
      </c>
      <c r="V23" s="13">
        <f>SUM(U23+('Baseline data'!$E22)*'Baseline data'!$H22)</f>
        <v>97012.80508279019</v>
      </c>
      <c r="W23" s="13">
        <f>SUM(V23+('Baseline data'!$E22)*'Baseline data'!$H22)</f>
        <v>98000.348666045931</v>
      </c>
      <c r="X23" s="13">
        <f>SUM(W23+('Baseline data'!$E22)*'Baseline data'!$H22)</f>
        <v>98987.892249301673</v>
      </c>
      <c r="Y23" s="13">
        <f>SUM(X23+('Baseline data'!$E22)*'Baseline data'!$H22)</f>
        <v>99975.435832557414</v>
      </c>
      <c r="Z23" s="13">
        <f>SUM(Y23+('Baseline data'!$E22)*'Baseline data'!$H22)</f>
        <v>100962.97941581316</v>
      </c>
      <c r="AA23" s="13">
        <f>SUM(Z23+('Baseline data'!$E22)*'Baseline data'!$H22)</f>
        <v>101950.5229990689</v>
      </c>
      <c r="AB23" s="13">
        <f>SUM(AA23+('Baseline data'!$E22)*'Baseline data'!$H22)</f>
        <v>102938.06658232464</v>
      </c>
      <c r="AC23" s="13">
        <f>SUM(AB23+('Baseline data'!$E22)*'Baseline data'!$H22)</f>
        <v>103925.61016558038</v>
      </c>
      <c r="AD23" s="13">
        <f>SUM(AC23+('Baseline data'!$E22)*'Baseline data'!$H22)</f>
        <v>104913.15374883612</v>
      </c>
      <c r="AE23" s="13">
        <f>SUM(AD23+('Baseline data'!$E22)*'Baseline data'!$H22)</f>
        <v>105900.69733209186</v>
      </c>
      <c r="AF23" s="13">
        <f>SUM(AE23+('Baseline data'!$E22)*'Baseline data'!$H22)</f>
        <v>106888.2409153476</v>
      </c>
      <c r="AG23" s="13">
        <f>SUM(AF23+('Baseline data'!$E22)*'Baseline data'!$H22)</f>
        <v>107875.78449860335</v>
      </c>
      <c r="AH23" s="13">
        <f>SUM(AG23+('Baseline data'!$E22)*'Baseline data'!$H22)</f>
        <v>108863.32808185909</v>
      </c>
      <c r="AI23" s="13">
        <f>SUM(AH23+('Baseline data'!$E22)*'Baseline data'!$H22)</f>
        <v>109850.87166511483</v>
      </c>
      <c r="AJ23" s="13">
        <f>SUM(AI23+('Baseline data'!$E22)*'Baseline data'!$H22)</f>
        <v>110838.41524837057</v>
      </c>
      <c r="AK23" s="13">
        <f>SUM(AJ23+('Baseline data'!$E22)*'Baseline data'!$H22)</f>
        <v>111825.95883162631</v>
      </c>
      <c r="AL23" s="13">
        <f>SUM(AK23+('Baseline data'!$E22)*'Baseline data'!$H22)</f>
        <v>112813.50241488205</v>
      </c>
      <c r="AM23" s="13">
        <f>SUM(AL23+('Baseline data'!$E22)*'Baseline data'!$H22)</f>
        <v>113801.04599813779</v>
      </c>
      <c r="AN23" s="13">
        <f>SUM(AM23+('Baseline data'!$E22)*'Baseline data'!$H22)</f>
        <v>114788.58958139353</v>
      </c>
      <c r="AO23" s="13">
        <f>SUM(AN23+('Baseline data'!$E22)*'Baseline data'!$H22)</f>
        <v>115776.13316464928</v>
      </c>
      <c r="AP23" s="13">
        <f>SUM(AO23+('Baseline data'!$E22)*'Baseline data'!$H22)</f>
        <v>116763.67674790502</v>
      </c>
      <c r="AQ23" s="13">
        <f>SUM(AP23+('Baseline data'!$E22)*'Baseline data'!$H22)</f>
        <v>117751.22033116076</v>
      </c>
      <c r="AR23" s="13">
        <f>SUM(AQ23+('Baseline data'!$E22)*'Baseline data'!$H22)</f>
        <v>118738.7639144165</v>
      </c>
      <c r="AS23" s="13">
        <f>SUM(AR23+('Baseline data'!$E22)*'Baseline data'!$H22)</f>
        <v>119726.30749767224</v>
      </c>
      <c r="AT23" s="13">
        <f>SUM(AS23+('Baseline data'!$E22)*'Baseline data'!$H22)</f>
        <v>120713.85108092798</v>
      </c>
      <c r="AU23" s="13">
        <f>SUM(AT23+('Baseline data'!$E22)*'Baseline data'!$H22)</f>
        <v>121701.39466418372</v>
      </c>
      <c r="AV23" s="13">
        <f>SUM(AU23+('Baseline data'!$E22)*'Baseline data'!$H22)</f>
        <v>122688.93824743947</v>
      </c>
    </row>
    <row r="24" spans="1:48" ht="12" customHeight="1" x14ac:dyDescent="0.2">
      <c r="A24" s="10" t="s">
        <v>26</v>
      </c>
      <c r="B24" s="3">
        <v>66100</v>
      </c>
      <c r="C24" s="3">
        <v>63600</v>
      </c>
      <c r="D24" s="3">
        <v>64000</v>
      </c>
      <c r="E24" s="3">
        <v>66400</v>
      </c>
      <c r="F24" s="3">
        <v>65600</v>
      </c>
      <c r="G24" s="3">
        <v>66500</v>
      </c>
      <c r="H24" s="3">
        <v>68700</v>
      </c>
      <c r="I24" s="3">
        <v>67500</v>
      </c>
      <c r="J24" s="3">
        <v>64300</v>
      </c>
      <c r="K24" s="3">
        <v>68300</v>
      </c>
      <c r="L24" s="3">
        <v>70500</v>
      </c>
      <c r="M24" s="3">
        <v>71800</v>
      </c>
      <c r="N24" s="3">
        <v>75400</v>
      </c>
      <c r="O24" s="3">
        <v>68600</v>
      </c>
      <c r="P24" s="13">
        <f>SUM(O24+('Baseline data'!$C23)*'Baseline data'!$H23)</f>
        <v>68786.228930374433</v>
      </c>
      <c r="Q24" s="13">
        <f>SUM(P24+('Baseline data'!$C23)*'Baseline data'!$H23)</f>
        <v>68972.457860748866</v>
      </c>
      <c r="R24" s="13">
        <f>SUM(Q24+('Baseline data'!$C23)*'Baseline data'!$H23)</f>
        <v>69158.686791123298</v>
      </c>
      <c r="S24" s="13">
        <f>SUM(R24+('Baseline data'!$C23)*'Baseline data'!$H23)</f>
        <v>69344.915721497731</v>
      </c>
      <c r="T24" s="13">
        <f>SUM(S24+('Baseline data'!$C23)*'Baseline data'!$H23)</f>
        <v>69531.144651872164</v>
      </c>
      <c r="U24" s="13">
        <f>SUM(T24+('Baseline data'!$C23)*'Baseline data'!$H23)</f>
        <v>69717.373582246597</v>
      </c>
      <c r="V24" s="13">
        <f>SUM(U24+('Baseline data'!$C23)*'Baseline data'!$H23)</f>
        <v>69903.60251262103</v>
      </c>
      <c r="W24" s="13">
        <f>SUM(V24+('Baseline data'!$C23)*'Baseline data'!$H23)</f>
        <v>70089.831442995463</v>
      </c>
      <c r="X24" s="13">
        <f>SUM(W24+('Baseline data'!$C23)*'Baseline data'!$H23)</f>
        <v>70276.060373369895</v>
      </c>
      <c r="Y24" s="13">
        <f>SUM(X24+('Baseline data'!$C23)*'Baseline data'!$H23)</f>
        <v>70462.289303744328</v>
      </c>
      <c r="Z24" s="13">
        <f>SUM(Y24+('Baseline data'!$C23)*'Baseline data'!$H23)</f>
        <v>70648.518234118761</v>
      </c>
      <c r="AA24" s="13">
        <f>SUM(Z24+('Baseline data'!$C23)*'Baseline data'!$H23)</f>
        <v>70834.747164493194</v>
      </c>
      <c r="AB24" s="13">
        <f>SUM(AA24+('Baseline data'!$C23)*'Baseline data'!$H23)</f>
        <v>71020.976094867627</v>
      </c>
      <c r="AC24" s="13">
        <f>SUM(AB24+('Baseline data'!$C23)*'Baseline data'!$H23)</f>
        <v>71207.205025242059</v>
      </c>
      <c r="AD24" s="13">
        <f>SUM(AC24+('Baseline data'!$C23)*'Baseline data'!$H23)</f>
        <v>71393.433955616492</v>
      </c>
      <c r="AE24" s="13">
        <f>SUM(AD24+('Baseline data'!$C23)*'Baseline data'!$H23)</f>
        <v>71579.662885990925</v>
      </c>
      <c r="AF24" s="13">
        <f>SUM(AE24+('Baseline data'!$C23)*'Baseline data'!$H23)</f>
        <v>71765.891816365358</v>
      </c>
      <c r="AG24" s="13">
        <f>SUM(AF24+('Baseline data'!$C23)*'Baseline data'!$H23)</f>
        <v>71952.120746739791</v>
      </c>
      <c r="AH24" s="13">
        <f>SUM(AG24+('Baseline data'!$C23)*'Baseline data'!$H23)</f>
        <v>72138.349677114224</v>
      </c>
      <c r="AI24" s="13">
        <f>SUM(AH24+('Baseline data'!$C23)*'Baseline data'!$H23)</f>
        <v>72324.578607488656</v>
      </c>
      <c r="AJ24" s="13">
        <f>SUM(AI24+('Baseline data'!$C23)*'Baseline data'!$H23)</f>
        <v>72510.807537863089</v>
      </c>
      <c r="AK24" s="13">
        <f>SUM(AJ24+('Baseline data'!$C23)*'Baseline data'!$H23)</f>
        <v>72697.036468237522</v>
      </c>
      <c r="AL24" s="13">
        <f>SUM(AK24+('Baseline data'!$C23)*'Baseline data'!$H23)</f>
        <v>72883.265398611955</v>
      </c>
      <c r="AM24" s="13">
        <f>SUM(AL24+('Baseline data'!$C23)*'Baseline data'!$H23)</f>
        <v>73069.494328986388</v>
      </c>
      <c r="AN24" s="13">
        <f>SUM(AM24+('Baseline data'!$C23)*'Baseline data'!$H23)</f>
        <v>73255.723259360821</v>
      </c>
      <c r="AO24" s="13">
        <f>SUM(AN24+('Baseline data'!$C23)*'Baseline data'!$H23)</f>
        <v>73441.952189735253</v>
      </c>
      <c r="AP24" s="13">
        <f>SUM(AO24+('Baseline data'!$C23)*'Baseline data'!$H23)</f>
        <v>73628.181120109686</v>
      </c>
      <c r="AQ24" s="13">
        <f>SUM(AP24+('Baseline data'!$C23)*'Baseline data'!$H23)</f>
        <v>73814.410050484119</v>
      </c>
      <c r="AR24" s="13">
        <f>SUM(AQ24+('Baseline data'!$C23)*'Baseline data'!$H23)</f>
        <v>74000.638980858552</v>
      </c>
      <c r="AS24" s="13">
        <f>SUM(AR24+('Baseline data'!$C23)*'Baseline data'!$H23)</f>
        <v>74186.867911232985</v>
      </c>
      <c r="AT24" s="13">
        <f>SUM(AS24+('Baseline data'!$C23)*'Baseline data'!$H23)</f>
        <v>74373.096841607417</v>
      </c>
      <c r="AU24" s="13">
        <f>SUM(AT24+('Baseline data'!$C23)*'Baseline data'!$H23)</f>
        <v>74559.32577198185</v>
      </c>
      <c r="AV24" s="13">
        <f>SUM(AU24+('Baseline data'!$C23)*'Baseline data'!$H23)</f>
        <v>74745.554702356283</v>
      </c>
    </row>
    <row r="25" spans="1:48" ht="12" customHeight="1" x14ac:dyDescent="0.2">
      <c r="A25" s="10" t="s">
        <v>27</v>
      </c>
      <c r="B25" s="3">
        <v>76700</v>
      </c>
      <c r="C25" s="3">
        <v>77600</v>
      </c>
      <c r="D25" s="3">
        <v>74600</v>
      </c>
      <c r="E25" s="3">
        <v>77700</v>
      </c>
      <c r="F25" s="3">
        <v>79400</v>
      </c>
      <c r="G25" s="3">
        <v>78500</v>
      </c>
      <c r="H25" s="3">
        <v>78000</v>
      </c>
      <c r="I25" s="3">
        <v>83800</v>
      </c>
      <c r="J25" s="3">
        <v>80600</v>
      </c>
      <c r="K25" s="3">
        <v>77900</v>
      </c>
      <c r="L25" s="3">
        <v>80200</v>
      </c>
      <c r="M25" s="3">
        <v>83200</v>
      </c>
      <c r="N25" s="3">
        <v>85900</v>
      </c>
      <c r="O25" s="3">
        <v>86200</v>
      </c>
      <c r="P25" s="13">
        <f>SUM(O25+('Baseline data'!$E24)*'Baseline data'!$H24)</f>
        <v>87136.145766024347</v>
      </c>
      <c r="Q25" s="13">
        <f>SUM(P25+('Baseline data'!$E24)*'Baseline data'!$H24)</f>
        <v>88072.291532048694</v>
      </c>
      <c r="R25" s="13">
        <f>SUM(Q25+('Baseline data'!$E24)*'Baseline data'!$H24)</f>
        <v>89008.43729807304</v>
      </c>
      <c r="S25" s="13">
        <f>SUM(R25+('Baseline data'!$E24)*'Baseline data'!$H24)</f>
        <v>89944.583064097387</v>
      </c>
      <c r="T25" s="13">
        <f>SUM(S25+('Baseline data'!$E24)*'Baseline data'!$H24)</f>
        <v>90880.728830121734</v>
      </c>
      <c r="U25" s="13">
        <f>SUM(T25+('Baseline data'!$E24)*'Baseline data'!$H24)</f>
        <v>91816.874596146081</v>
      </c>
      <c r="V25" s="13">
        <f>SUM(U25+('Baseline data'!$E24)*'Baseline data'!$H24)</f>
        <v>92753.020362170428</v>
      </c>
      <c r="W25" s="13">
        <f>SUM(V25+('Baseline data'!$E24)*'Baseline data'!$H24)</f>
        <v>93689.166128194775</v>
      </c>
      <c r="X25" s="13">
        <f>SUM(W25+('Baseline data'!$E24)*'Baseline data'!$H24)</f>
        <v>94625.311894219121</v>
      </c>
      <c r="Y25" s="13">
        <f>SUM(X25+('Baseline data'!$E24)*'Baseline data'!$H24)</f>
        <v>95561.457660243468</v>
      </c>
      <c r="Z25" s="13">
        <f>SUM(Y25+('Baseline data'!$E24)*'Baseline data'!$H24)</f>
        <v>96497.603426267815</v>
      </c>
      <c r="AA25" s="13">
        <f>SUM(Z25+('Baseline data'!$E24)*'Baseline data'!$H24)</f>
        <v>97433.749192292162</v>
      </c>
      <c r="AB25" s="13">
        <f>SUM(AA25+('Baseline data'!$E24)*'Baseline data'!$H24)</f>
        <v>98369.894958316509</v>
      </c>
      <c r="AC25" s="13">
        <f>SUM(AB25+('Baseline data'!$E24)*'Baseline data'!$H24)</f>
        <v>99306.040724340855</v>
      </c>
      <c r="AD25" s="13">
        <f>SUM(AC25+('Baseline data'!$E24)*'Baseline data'!$H24)</f>
        <v>100242.1864903652</v>
      </c>
      <c r="AE25" s="13">
        <f>SUM(AD25+('Baseline data'!$E24)*'Baseline data'!$H24)</f>
        <v>101178.33225638955</v>
      </c>
      <c r="AF25" s="13">
        <f>SUM(AE25+('Baseline data'!$E24)*'Baseline data'!$H24)</f>
        <v>102114.4780224139</v>
      </c>
      <c r="AG25" s="13">
        <f>SUM(AF25+('Baseline data'!$E24)*'Baseline data'!$H24)</f>
        <v>103050.62378843824</v>
      </c>
      <c r="AH25" s="13">
        <f>SUM(AG25+('Baseline data'!$E24)*'Baseline data'!$H24)</f>
        <v>103986.76955446259</v>
      </c>
      <c r="AI25" s="13">
        <f>SUM(AH25+('Baseline data'!$E24)*'Baseline data'!$H24)</f>
        <v>104922.91532048694</v>
      </c>
      <c r="AJ25" s="13">
        <f>SUM(AI25+('Baseline data'!$E24)*'Baseline data'!$H24)</f>
        <v>105859.06108651128</v>
      </c>
      <c r="AK25" s="13">
        <f>SUM(AJ25+('Baseline data'!$E24)*'Baseline data'!$H24)</f>
        <v>106795.20685253563</v>
      </c>
      <c r="AL25" s="13">
        <f>SUM(AK25+('Baseline data'!$E24)*'Baseline data'!$H24)</f>
        <v>107731.35261855998</v>
      </c>
      <c r="AM25" s="13">
        <f>SUM(AL25+('Baseline data'!$E24)*'Baseline data'!$H24)</f>
        <v>108667.49838458432</v>
      </c>
      <c r="AN25" s="13">
        <f>SUM(AM25+('Baseline data'!$E24)*'Baseline data'!$H24)</f>
        <v>109603.64415060867</v>
      </c>
      <c r="AO25" s="13">
        <f>SUM(AN25+('Baseline data'!$E24)*'Baseline data'!$H24)</f>
        <v>110539.78991663302</v>
      </c>
      <c r="AP25" s="13">
        <f>SUM(AO25+('Baseline data'!$E24)*'Baseline data'!$H24)</f>
        <v>111475.93568265736</v>
      </c>
      <c r="AQ25" s="13">
        <f>SUM(AP25+('Baseline data'!$E24)*'Baseline data'!$H24)</f>
        <v>112412.08144868171</v>
      </c>
      <c r="AR25" s="13">
        <f>SUM(AQ25+('Baseline data'!$E24)*'Baseline data'!$H24)</f>
        <v>113348.22721470606</v>
      </c>
      <c r="AS25" s="13">
        <f>SUM(AR25+('Baseline data'!$E24)*'Baseline data'!$H24)</f>
        <v>114284.3729807304</v>
      </c>
      <c r="AT25" s="13">
        <f>SUM(AS25+('Baseline data'!$E24)*'Baseline data'!$H24)</f>
        <v>115220.51874675475</v>
      </c>
      <c r="AU25" s="13">
        <f>SUM(AT25+('Baseline data'!$E24)*'Baseline data'!$H24)</f>
        <v>116156.6645127791</v>
      </c>
      <c r="AV25" s="13">
        <f>SUM(AU25+('Baseline data'!$E24)*'Baseline data'!$H24)</f>
        <v>117092.81027880344</v>
      </c>
    </row>
    <row r="26" spans="1:48" ht="12" customHeight="1" x14ac:dyDescent="0.2">
      <c r="A26" s="20" t="s">
        <v>28</v>
      </c>
      <c r="B26" s="3">
        <v>43200</v>
      </c>
      <c r="C26" s="3">
        <v>44100</v>
      </c>
      <c r="D26" s="3">
        <v>42600</v>
      </c>
      <c r="E26" s="3">
        <v>45200</v>
      </c>
      <c r="F26" s="3">
        <v>46600</v>
      </c>
      <c r="G26" s="3">
        <v>44200</v>
      </c>
      <c r="H26" s="3">
        <v>46600</v>
      </c>
      <c r="I26" s="3">
        <v>43600</v>
      </c>
      <c r="J26" s="3">
        <v>46500</v>
      </c>
      <c r="K26" s="3">
        <v>47300</v>
      </c>
      <c r="L26" s="3">
        <v>45500</v>
      </c>
      <c r="M26" s="3">
        <v>48400</v>
      </c>
      <c r="N26" s="3">
        <v>48500</v>
      </c>
      <c r="O26" s="3">
        <v>46300</v>
      </c>
      <c r="P26" s="13">
        <f>SUM(O26+('Baseline data'!$C25)*'Baseline data'!$H25)</f>
        <v>46563.886933258284</v>
      </c>
      <c r="Q26" s="13">
        <f>SUM(P26+('Baseline data'!$C25)*'Baseline data'!$H25)</f>
        <v>46827.773866516567</v>
      </c>
      <c r="R26" s="13">
        <f>SUM(Q26+('Baseline data'!$C25)*'Baseline data'!$H25)</f>
        <v>47091.660799774851</v>
      </c>
      <c r="S26" s="13">
        <f>SUM(R26+('Baseline data'!$C25)*'Baseline data'!$H25)</f>
        <v>47355.547733033134</v>
      </c>
      <c r="T26" s="13">
        <f>SUM(S26+('Baseline data'!$C25)*'Baseline data'!$H25)</f>
        <v>47619.434666291418</v>
      </c>
      <c r="U26" s="13">
        <f>SUM(T26+('Baseline data'!$C25)*'Baseline data'!$H25)</f>
        <v>47883.321599549701</v>
      </c>
      <c r="V26" s="13">
        <f>SUM(U26+('Baseline data'!$C25)*'Baseline data'!$H25)</f>
        <v>48147.208532807985</v>
      </c>
      <c r="W26" s="13">
        <f>SUM(V26+('Baseline data'!$C25)*'Baseline data'!$H25)</f>
        <v>48411.095466066268</v>
      </c>
      <c r="X26" s="13">
        <f>SUM(W26+('Baseline data'!$C25)*'Baseline data'!$H25)</f>
        <v>48674.982399324552</v>
      </c>
      <c r="Y26" s="13">
        <f>SUM(X26+('Baseline data'!$C25)*'Baseline data'!$H25)</f>
        <v>48938.869332582835</v>
      </c>
      <c r="Z26" s="13">
        <f>SUM(Y26+('Baseline data'!$C25)*'Baseline data'!$H25)</f>
        <v>49202.756265841119</v>
      </c>
      <c r="AA26" s="13">
        <f>SUM(Z26+('Baseline data'!$C25)*'Baseline data'!$H25)</f>
        <v>49466.643199099402</v>
      </c>
      <c r="AB26" s="13">
        <f>SUM(AA26+('Baseline data'!$C25)*'Baseline data'!$H25)</f>
        <v>49730.530132357686</v>
      </c>
      <c r="AC26" s="13">
        <f>SUM(AB26+('Baseline data'!$C25)*'Baseline data'!$H25)</f>
        <v>49994.417065615969</v>
      </c>
      <c r="AD26" s="13">
        <f>SUM(AC26+('Baseline data'!$C25)*'Baseline data'!$H25)</f>
        <v>50258.303998874253</v>
      </c>
      <c r="AE26" s="13">
        <f>SUM(AD26+('Baseline data'!$C25)*'Baseline data'!$H25)</f>
        <v>50522.190932132537</v>
      </c>
      <c r="AF26" s="13">
        <f>SUM(AE26+('Baseline data'!$C25)*'Baseline data'!$H25)</f>
        <v>50786.07786539082</v>
      </c>
      <c r="AG26" s="13">
        <f>SUM(AF26+('Baseline data'!$C25)*'Baseline data'!$H25)</f>
        <v>51049.964798649104</v>
      </c>
      <c r="AH26" s="13">
        <f>SUM(AG26+('Baseline data'!$C25)*'Baseline data'!$H25)</f>
        <v>51313.851731907387</v>
      </c>
      <c r="AI26" s="13">
        <f>SUM(AH26+('Baseline data'!$C25)*'Baseline data'!$H25)</f>
        <v>51577.738665165671</v>
      </c>
      <c r="AJ26" s="13">
        <f>SUM(AI26+('Baseline data'!$C25)*'Baseline data'!$H25)</f>
        <v>51841.625598423954</v>
      </c>
      <c r="AK26" s="13">
        <f>SUM(AJ26+('Baseline data'!$C25)*'Baseline data'!$H25)</f>
        <v>52105.512531682238</v>
      </c>
      <c r="AL26" s="13">
        <f>SUM(AK26+('Baseline data'!$C25)*'Baseline data'!$H25)</f>
        <v>52369.399464940521</v>
      </c>
      <c r="AM26" s="13">
        <f>SUM(AL26+('Baseline data'!$C25)*'Baseline data'!$H25)</f>
        <v>52633.286398198805</v>
      </c>
      <c r="AN26" s="13">
        <f>SUM(AM26+('Baseline data'!$C25)*'Baseline data'!$H25)</f>
        <v>52897.173331457088</v>
      </c>
      <c r="AO26" s="13">
        <f>SUM(AN26+('Baseline data'!$C25)*'Baseline data'!$H25)</f>
        <v>53161.060264715372</v>
      </c>
      <c r="AP26" s="13">
        <f>SUM(AO26+('Baseline data'!$C25)*'Baseline data'!$H25)</f>
        <v>53424.947197973655</v>
      </c>
      <c r="AQ26" s="13">
        <f>SUM(AP26+('Baseline data'!$C25)*'Baseline data'!$H25)</f>
        <v>53688.834131231939</v>
      </c>
      <c r="AR26" s="13">
        <f>SUM(AQ26+('Baseline data'!$C25)*'Baseline data'!$H25)</f>
        <v>53952.721064490222</v>
      </c>
      <c r="AS26" s="13">
        <f>SUM(AR26+('Baseline data'!$C25)*'Baseline data'!$H25)</f>
        <v>54216.607997748506</v>
      </c>
      <c r="AT26" s="13">
        <f>SUM(AS26+('Baseline data'!$C25)*'Baseline data'!$H25)</f>
        <v>54480.49493100679</v>
      </c>
      <c r="AU26" s="13">
        <f>SUM(AT26+('Baseline data'!$C25)*'Baseline data'!$H25)</f>
        <v>54744.381864265073</v>
      </c>
      <c r="AV26" s="13">
        <f>SUM(AU26+('Baseline data'!$C25)*'Baseline data'!$H25)</f>
        <v>55008.268797523357</v>
      </c>
    </row>
    <row r="27" spans="1:48" ht="12" customHeight="1" x14ac:dyDescent="0.2">
      <c r="C27" s="16"/>
      <c r="D27" s="16"/>
      <c r="E27" s="16"/>
      <c r="F27" s="16"/>
    </row>
    <row r="28" spans="1:48" ht="12" customHeight="1" x14ac:dyDescent="0.2">
      <c r="A28" s="7" t="s">
        <v>33</v>
      </c>
      <c r="B28" s="13">
        <f>SUM(B5:B26)</f>
        <v>1633200</v>
      </c>
      <c r="C28" s="13">
        <f t="shared" ref="C28:AV28" si="0">SUM(C5:C26)</f>
        <v>1648100</v>
      </c>
      <c r="D28" s="13">
        <f t="shared" si="0"/>
        <v>1649300</v>
      </c>
      <c r="E28" s="13">
        <f t="shared" si="0"/>
        <v>1672000</v>
      </c>
      <c r="F28" s="13">
        <f t="shared" si="0"/>
        <v>1714900</v>
      </c>
      <c r="G28" s="13">
        <f t="shared" si="0"/>
        <v>1702800</v>
      </c>
      <c r="H28" s="13">
        <f t="shared" si="0"/>
        <v>1706300</v>
      </c>
      <c r="I28" s="13">
        <f t="shared" si="0"/>
        <v>1722700</v>
      </c>
      <c r="J28" s="13">
        <f t="shared" si="0"/>
        <v>1742000</v>
      </c>
      <c r="K28" s="13">
        <f t="shared" si="0"/>
        <v>1757700</v>
      </c>
      <c r="L28" s="13">
        <f t="shared" si="0"/>
        <v>1781000</v>
      </c>
      <c r="M28" s="13">
        <f t="shared" si="0"/>
        <v>1813200</v>
      </c>
      <c r="N28" s="13">
        <f t="shared" si="0"/>
        <v>1808400</v>
      </c>
      <c r="O28" s="13">
        <f t="shared" si="0"/>
        <v>1839200</v>
      </c>
      <c r="P28" s="13">
        <f t="shared" si="0"/>
        <v>1857540.1904850528</v>
      </c>
      <c r="Q28" s="13">
        <f t="shared" si="0"/>
        <v>1875880.3809701058</v>
      </c>
      <c r="R28" s="13">
        <f t="shared" si="0"/>
        <v>1894220.5714551588</v>
      </c>
      <c r="S28" s="13">
        <f t="shared" si="0"/>
        <v>1912560.7619402118</v>
      </c>
      <c r="T28" s="13">
        <f t="shared" si="0"/>
        <v>1930900.9524252648</v>
      </c>
      <c r="U28" s="13">
        <f t="shared" si="0"/>
        <v>1949241.1429103178</v>
      </c>
      <c r="V28" s="13">
        <f t="shared" si="0"/>
        <v>1967581.3333953707</v>
      </c>
      <c r="W28" s="13">
        <f t="shared" si="0"/>
        <v>1985921.523880424</v>
      </c>
      <c r="X28" s="13">
        <f t="shared" si="0"/>
        <v>2004261.714365477</v>
      </c>
      <c r="Y28" s="13">
        <f t="shared" si="0"/>
        <v>2022601.9048505293</v>
      </c>
      <c r="Z28" s="13">
        <f t="shared" si="0"/>
        <v>2040942.095335583</v>
      </c>
      <c r="AA28" s="13">
        <f t="shared" si="0"/>
        <v>2059282.2858206357</v>
      </c>
      <c r="AB28" s="13">
        <f t="shared" si="0"/>
        <v>2077622.4763056892</v>
      </c>
      <c r="AC28" s="13">
        <f t="shared" si="0"/>
        <v>2095962.6667907417</v>
      </c>
      <c r="AD28" s="13">
        <f t="shared" si="0"/>
        <v>2114302.8572757947</v>
      </c>
      <c r="AE28" s="13">
        <f t="shared" si="0"/>
        <v>2132643.047760848</v>
      </c>
      <c r="AF28" s="13">
        <f t="shared" si="0"/>
        <v>2150983.2382459012</v>
      </c>
      <c r="AG28" s="13">
        <f t="shared" si="0"/>
        <v>2169323.4287309535</v>
      </c>
      <c r="AH28" s="13">
        <f t="shared" si="0"/>
        <v>2187663.6192160067</v>
      </c>
      <c r="AI28" s="13">
        <f t="shared" si="0"/>
        <v>2206003.8097010599</v>
      </c>
      <c r="AJ28" s="13">
        <f t="shared" si="0"/>
        <v>2224344.0001861127</v>
      </c>
      <c r="AK28" s="13">
        <f t="shared" si="0"/>
        <v>2242684.1906711664</v>
      </c>
      <c r="AL28" s="13">
        <f t="shared" si="0"/>
        <v>2261024.3811562187</v>
      </c>
      <c r="AM28" s="13">
        <f t="shared" si="0"/>
        <v>2279364.5716412715</v>
      </c>
      <c r="AN28" s="13">
        <f t="shared" si="0"/>
        <v>2297704.7621263247</v>
      </c>
      <c r="AO28" s="13">
        <f t="shared" si="0"/>
        <v>2316044.9526113779</v>
      </c>
      <c r="AP28" s="13">
        <f t="shared" si="0"/>
        <v>2334385.1430964302</v>
      </c>
      <c r="AQ28" s="13">
        <f t="shared" si="0"/>
        <v>2352725.3335814835</v>
      </c>
      <c r="AR28" s="13">
        <f t="shared" si="0"/>
        <v>2371065.5240665367</v>
      </c>
      <c r="AS28" s="13">
        <f t="shared" si="0"/>
        <v>2389405.7145515895</v>
      </c>
      <c r="AT28" s="13">
        <f t="shared" si="0"/>
        <v>2407745.9050366418</v>
      </c>
      <c r="AU28" s="13">
        <f t="shared" si="0"/>
        <v>2426086.0955216959</v>
      </c>
      <c r="AV28" s="13">
        <f t="shared" si="0"/>
        <v>2444426.2860067487</v>
      </c>
    </row>
    <row r="31" spans="1:48" ht="12" customHeight="1" x14ac:dyDescent="0.2">
      <c r="AQ31" s="13"/>
      <c r="AR31" s="13"/>
      <c r="AS31" s="13"/>
      <c r="AT31" s="13"/>
    </row>
    <row r="32" spans="1:48" ht="12" customHeight="1" x14ac:dyDescent="0.2">
      <c r="R32" s="1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28"/>
  <sheetViews>
    <sheetView workbookViewId="0">
      <pane xSplit="1" topLeftCell="M1" activePane="topRight" state="frozen"/>
      <selection pane="topRight" activeCell="M5" sqref="M5"/>
    </sheetView>
  </sheetViews>
  <sheetFormatPr defaultColWidth="8.85546875" defaultRowHeight="12" x14ac:dyDescent="0.2"/>
  <cols>
    <col min="1" max="1" width="25.85546875" style="7" bestFit="1" customWidth="1"/>
    <col min="2" max="48" width="10.85546875" style="7" customWidth="1"/>
    <col min="49" max="16384" width="8.85546875" style="7"/>
  </cols>
  <sheetData>
    <row r="1" spans="1:48" x14ac:dyDescent="0.2">
      <c r="A1" s="6" t="s">
        <v>35</v>
      </c>
    </row>
    <row r="3" spans="1:48" x14ac:dyDescent="0.2">
      <c r="A3" s="6" t="s">
        <v>34</v>
      </c>
    </row>
    <row r="4" spans="1:48" x14ac:dyDescent="0.2">
      <c r="A4" s="8" t="s">
        <v>31</v>
      </c>
      <c r="B4" s="9">
        <v>2004</v>
      </c>
      <c r="C4" s="9">
        <v>2005</v>
      </c>
      <c r="D4" s="9">
        <v>2006</v>
      </c>
      <c r="E4" s="9">
        <v>2007</v>
      </c>
      <c r="F4" s="9">
        <v>2008</v>
      </c>
      <c r="G4" s="9">
        <v>2009</v>
      </c>
      <c r="H4" s="9">
        <v>2010</v>
      </c>
      <c r="I4" s="9">
        <v>2011</v>
      </c>
      <c r="J4" s="9">
        <v>2012</v>
      </c>
      <c r="K4" s="9">
        <v>2013</v>
      </c>
      <c r="L4" s="9">
        <v>2014</v>
      </c>
      <c r="M4" s="9">
        <v>2015</v>
      </c>
      <c r="N4" s="9">
        <v>2016</v>
      </c>
      <c r="O4" s="9">
        <v>2017</v>
      </c>
      <c r="P4" s="9">
        <v>2018</v>
      </c>
      <c r="Q4" s="9">
        <v>2019</v>
      </c>
      <c r="R4" s="9">
        <v>2020</v>
      </c>
      <c r="S4" s="9">
        <v>2021</v>
      </c>
      <c r="T4" s="9">
        <v>2022</v>
      </c>
      <c r="U4" s="9">
        <v>2023</v>
      </c>
      <c r="V4" s="9">
        <v>2024</v>
      </c>
      <c r="W4" s="9">
        <v>2025</v>
      </c>
      <c r="X4" s="9">
        <v>2026</v>
      </c>
      <c r="Y4" s="9">
        <v>2027</v>
      </c>
      <c r="Z4" s="9">
        <v>2028</v>
      </c>
      <c r="AA4" s="9">
        <v>2029</v>
      </c>
      <c r="AB4" s="9">
        <v>2030</v>
      </c>
      <c r="AC4" s="9">
        <v>2031</v>
      </c>
      <c r="AD4" s="9">
        <v>2032</v>
      </c>
      <c r="AE4" s="9">
        <v>2033</v>
      </c>
      <c r="AF4" s="9">
        <v>2034</v>
      </c>
      <c r="AG4" s="9">
        <v>2035</v>
      </c>
      <c r="AH4" s="9">
        <v>2036</v>
      </c>
      <c r="AI4" s="9">
        <v>2037</v>
      </c>
      <c r="AJ4" s="9">
        <v>2038</v>
      </c>
      <c r="AK4" s="9">
        <v>2039</v>
      </c>
      <c r="AL4" s="9">
        <v>2040</v>
      </c>
      <c r="AM4" s="9">
        <v>2041</v>
      </c>
      <c r="AN4" s="9">
        <v>2042</v>
      </c>
      <c r="AO4" s="9">
        <v>2043</v>
      </c>
      <c r="AP4" s="9">
        <v>2044</v>
      </c>
      <c r="AQ4" s="9">
        <v>2045</v>
      </c>
      <c r="AR4" s="9">
        <v>2046</v>
      </c>
      <c r="AS4" s="9">
        <v>2047</v>
      </c>
      <c r="AT4" s="9">
        <v>2048</v>
      </c>
      <c r="AU4" s="9">
        <v>2049</v>
      </c>
      <c r="AV4" s="9">
        <v>2050</v>
      </c>
    </row>
    <row r="5" spans="1:48" ht="12.75" x14ac:dyDescent="0.2">
      <c r="A5" s="10" t="s">
        <v>7</v>
      </c>
      <c r="B5">
        <f>SUM('Employment UnplannedDev'!B5/'Projection UnplannedDev'!B5)</f>
        <v>1.3669840129333573</v>
      </c>
      <c r="C5">
        <f>SUM('Employment UnplannedDev'!C5/'Projection UnplannedDev'!C5)</f>
        <v>1.3330963384287238</v>
      </c>
      <c r="D5">
        <f>SUM('Employment UnplannedDev'!D5/'Projection UnplannedDev'!D5)</f>
        <v>1.3623644630989857</v>
      </c>
      <c r="E5">
        <f>SUM('Employment UnplannedDev'!E5/'Projection UnplannedDev'!E5)</f>
        <v>1.3298791018998273</v>
      </c>
      <c r="F5">
        <f>SUM('Employment UnplannedDev'!F5/'Projection UnplannedDev'!F5)</f>
        <v>1.3745704467353952</v>
      </c>
      <c r="G5">
        <f>SUM('Employment UnplannedDev'!G5/'Projection UnplannedDev'!G5)</f>
        <v>1.2258505727474782</v>
      </c>
      <c r="H5">
        <f>SUM('Employment UnplannedDev'!H5/'Projection UnplannedDev'!H5)</f>
        <v>1.2706242558258207</v>
      </c>
      <c r="I5">
        <f>SUM('Employment UnplannedDev'!I5/'Projection UnplannedDev'!I5)</f>
        <v>1.2605896306336835</v>
      </c>
      <c r="J5">
        <f>SUM('Employment UnplannedDev'!J5/'Projection UnplannedDev'!J5)</f>
        <v>1.4030655213070575</v>
      </c>
      <c r="K5">
        <f>SUM('Employment UnplannedDev'!K5/'Projection UnplannedDev'!K5)</f>
        <v>1.3194909578030811</v>
      </c>
      <c r="L5">
        <f>SUM('Employment UnplannedDev'!L5/'Projection UnplannedDev'!L5)</f>
        <v>1.2073840013304507</v>
      </c>
      <c r="M5">
        <f>SUM('Employment UnplannedDev'!M5/'Projection UnplannedDev'!M5)</f>
        <v>1.1986245292287538</v>
      </c>
      <c r="N5">
        <f>SUM('Employment UnplannedDev'!N5/'Projection UnplannedDev'!N5)</f>
        <v>1.2096</v>
      </c>
      <c r="O5">
        <f>SUM('Employment UnplannedDev'!O5/'Projection UnplannedDev'!O5)</f>
        <v>1.3253580985361246</v>
      </c>
      <c r="P5"/>
      <c r="Q5"/>
      <c r="R5"/>
      <c r="S5"/>
      <c r="T5"/>
      <c r="U5"/>
      <c r="V5"/>
      <c r="W5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ht="12.75" x14ac:dyDescent="0.2">
      <c r="A6" s="10" t="s">
        <v>32</v>
      </c>
      <c r="B6">
        <f>SUM('Employment UnplannedDev'!B6/'Projection UnplannedDev'!B6)</f>
        <v>1.3885799035965889</v>
      </c>
      <c r="C6">
        <f>SUM('Employment UnplannedDev'!C6/'Projection UnplannedDev'!C6)</f>
        <v>1.4524421593830334</v>
      </c>
      <c r="D6">
        <f>SUM('Employment UnplannedDev'!D6/'Projection UnplannedDev'!D6)</f>
        <v>1.3825551936301121</v>
      </c>
      <c r="E6">
        <f>SUM('Employment UnplannedDev'!E6/'Projection UnplannedDev'!E6)</f>
        <v>1.3504823151125402</v>
      </c>
      <c r="F6">
        <f>SUM('Employment UnplannedDev'!F6/'Projection UnplannedDev'!F6)</f>
        <v>1.4450354609929077</v>
      </c>
      <c r="G6">
        <f>SUM('Employment UnplannedDev'!G6/'Projection UnplannedDev'!G6)</f>
        <v>1.385182584269663</v>
      </c>
      <c r="H6">
        <f>SUM('Employment UnplannedDev'!H6/'Projection UnplannedDev'!H6)</f>
        <v>1.3815443880231133</v>
      </c>
      <c r="I6">
        <f>SUM('Employment UnplannedDev'!I6/'Projection UnplannedDev'!I6)</f>
        <v>1.5204473960153793</v>
      </c>
      <c r="J6">
        <f>SUM('Employment UnplannedDev'!J6/'Projection UnplannedDev'!J6)</f>
        <v>1.4857341684064023</v>
      </c>
      <c r="K6">
        <f>SUM('Employment UnplannedDev'!K6/'Projection UnplannedDev'!K6)</f>
        <v>1.4993933090656959</v>
      </c>
      <c r="L6">
        <f>SUM('Employment UnplannedDev'!L6/'Projection UnplannedDev'!L6)</f>
        <v>1.5010387811634349</v>
      </c>
      <c r="M6">
        <f>SUM('Employment UnplannedDev'!M6/'Projection UnplannedDev'!M6)</f>
        <v>1.7335860761674995</v>
      </c>
      <c r="N6">
        <f>SUM('Employment UnplannedDev'!N6/'Projection UnplannedDev'!N6)</f>
        <v>1.6078767123287672</v>
      </c>
      <c r="O6">
        <f>SUM('Employment UnplannedDev'!O6/'Projection UnplannedDev'!O6)</f>
        <v>1.6384276516435108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12.75" x14ac:dyDescent="0.2">
      <c r="A7" s="10" t="s">
        <v>9</v>
      </c>
      <c r="B7">
        <f>SUM('Employment UnplannedDev'!B7/'Projection UnplannedDev'!B7)</f>
        <v>1.2458896602119109</v>
      </c>
      <c r="C7">
        <f>SUM('Employment UnplannedDev'!C7/'Projection UnplannedDev'!C7)</f>
        <v>1.2488621882395776</v>
      </c>
      <c r="D7">
        <f>SUM('Employment UnplannedDev'!D7/'Projection UnplannedDev'!D7)</f>
        <v>1.2203082502266547</v>
      </c>
      <c r="E7">
        <f>SUM('Employment UnplannedDev'!E7/'Projection UnplannedDev'!E7)</f>
        <v>1.2192919075144508</v>
      </c>
      <c r="F7">
        <f>SUM('Employment UnplannedDev'!F7/'Projection UnplannedDev'!F7)</f>
        <v>1.2647584973166368</v>
      </c>
      <c r="G7">
        <f>SUM('Employment UnplannedDev'!G7/'Projection UnplannedDev'!G7)</f>
        <v>1.33499466002136</v>
      </c>
      <c r="H7">
        <f>SUM('Employment UnplannedDev'!H7/'Projection UnplannedDev'!H7)</f>
        <v>1.2426874667612124</v>
      </c>
      <c r="I7">
        <f>SUM('Employment UnplannedDev'!I7/'Projection UnplannedDev'!I7)</f>
        <v>1.2623587570621468</v>
      </c>
      <c r="J7">
        <f>SUM('Employment UnplannedDev'!J7/'Projection UnplannedDev'!J7)</f>
        <v>1.2587535014005602</v>
      </c>
      <c r="K7">
        <f>SUM('Employment UnplannedDev'!K7/'Projection UnplannedDev'!K7)</f>
        <v>1.2065972222222223</v>
      </c>
      <c r="L7">
        <f>SUM('Employment UnplannedDev'!L7/'Projection UnplannedDev'!L7)</f>
        <v>1.2975391498881432</v>
      </c>
      <c r="M7">
        <f>SUM('Employment UnplannedDev'!M7/'Projection UnplannedDev'!M7)</f>
        <v>1.3366252341222544</v>
      </c>
      <c r="N7">
        <f>SUM('Employment UnplannedDev'!N7/'Projection UnplannedDev'!N7)</f>
        <v>1.2021581520822795</v>
      </c>
      <c r="O7">
        <f>SUM('Employment UnplannedDev'!O7/'Projection UnplannedDev'!O7)</f>
        <v>1.1525832607384574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12.75" x14ac:dyDescent="0.2">
      <c r="A8" s="10" t="s">
        <v>10</v>
      </c>
      <c r="B8">
        <f>SUM('Employment UnplannedDev'!B8/'Projection UnplannedDev'!B8)</f>
        <v>1.268147412830376</v>
      </c>
      <c r="C8">
        <f>SUM('Employment UnplannedDev'!C8/'Projection UnplannedDev'!C8)</f>
        <v>1.2615347255949489</v>
      </c>
      <c r="D8">
        <f>SUM('Employment UnplannedDev'!D8/'Projection UnplannedDev'!D8)</f>
        <v>1.2526792093355561</v>
      </c>
      <c r="E8">
        <f>SUM('Employment UnplannedDev'!E8/'Projection UnplannedDev'!E8)</f>
        <v>1.2954808806488991</v>
      </c>
      <c r="F8">
        <f>SUM('Employment UnplannedDev'!F8/'Projection UnplannedDev'!F8)</f>
        <v>1.2648624164873741</v>
      </c>
      <c r="G8">
        <f>SUM('Employment UnplannedDev'!G8/'Projection UnplannedDev'!G8)</f>
        <v>1.2849787329303783</v>
      </c>
      <c r="H8">
        <f>SUM('Employment UnplannedDev'!H8/'Projection UnplannedDev'!H8)</f>
        <v>1.2527691626052282</v>
      </c>
      <c r="I8">
        <f>SUM('Employment UnplannedDev'!I8/'Projection UnplannedDev'!I8)</f>
        <v>1.2125534950071326</v>
      </c>
      <c r="J8">
        <f>SUM('Employment UnplannedDev'!J8/'Projection UnplannedDev'!J8)</f>
        <v>1.2225603129754401</v>
      </c>
      <c r="K8">
        <f>SUM('Employment UnplannedDev'!K8/'Projection UnplannedDev'!K8)</f>
        <v>1.2373137551284821</v>
      </c>
      <c r="L8">
        <f>SUM('Employment UnplannedDev'!L8/'Projection UnplannedDev'!L8)</f>
        <v>1.262740049350928</v>
      </c>
      <c r="M8">
        <f>SUM('Employment UnplannedDev'!M8/'Projection UnplannedDev'!M8)</f>
        <v>1.2353567625133119</v>
      </c>
      <c r="N8">
        <f>SUM('Employment UnplannedDev'!N8/'Projection UnplannedDev'!N8)</f>
        <v>1.262848751835536</v>
      </c>
      <c r="O8">
        <f>SUM('Employment UnplannedDev'!O8/'Projection UnplannedDev'!O8)</f>
        <v>1.2517674457290193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ht="12.75" x14ac:dyDescent="0.2">
      <c r="A9" s="10" t="s">
        <v>11</v>
      </c>
      <c r="B9">
        <f>SUM('Employment UnplannedDev'!B9/'Projection UnplannedDev'!B9)</f>
        <v>1.2920875420875422</v>
      </c>
      <c r="C9">
        <f>SUM('Employment UnplannedDev'!C9/'Projection UnplannedDev'!C9)</f>
        <v>1.3528071265796562</v>
      </c>
      <c r="D9">
        <f>SUM('Employment UnplannedDev'!D9/'Projection UnplannedDev'!D9)</f>
        <v>1.3085258638315274</v>
      </c>
      <c r="E9">
        <f>SUM('Employment UnplannedDev'!E9/'Projection UnplannedDev'!E9)</f>
        <v>1.3670374115267947</v>
      </c>
      <c r="F9">
        <f>SUM('Employment UnplannedDev'!F9/'Projection UnplannedDev'!F9)</f>
        <v>1.3003406131035864</v>
      </c>
      <c r="G9">
        <f>SUM('Employment UnplannedDev'!G9/'Projection UnplannedDev'!G9)</f>
        <v>1.269904458598726</v>
      </c>
      <c r="H9">
        <f>SUM('Employment UnplannedDev'!H9/'Projection UnplannedDev'!H9)</f>
        <v>1.2529597474348855</v>
      </c>
      <c r="I9">
        <f>SUM('Employment UnplannedDev'!I9/'Projection UnplannedDev'!I9)</f>
        <v>1.2348098784790278</v>
      </c>
      <c r="J9">
        <f>SUM('Employment UnplannedDev'!J9/'Projection UnplannedDev'!J9)</f>
        <v>1.272373540856031</v>
      </c>
      <c r="K9">
        <f>SUM('Employment UnplannedDev'!K9/'Projection UnplannedDev'!K9)</f>
        <v>1.2664346481051818</v>
      </c>
      <c r="L9">
        <f>SUM('Employment UnplannedDev'!L9/'Projection UnplannedDev'!L9)</f>
        <v>1.1402334034819208</v>
      </c>
      <c r="M9">
        <f>SUM('Employment UnplannedDev'!M9/'Projection UnplannedDev'!M9)</f>
        <v>1.2149180636654737</v>
      </c>
      <c r="N9">
        <f>SUM('Employment UnplannedDev'!N9/'Projection UnplannedDev'!N9)</f>
        <v>1.2559940981187754</v>
      </c>
      <c r="O9">
        <f>SUM('Employment UnplannedDev'!O9/'Projection UnplannedDev'!O9)</f>
        <v>1.2476708925505096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</row>
    <row r="10" spans="1:48" ht="12.75" x14ac:dyDescent="0.2">
      <c r="A10" s="10" t="s">
        <v>12</v>
      </c>
      <c r="B10">
        <f>SUM('Employment UnplannedDev'!B10/'Projection UnplannedDev'!B10)</f>
        <v>1.2844036697247707</v>
      </c>
      <c r="C10">
        <f>SUM('Employment UnplannedDev'!C10/'Projection UnplannedDev'!C10)</f>
        <v>1.3377767198286121</v>
      </c>
      <c r="D10">
        <f>SUM('Employment UnplannedDev'!D10/'Projection UnplannedDev'!D10)</f>
        <v>1.3533130414422851</v>
      </c>
      <c r="E10">
        <f>SUM('Employment UnplannedDev'!E10/'Projection UnplannedDev'!E10)</f>
        <v>1.3201471941122356</v>
      </c>
      <c r="F10">
        <f>SUM('Employment UnplannedDev'!F10/'Projection UnplannedDev'!F10)</f>
        <v>1.3334837545126355</v>
      </c>
      <c r="G10">
        <f>SUM('Employment UnplannedDev'!G10/'Projection UnplannedDev'!G10)</f>
        <v>1.2352285395763656</v>
      </c>
      <c r="H10">
        <f>SUM('Employment UnplannedDev'!H10/'Projection UnplannedDev'!H10)</f>
        <v>1.2455752212389382</v>
      </c>
      <c r="I10">
        <f>SUM('Employment UnplannedDev'!I10/'Projection UnplannedDev'!I10)</f>
        <v>1.2988152698551996</v>
      </c>
      <c r="J10">
        <f>SUM('Employment UnplannedDev'!J10/'Projection UnplannedDev'!J10)</f>
        <v>1.2429255550718328</v>
      </c>
      <c r="K10">
        <f>SUM('Employment UnplannedDev'!K10/'Projection UnplannedDev'!K10)</f>
        <v>1.2721765469493727</v>
      </c>
      <c r="L10">
        <f>SUM('Employment UnplannedDev'!L10/'Projection UnplannedDev'!L10)</f>
        <v>1.2607758620689655</v>
      </c>
      <c r="M10">
        <f>SUM('Employment UnplannedDev'!M10/'Projection UnplannedDev'!M10)</f>
        <v>1.2799145299145298</v>
      </c>
      <c r="N10">
        <f>SUM('Employment UnplannedDev'!N10/'Projection UnplannedDev'!N10)</f>
        <v>1.2348565356004251</v>
      </c>
      <c r="O10">
        <f>SUM('Employment UnplannedDev'!O10/'Projection UnplannedDev'!O10)</f>
        <v>1.2553627660248958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</row>
    <row r="11" spans="1:48" ht="12.75" x14ac:dyDescent="0.2">
      <c r="A11" s="10" t="s">
        <v>13</v>
      </c>
      <c r="B11">
        <f>SUM('Employment UnplannedDev'!B11/'Projection UnplannedDev'!B11)</f>
        <v>1.3404035940491972</v>
      </c>
      <c r="C11">
        <f>SUM('Employment UnplannedDev'!C11/'Projection UnplannedDev'!C11)</f>
        <v>1.3333333333333333</v>
      </c>
      <c r="D11">
        <f>SUM('Employment UnplannedDev'!D11/'Projection UnplannedDev'!D11)</f>
        <v>1.2817535201045145</v>
      </c>
      <c r="E11">
        <f>SUM('Employment UnplannedDev'!E11/'Projection UnplannedDev'!E11)</f>
        <v>1.2328767123287672</v>
      </c>
      <c r="F11">
        <f>SUM('Employment UnplannedDev'!F11/'Projection UnplannedDev'!F11)</f>
        <v>1.3524707226506711</v>
      </c>
      <c r="G11">
        <f>SUM('Employment UnplannedDev'!G11/'Projection UnplannedDev'!G11)</f>
        <v>1.3482509559552471</v>
      </c>
      <c r="H11">
        <f>SUM('Employment UnplannedDev'!H11/'Projection UnplannedDev'!H11)</f>
        <v>1.2828070175438597</v>
      </c>
      <c r="I11">
        <f>SUM('Employment UnplannedDev'!I11/'Projection UnplannedDev'!I11)</f>
        <v>1.2632164718976071</v>
      </c>
      <c r="J11">
        <f>SUM('Employment UnplannedDev'!J11/'Projection UnplannedDev'!J11)</f>
        <v>1.2563364844499247</v>
      </c>
      <c r="K11">
        <f>SUM('Employment UnplannedDev'!K11/'Projection UnplannedDev'!K11)</f>
        <v>1.2554112554112553</v>
      </c>
      <c r="L11">
        <f>SUM('Employment UnplannedDev'!L11/'Projection UnplannedDev'!L11)</f>
        <v>1.3215859030837005</v>
      </c>
      <c r="M11">
        <f>SUM('Employment UnplannedDev'!M11/'Projection UnplannedDev'!M11)</f>
        <v>1.3061705751342854</v>
      </c>
      <c r="N11">
        <f>SUM('Employment UnplannedDev'!N11/'Projection UnplannedDev'!N11)</f>
        <v>1.335139318885449</v>
      </c>
      <c r="O11">
        <f>SUM('Employment UnplannedDev'!O11/'Projection UnplannedDev'!O11)</f>
        <v>1.3688357905439756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</row>
    <row r="12" spans="1:48" ht="12.75" x14ac:dyDescent="0.2">
      <c r="A12" s="17" t="s">
        <v>14</v>
      </c>
      <c r="B12">
        <f>SUM('Employment UnplannedDev'!B12/'Projection UnplannedDev'!B12)</f>
        <v>1.3060556464811783</v>
      </c>
      <c r="C12">
        <f>SUM('Employment UnplannedDev'!C12/'Projection UnplannedDev'!C12)</f>
        <v>1.2923322683706071</v>
      </c>
      <c r="D12">
        <f>SUM('Employment UnplannedDev'!D12/'Projection UnplannedDev'!D12)</f>
        <v>1.2792207792207793</v>
      </c>
      <c r="E12">
        <f>SUM('Employment UnplannedDev'!E12/'Projection UnplannedDev'!E12)</f>
        <v>1.290529695024077</v>
      </c>
      <c r="F12">
        <f>SUM('Employment UnplannedDev'!F12/'Projection UnplannedDev'!F12)</f>
        <v>1.2003179650238474</v>
      </c>
      <c r="G12">
        <f>SUM('Employment UnplannedDev'!G12/'Projection UnplannedDev'!G12)</f>
        <v>1.2744186046511627</v>
      </c>
      <c r="H12">
        <f>SUM('Employment UnplannedDev'!H12/'Projection UnplannedDev'!H12)</f>
        <v>1.2376237623762376</v>
      </c>
      <c r="I12">
        <f>SUM('Employment UnplannedDev'!I12/'Projection UnplannedDev'!I12)</f>
        <v>1.2624387345908212</v>
      </c>
      <c r="J12">
        <f>SUM('Employment UnplannedDev'!J12/'Projection UnplannedDev'!J12)</f>
        <v>1.2483516483516484</v>
      </c>
      <c r="K12">
        <f>SUM('Employment UnplannedDev'!K12/'Projection UnplannedDev'!K12)</f>
        <v>1.2538093164997823</v>
      </c>
      <c r="L12">
        <f>SUM('Employment UnplannedDev'!L12/'Projection UnplannedDev'!L12)</f>
        <v>1.2331902718168812</v>
      </c>
      <c r="M12">
        <f>SUM('Employment UnplannedDev'!M12/'Projection UnplannedDev'!M12)</f>
        <v>1.2243743814505867</v>
      </c>
      <c r="N12">
        <f>SUM('Employment UnplannedDev'!N12/'Projection UnplannedDev'!N12)</f>
        <v>1.2008368200836821</v>
      </c>
      <c r="O12">
        <f>SUM('Employment UnplannedDev'!O12/'Projection UnplannedDev'!O12)</f>
        <v>1.2374397797660013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</row>
    <row r="13" spans="1:48" ht="12.75" x14ac:dyDescent="0.2">
      <c r="A13" s="17" t="s">
        <v>15</v>
      </c>
      <c r="B13">
        <f>SUM('Employment UnplannedDev'!B13/'Projection UnplannedDev'!B13)</f>
        <v>1.3233233233233233</v>
      </c>
      <c r="C13">
        <f>SUM('Employment UnplannedDev'!C13/'Projection UnplannedDev'!C13)</f>
        <v>1.2178030303030303</v>
      </c>
      <c r="D13">
        <f>SUM('Employment UnplannedDev'!D13/'Projection UnplannedDev'!D13)</f>
        <v>1.2573385518590998</v>
      </c>
      <c r="E13">
        <f>SUM('Employment UnplannedDev'!E13/'Projection UnplannedDev'!E13)</f>
        <v>1.3567134268537073</v>
      </c>
      <c r="F13">
        <f>SUM('Employment UnplannedDev'!F13/'Projection UnplannedDev'!F13)</f>
        <v>1.4179999999999999</v>
      </c>
      <c r="G13">
        <f>SUM('Employment UnplannedDev'!G13/'Projection UnplannedDev'!G13)</f>
        <v>1.390625</v>
      </c>
      <c r="H13">
        <f>SUM('Employment UnplannedDev'!H13/'Projection UnplannedDev'!H13)</f>
        <v>1.2773484777953636</v>
      </c>
      <c r="I13">
        <f>SUM('Employment UnplannedDev'!I13/'Projection UnplannedDev'!I13)</f>
        <v>1.2843867881129818</v>
      </c>
      <c r="J13">
        <f>SUM('Employment UnplannedDev'!J13/'Projection UnplannedDev'!J13)</f>
        <v>1.2255659605418674</v>
      </c>
      <c r="K13">
        <f>SUM('Employment UnplannedDev'!K13/'Projection UnplannedDev'!K13)</f>
        <v>1.2545061283345349</v>
      </c>
      <c r="L13">
        <f>SUM('Employment UnplannedDev'!L13/'Projection UnplannedDev'!L13)</f>
        <v>1.329531277847086</v>
      </c>
      <c r="M13">
        <f>SUM('Employment UnplannedDev'!M13/'Projection UnplannedDev'!M13)</f>
        <v>1.2915421135924037</v>
      </c>
      <c r="N13">
        <f>SUM('Employment UnplannedDev'!N13/'Projection UnplannedDev'!N13)</f>
        <v>1.2793620525266534</v>
      </c>
      <c r="O13">
        <f>SUM('Employment UnplannedDev'!O13/'Projection UnplannedDev'!O13)</f>
        <v>1.3257054370268411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</row>
    <row r="14" spans="1:48" ht="12.75" x14ac:dyDescent="0.2">
      <c r="A14" s="10" t="s">
        <v>16</v>
      </c>
      <c r="B14">
        <f>SUM('Employment UnplannedDev'!B14/'Projection UnplannedDev'!B14)</f>
        <v>1.2512092873266689</v>
      </c>
      <c r="C14">
        <f>SUM('Employment UnplannedDev'!C14/'Projection UnplannedDev'!C14)</f>
        <v>1.2767999999999999</v>
      </c>
      <c r="D14">
        <f>SUM('Employment UnplannedDev'!D14/'Projection UnplannedDev'!D14)</f>
        <v>1.2919569347688411</v>
      </c>
      <c r="E14">
        <f>SUM('Employment UnplannedDev'!E14/'Projection UnplannedDev'!E14)</f>
        <v>1.2688442211055277</v>
      </c>
      <c r="F14">
        <f>SUM('Employment UnplannedDev'!F14/'Projection UnplannedDev'!F14)</f>
        <v>1.3157076205287714</v>
      </c>
      <c r="G14">
        <f>SUM('Employment UnplannedDev'!G14/'Projection UnplannedDev'!G14)</f>
        <v>1.318069306930693</v>
      </c>
      <c r="H14">
        <f>SUM('Employment UnplannedDev'!H14/'Projection UnplannedDev'!H14)</f>
        <v>1.2068965517241379</v>
      </c>
      <c r="I14">
        <f>SUM('Employment UnplannedDev'!I14/'Projection UnplannedDev'!I14)</f>
        <v>1.1587982832618027</v>
      </c>
      <c r="J14">
        <f>SUM('Employment UnplannedDev'!J14/'Projection UnplannedDev'!J14)</f>
        <v>1.15995115995116</v>
      </c>
      <c r="K14">
        <f>SUM('Employment UnplannedDev'!K14/'Projection UnplannedDev'!K14)</f>
        <v>1.2013381995133821</v>
      </c>
      <c r="L14">
        <f>SUM('Employment UnplannedDev'!L14/'Projection UnplannedDev'!L14)</f>
        <v>1.2564180006040471</v>
      </c>
      <c r="M14">
        <f>SUM('Employment UnplannedDev'!M14/'Projection UnplannedDev'!M14)</f>
        <v>1.164179104477612</v>
      </c>
      <c r="N14">
        <f>SUM('Employment UnplannedDev'!N14/'Projection UnplannedDev'!N14)</f>
        <v>1.2210155562078076</v>
      </c>
      <c r="O14">
        <f>SUM('Employment UnplannedDev'!O14/'Projection UnplannedDev'!O14)</f>
        <v>1.1838460416970404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</row>
    <row r="15" spans="1:48" ht="12.75" x14ac:dyDescent="0.2">
      <c r="A15" s="18" t="s">
        <v>17</v>
      </c>
      <c r="B15">
        <f>SUM('Employment UnplannedDev'!B15/'Projection UnplannedDev'!B15)</f>
        <v>1.2306639288158796</v>
      </c>
      <c r="C15">
        <f>SUM('Employment UnplannedDev'!C15/'Projection UnplannedDev'!C15)</f>
        <v>1.1930968881641528</v>
      </c>
      <c r="D15">
        <f>SUM('Employment UnplannedDev'!D15/'Projection UnplannedDev'!D15)</f>
        <v>1.2380310182063385</v>
      </c>
      <c r="E15">
        <f>SUM('Employment UnplannedDev'!E15/'Projection UnplannedDev'!E15)</f>
        <v>1.2059020791415158</v>
      </c>
      <c r="F15">
        <f>SUM('Employment UnplannedDev'!F15/'Projection UnplannedDev'!F15)</f>
        <v>1.2305025996533796</v>
      </c>
      <c r="G15">
        <f>SUM('Employment UnplannedDev'!G15/'Projection UnplannedDev'!G15)</f>
        <v>1.2289539970833885</v>
      </c>
      <c r="H15">
        <f>SUM('Employment UnplannedDev'!H15/'Projection UnplannedDev'!H15)</f>
        <v>1.2704485488126649</v>
      </c>
      <c r="I15">
        <f>SUM('Employment UnplannedDev'!I15/'Projection UnplannedDev'!I15)</f>
        <v>1.2406262333903433</v>
      </c>
      <c r="J15">
        <f>SUM('Employment UnplannedDev'!J15/'Projection UnplannedDev'!J15)</f>
        <v>1.2858452271834491</v>
      </c>
      <c r="K15">
        <f>SUM('Employment UnplannedDev'!K15/'Projection UnplannedDev'!K15)</f>
        <v>1.3423693470611233</v>
      </c>
      <c r="L15">
        <f>SUM('Employment UnplannedDev'!L15/'Projection UnplannedDev'!L15)</f>
        <v>1.2885190482382005</v>
      </c>
      <c r="M15">
        <f>SUM('Employment UnplannedDev'!M15/'Projection UnplannedDev'!M15)</f>
        <v>1.3333333333333333</v>
      </c>
      <c r="N15">
        <f>SUM('Employment UnplannedDev'!N15/'Projection UnplannedDev'!N15)</f>
        <v>1.3199536858355847</v>
      </c>
      <c r="O15">
        <f>SUM('Employment UnplannedDev'!O15/'Projection UnplannedDev'!O15)</f>
        <v>1.4257506987717004</v>
      </c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</row>
    <row r="16" spans="1:48" ht="12.75" x14ac:dyDescent="0.2">
      <c r="A16" s="18" t="s">
        <v>18</v>
      </c>
      <c r="B16">
        <f>SUM('Employment UnplannedDev'!B16/'Projection UnplannedDev'!B16)</f>
        <v>1.3797313797313797</v>
      </c>
      <c r="C16">
        <f>SUM('Employment UnplannedDev'!C16/'Projection UnplannedDev'!C16)</f>
        <v>1.3881298502568586</v>
      </c>
      <c r="D16">
        <f>SUM('Employment UnplannedDev'!D16/'Projection UnplannedDev'!D16)</f>
        <v>1.3737676810972996</v>
      </c>
      <c r="E16">
        <f>SUM('Employment UnplannedDev'!E16/'Projection UnplannedDev'!E16)</f>
        <v>1.3923384550620921</v>
      </c>
      <c r="F16">
        <f>SUM('Employment UnplannedDev'!F16/'Projection UnplannedDev'!F16)</f>
        <v>1.3723677452491012</v>
      </c>
      <c r="G16">
        <f>SUM('Employment UnplannedDev'!G16/'Projection UnplannedDev'!G16)</f>
        <v>1.345359266350902</v>
      </c>
      <c r="H16">
        <f>SUM('Employment UnplannedDev'!H16/'Projection UnplannedDev'!H16)</f>
        <v>1.3458482320222487</v>
      </c>
      <c r="I16">
        <f>SUM('Employment UnplannedDev'!I16/'Projection UnplannedDev'!I16)</f>
        <v>1.3302617390451916</v>
      </c>
      <c r="J16">
        <f>SUM('Employment UnplannedDev'!J16/'Projection UnplannedDev'!J16)</f>
        <v>1.3205907906168548</v>
      </c>
      <c r="K16">
        <f>SUM('Employment UnplannedDev'!K16/'Projection UnplannedDev'!K16)</f>
        <v>1.2822957383926017</v>
      </c>
      <c r="L16">
        <f>SUM('Employment UnplannedDev'!L16/'Projection UnplannedDev'!L16)</f>
        <v>1.2805050409874681</v>
      </c>
      <c r="M16">
        <f>SUM('Employment UnplannedDev'!M16/'Projection UnplannedDev'!M16)</f>
        <v>1.2794049279404929</v>
      </c>
      <c r="N16">
        <f>SUM('Employment UnplannedDev'!N16/'Projection UnplannedDev'!N16)</f>
        <v>1.2267794739746183</v>
      </c>
      <c r="O16">
        <f>SUM('Employment UnplannedDev'!O16/'Projection UnplannedDev'!O16)</f>
        <v>1.2792161093131966</v>
      </c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</row>
    <row r="17" spans="1:48" ht="12.75" x14ac:dyDescent="0.2">
      <c r="A17" s="10" t="s">
        <v>19</v>
      </c>
      <c r="B17">
        <f>SUM('Employment UnplannedDev'!B17/'Projection UnplannedDev'!B17)</f>
        <v>1.2267788293024886</v>
      </c>
      <c r="C17">
        <f>SUM('Employment UnplannedDev'!C17/'Projection UnplannedDev'!C17)</f>
        <v>1.2096211945154542</v>
      </c>
      <c r="D17">
        <f>SUM('Employment UnplannedDev'!D17/'Projection UnplannedDev'!D17)</f>
        <v>1.2244431753283838</v>
      </c>
      <c r="E17">
        <f>SUM('Employment UnplannedDev'!E17/'Projection UnplannedDev'!E17)</f>
        <v>1.2560170155602821</v>
      </c>
      <c r="F17">
        <f>SUM('Employment UnplannedDev'!F17/'Projection UnplannedDev'!F17)</f>
        <v>1.2493077860228154</v>
      </c>
      <c r="G17">
        <f>SUM('Employment UnplannedDev'!G17/'Projection UnplannedDev'!G17)</f>
        <v>1.2889035521829979</v>
      </c>
      <c r="H17">
        <f>SUM('Employment UnplannedDev'!H17/'Projection UnplannedDev'!H17)</f>
        <v>1.2190309142731857</v>
      </c>
      <c r="I17">
        <f>SUM('Employment UnplannedDev'!I17/'Projection UnplannedDev'!I17)</f>
        <v>1.2516397026672497</v>
      </c>
      <c r="J17">
        <f>SUM('Employment UnplannedDev'!J17/'Projection UnplannedDev'!J17)</f>
        <v>1.2229354803612229</v>
      </c>
      <c r="K17">
        <f>SUM('Employment UnplannedDev'!K17/'Projection UnplannedDev'!K17)</f>
        <v>1.2518935295390607</v>
      </c>
      <c r="L17">
        <f>SUM('Employment UnplannedDev'!L17/'Projection UnplannedDev'!L17)</f>
        <v>1.2663521338194295</v>
      </c>
      <c r="M17">
        <f>SUM('Employment UnplannedDev'!M17/'Projection UnplannedDev'!M17)</f>
        <v>1.259432458284621</v>
      </c>
      <c r="N17">
        <f>SUM('Employment UnplannedDev'!N17/'Projection UnplannedDev'!N17)</f>
        <v>1.264367816091954</v>
      </c>
      <c r="O17">
        <f>SUM('Employment UnplannedDev'!O17/'Projection UnplannedDev'!O17)</f>
        <v>1.2148337595907928</v>
      </c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</row>
    <row r="18" spans="1:48" ht="12.75" x14ac:dyDescent="0.2">
      <c r="A18" s="10" t="s">
        <v>20</v>
      </c>
      <c r="B18">
        <f>SUM('Employment UnplannedDev'!B18/'Projection UnplannedDev'!B18)</f>
        <v>1.3871817383669887</v>
      </c>
      <c r="C18">
        <f>SUM('Employment UnplannedDev'!C18/'Projection UnplannedDev'!C18)</f>
        <v>1.4104778353483016</v>
      </c>
      <c r="D18">
        <f>SUM('Employment UnplannedDev'!D18/'Projection UnplannedDev'!D18)</f>
        <v>1.4485714285714286</v>
      </c>
      <c r="E18">
        <f>SUM('Employment UnplannedDev'!E18/'Projection UnplannedDev'!E18)</f>
        <v>1.405451448040886</v>
      </c>
      <c r="F18">
        <f>SUM('Employment UnplannedDev'!F18/'Projection UnplannedDev'!F18)</f>
        <v>1.3318284424379232</v>
      </c>
      <c r="G18">
        <f>SUM('Employment UnplannedDev'!G18/'Projection UnplannedDev'!G18)</f>
        <v>1.2317620650953984</v>
      </c>
      <c r="H18">
        <f>SUM('Employment UnplannedDev'!H18/'Projection UnplannedDev'!H18)</f>
        <v>1.3102871480345692</v>
      </c>
      <c r="I18">
        <f>SUM('Employment UnplannedDev'!I18/'Projection UnplannedDev'!I18)</f>
        <v>1.2791342952275249</v>
      </c>
      <c r="J18">
        <f>SUM('Employment UnplannedDev'!J18/'Projection UnplannedDev'!J18)</f>
        <v>1.3665108605993952</v>
      </c>
      <c r="K18">
        <f>SUM('Employment UnplannedDev'!K18/'Projection UnplannedDev'!K18)</f>
        <v>1.4566821535938781</v>
      </c>
      <c r="L18">
        <f>SUM('Employment UnplannedDev'!L18/'Projection UnplannedDev'!L18)</f>
        <v>1.3376658543189819</v>
      </c>
      <c r="M18">
        <f>SUM('Employment UnplannedDev'!M18/'Projection UnplannedDev'!M18)</f>
        <v>1.1913066809766568</v>
      </c>
      <c r="N18">
        <f>SUM('Employment UnplannedDev'!N18/'Projection UnplannedDev'!N18)</f>
        <v>1.2509939040551286</v>
      </c>
      <c r="O18">
        <f>SUM('Employment UnplannedDev'!O18/'Projection UnplannedDev'!O18)</f>
        <v>1.3211221643244382</v>
      </c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</row>
    <row r="19" spans="1:48" ht="12.75" x14ac:dyDescent="0.2">
      <c r="A19" s="10" t="s">
        <v>21</v>
      </c>
      <c r="B19">
        <f>SUM('Employment UnplannedDev'!B19/'Projection UnplannedDev'!B19)</f>
        <v>1.2451984635083226</v>
      </c>
      <c r="C19">
        <f>SUM('Employment UnplannedDev'!C19/'Projection UnplannedDev'!C19)</f>
        <v>1.2547649301143584</v>
      </c>
      <c r="D19">
        <f>SUM('Employment UnplannedDev'!D19/'Projection UnplannedDev'!D19)</f>
        <v>1.2641509433962264</v>
      </c>
      <c r="E19">
        <f>SUM('Employment UnplannedDev'!E19/'Projection UnplannedDev'!E19)</f>
        <v>1.2375621890547264</v>
      </c>
      <c r="F19">
        <f>SUM('Employment UnplannedDev'!F19/'Projection UnplannedDev'!F19)</f>
        <v>1.2143514259429622</v>
      </c>
      <c r="G19">
        <f>SUM('Employment UnplannedDev'!G19/'Projection UnplannedDev'!G19)</f>
        <v>1.2135036496350364</v>
      </c>
      <c r="H19">
        <f>SUM('Employment UnplannedDev'!H19/'Projection UnplannedDev'!H19)</f>
        <v>1.2272727272727273</v>
      </c>
      <c r="I19">
        <f>SUM('Employment UnplannedDev'!I19/'Projection UnplannedDev'!I19)</f>
        <v>1.2817412333736398</v>
      </c>
      <c r="J19">
        <f>SUM('Employment UnplannedDev'!J19/'Projection UnplannedDev'!J19)</f>
        <v>1.1198073449729078</v>
      </c>
      <c r="K19">
        <f>SUM('Employment UnplannedDev'!K19/'Projection UnplannedDev'!K19)</f>
        <v>1.1547690461907618</v>
      </c>
      <c r="L19">
        <f>SUM('Employment UnplannedDev'!L19/'Projection UnplannedDev'!L19)</f>
        <v>1.1372432271509378</v>
      </c>
      <c r="M19">
        <f>SUM('Employment UnplannedDev'!M19/'Projection UnplannedDev'!M19)</f>
        <v>1.0950838975566677</v>
      </c>
      <c r="N19">
        <f>SUM('Employment UnplannedDev'!N19/'Projection UnplannedDev'!N19)</f>
        <v>1.1033478893740902</v>
      </c>
      <c r="O19">
        <f>SUM('Employment UnplannedDev'!O19/'Projection UnplannedDev'!O19)</f>
        <v>1.221458206400325</v>
      </c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</row>
    <row r="20" spans="1:48" ht="12.75" x14ac:dyDescent="0.2">
      <c r="A20" s="10" t="s">
        <v>22</v>
      </c>
      <c r="B20">
        <f>SUM('Employment UnplannedDev'!B20/'Projection UnplannedDev'!B20)</f>
        <v>1.4079747690921378</v>
      </c>
      <c r="C20">
        <f>SUM('Employment UnplannedDev'!C20/'Projection UnplannedDev'!C20)</f>
        <v>1.4241279715618751</v>
      </c>
      <c r="D20">
        <f>SUM('Employment UnplannedDev'!D20/'Projection UnplannedDev'!D20)</f>
        <v>1.4251366120218578</v>
      </c>
      <c r="E20">
        <f>SUM('Employment UnplannedDev'!E20/'Projection UnplannedDev'!E20)</f>
        <v>1.3070628768303187</v>
      </c>
      <c r="F20">
        <f>SUM('Employment UnplannedDev'!F20/'Projection UnplannedDev'!F20)</f>
        <v>1.2837981690440707</v>
      </c>
      <c r="G20">
        <f>SUM('Employment UnplannedDev'!G20/'Projection UnplannedDev'!G20)</f>
        <v>1.3577133249264397</v>
      </c>
      <c r="H20">
        <f>SUM('Employment UnplannedDev'!H20/'Projection UnplannedDev'!H20)</f>
        <v>1.4264828738512949</v>
      </c>
      <c r="I20">
        <f>SUM('Employment UnplannedDev'!I20/'Projection UnplannedDev'!I20)</f>
        <v>1.4764961689790848</v>
      </c>
      <c r="J20">
        <f>SUM('Employment UnplannedDev'!J20/'Projection UnplannedDev'!J20)</f>
        <v>1.5158371040723981</v>
      </c>
      <c r="K20">
        <f>SUM('Employment UnplannedDev'!K20/'Projection UnplannedDev'!K20)</f>
        <v>1.5295315682281059</v>
      </c>
      <c r="L20">
        <f>SUM('Employment UnplannedDev'!L20/'Projection UnplannedDev'!L20)</f>
        <v>1.5317460317460319</v>
      </c>
      <c r="M20">
        <f>SUM('Employment UnplannedDev'!M20/'Projection UnplannedDev'!M20)</f>
        <v>1.5356025039123631</v>
      </c>
      <c r="N20">
        <f>SUM('Employment UnplannedDev'!N20/'Projection UnplannedDev'!N20)</f>
        <v>1.4519230769230769</v>
      </c>
      <c r="O20">
        <f>SUM('Employment UnplannedDev'!O20/'Projection UnplannedDev'!O20)</f>
        <v>1.3516600670118795</v>
      </c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</row>
    <row r="21" spans="1:48" ht="12.75" x14ac:dyDescent="0.2">
      <c r="A21" s="10" t="s">
        <v>23</v>
      </c>
      <c r="B21">
        <f>SUM('Employment UnplannedDev'!B21/'Projection UnplannedDev'!B21)</f>
        <v>1.2519272278754241</v>
      </c>
      <c r="C21">
        <f>SUM('Employment UnplannedDev'!C21/'Projection UnplannedDev'!C21)</f>
        <v>1.2812690665039659</v>
      </c>
      <c r="D21">
        <f>SUM('Employment UnplannedDev'!D21/'Projection UnplannedDev'!D21)</f>
        <v>1.2649164677804297</v>
      </c>
      <c r="E21">
        <f>SUM('Employment UnplannedDev'!E21/'Projection UnplannedDev'!E21)</f>
        <v>1.135831381733021</v>
      </c>
      <c r="F21">
        <f>SUM('Employment UnplannedDev'!F21/'Projection UnplannedDev'!F21)</f>
        <v>1.3367756741250718</v>
      </c>
      <c r="G21">
        <f>SUM('Employment UnplannedDev'!G21/'Projection UnplannedDev'!G21)</f>
        <v>1.2556689342403629</v>
      </c>
      <c r="H21">
        <f>SUM('Employment UnplannedDev'!H21/'Projection UnplannedDev'!H21)</f>
        <v>1.2644651425345752</v>
      </c>
      <c r="I21">
        <f>SUM('Employment UnplannedDev'!I21/'Projection UnplannedDev'!I21)</f>
        <v>1.2895104895104894</v>
      </c>
      <c r="J21">
        <f>SUM('Employment UnplannedDev'!J21/'Projection UnplannedDev'!J21)</f>
        <v>1.2569213732004429</v>
      </c>
      <c r="K21">
        <f>SUM('Employment UnplannedDev'!K21/'Projection UnplannedDev'!K21)</f>
        <v>1.213952210931063</v>
      </c>
      <c r="L21">
        <f>SUM('Employment UnplannedDev'!L21/'Projection UnplannedDev'!L21)</f>
        <v>1.1967213114754098</v>
      </c>
      <c r="M21">
        <f>SUM('Employment UnplannedDev'!M21/'Projection UnplannedDev'!M21)</f>
        <v>1.2241566920565832</v>
      </c>
      <c r="N21">
        <f>SUM('Employment UnplannedDev'!N21/'Projection UnplannedDev'!N21)</f>
        <v>1.2777476989713048</v>
      </c>
      <c r="O21">
        <f>SUM('Employment UnplannedDev'!O21/'Projection UnplannedDev'!O21)</f>
        <v>1.2970969734403952</v>
      </c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</row>
    <row r="22" spans="1:48" ht="12.75" x14ac:dyDescent="0.2">
      <c r="A22" s="20" t="s">
        <v>24</v>
      </c>
      <c r="B22">
        <f>SUM('Employment UnplannedDev'!B22/'Projection UnplannedDev'!B22)</f>
        <v>1.3085651537335286</v>
      </c>
      <c r="C22">
        <f>SUM('Employment UnplannedDev'!C22/'Projection UnplannedDev'!C22)</f>
        <v>1.2990552325581395</v>
      </c>
      <c r="D22">
        <f>SUM('Employment UnplannedDev'!D22/'Projection UnplannedDev'!D22)</f>
        <v>1.2081984897518878</v>
      </c>
      <c r="E22">
        <f>SUM('Employment UnplannedDev'!E22/'Projection UnplannedDev'!E22)</f>
        <v>1.26882863724969</v>
      </c>
      <c r="F22">
        <f>SUM('Employment UnplannedDev'!F22/'Projection UnplannedDev'!F22)</f>
        <v>1.3468958260259558</v>
      </c>
      <c r="G22">
        <f>SUM('Employment UnplannedDev'!G22/'Projection UnplannedDev'!G22)</f>
        <v>1.2636695018226003</v>
      </c>
      <c r="H22">
        <f>SUM('Employment UnplannedDev'!H22/'Projection UnplannedDev'!H22)</f>
        <v>1.2665634142144209</v>
      </c>
      <c r="I22">
        <f>SUM('Employment UnplannedDev'!I22/'Projection UnplannedDev'!I22)</f>
        <v>1.2047986289631534</v>
      </c>
      <c r="J22">
        <f>SUM('Employment UnplannedDev'!J22/'Projection UnplannedDev'!J22)</f>
        <v>1.3349225268176401</v>
      </c>
      <c r="K22">
        <f>SUM('Employment UnplannedDev'!K22/'Projection UnplannedDev'!K22)</f>
        <v>1.2889113242470134</v>
      </c>
      <c r="L22">
        <f>SUM('Employment UnplannedDev'!L22/'Projection UnplannedDev'!L22)</f>
        <v>1.2928583375146345</v>
      </c>
      <c r="M22">
        <f>SUM('Employment UnplannedDev'!M22/'Projection UnplannedDev'!M22)</f>
        <v>1.3738813390785549</v>
      </c>
      <c r="N22">
        <f>SUM('Employment UnplannedDev'!N22/'Projection UnplannedDev'!N22)</f>
        <v>1.2620881822652024</v>
      </c>
      <c r="O22">
        <f>SUM('Employment UnplannedDev'!O22/'Projection UnplannedDev'!O22)</f>
        <v>1.2539747248267428</v>
      </c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</row>
    <row r="23" spans="1:48" ht="12.75" x14ac:dyDescent="0.2">
      <c r="A23" s="10" t="s">
        <v>25</v>
      </c>
      <c r="B23">
        <f>SUM('Employment UnplannedDev'!B23/'Projection UnplannedDev'!B23)</f>
        <v>1.3446770064749285</v>
      </c>
      <c r="C23">
        <f>SUM('Employment UnplannedDev'!C23/'Projection UnplannedDev'!C23)</f>
        <v>1.3286609006859529</v>
      </c>
      <c r="D23">
        <f>SUM('Employment UnplannedDev'!D23/'Projection UnplannedDev'!D23)</f>
        <v>1.3309724066696178</v>
      </c>
      <c r="E23">
        <f>SUM('Employment UnplannedDev'!E23/'Projection UnplannedDev'!E23)</f>
        <v>1.3059374085990056</v>
      </c>
      <c r="F23">
        <f>SUM('Employment UnplannedDev'!F23/'Projection UnplannedDev'!F23)</f>
        <v>1.3301490809089593</v>
      </c>
      <c r="G23">
        <f>SUM('Employment UnplannedDev'!G23/'Projection UnplannedDev'!G23)</f>
        <v>1.3110061542865321</v>
      </c>
      <c r="H23">
        <f>SUM('Employment UnplannedDev'!H23/'Projection UnplannedDev'!H23)</f>
        <v>1.2584937712344282</v>
      </c>
      <c r="I23">
        <f>SUM('Employment UnplannedDev'!I23/'Projection UnplannedDev'!I23)</f>
        <v>1.2366946778711485</v>
      </c>
      <c r="J23">
        <f>SUM('Employment UnplannedDev'!J23/'Projection UnplannedDev'!J23)</f>
        <v>1.2937595129375952</v>
      </c>
      <c r="K23">
        <f>SUM('Employment UnplannedDev'!K23/'Projection UnplannedDev'!K23)</f>
        <v>1.2615215297840143</v>
      </c>
      <c r="L23">
        <f>SUM('Employment UnplannedDev'!L23/'Projection UnplannedDev'!L23)</f>
        <v>1.353414201989914</v>
      </c>
      <c r="M23">
        <f>SUM('Employment UnplannedDev'!M23/'Projection UnplannedDev'!M23)</f>
        <v>1.3262958451752604</v>
      </c>
      <c r="N23">
        <f>SUM('Employment UnplannedDev'!N23/'Projection UnplannedDev'!N23)</f>
        <v>1.2321956463316313</v>
      </c>
      <c r="O23">
        <f>SUM('Employment UnplannedDev'!O23/'Projection UnplannedDev'!O23)</f>
        <v>1.198297645963559</v>
      </c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</row>
    <row r="24" spans="1:48" ht="12.75" x14ac:dyDescent="0.2">
      <c r="A24" s="10" t="s">
        <v>26</v>
      </c>
      <c r="B24">
        <f>SUM('Employment UnplannedDev'!B24/'Projection UnplannedDev'!B24)</f>
        <v>1.2805114296784192</v>
      </c>
      <c r="C24">
        <f>SUM('Employment UnplannedDev'!C24/'Projection UnplannedDev'!C24)</f>
        <v>1.2221368178324366</v>
      </c>
      <c r="D24">
        <f>SUM('Employment UnplannedDev'!D24/'Projection UnplannedDev'!D24)</f>
        <v>1.2169613995056094</v>
      </c>
      <c r="E24">
        <f>SUM('Employment UnplannedDev'!E24/'Projection UnplannedDev'!E24)</f>
        <v>1.2485896953742008</v>
      </c>
      <c r="F24">
        <f>SUM('Employment UnplannedDev'!F24/'Projection UnplannedDev'!F24)</f>
        <v>1.2179725213516523</v>
      </c>
      <c r="G24">
        <f>SUM('Employment UnplannedDev'!G24/'Projection UnplannedDev'!G24)</f>
        <v>1.2249032971081231</v>
      </c>
      <c r="H24">
        <f>SUM('Employment UnplannedDev'!H24/'Projection UnplannedDev'!H24)</f>
        <v>1.258702821546354</v>
      </c>
      <c r="I24">
        <f>SUM('Employment UnplannedDev'!I24/'Projection UnplannedDev'!I24)</f>
        <v>1.2281659388646289</v>
      </c>
      <c r="J24">
        <f>SUM('Employment UnplannedDev'!J24/'Projection UnplannedDev'!J24)</f>
        <v>1.1614884393063585</v>
      </c>
      <c r="K24">
        <f>SUM('Employment UnplannedDev'!K24/'Projection UnplannedDev'!K24)</f>
        <v>1.2273135669362085</v>
      </c>
      <c r="L24">
        <f>SUM('Employment UnplannedDev'!L24/'Projection UnplannedDev'!L24)</f>
        <v>1.2609551064210338</v>
      </c>
      <c r="M24">
        <f>SUM('Employment UnplannedDev'!M24/'Projection UnplannedDev'!M24)</f>
        <v>1.2800855767516492</v>
      </c>
      <c r="N24">
        <f>SUM('Employment UnplannedDev'!N24/'Projection UnplannedDev'!N24)</f>
        <v>1.3361687045897572</v>
      </c>
      <c r="O24">
        <f>SUM('Employment UnplannedDev'!O24/'Projection UnplannedDev'!O24)</f>
        <v>1.2124425592082009</v>
      </c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</row>
    <row r="25" spans="1:48" ht="12.75" x14ac:dyDescent="0.2">
      <c r="A25" s="10" t="s">
        <v>27</v>
      </c>
      <c r="B25">
        <f>SUM('Employment UnplannedDev'!B25/'Projection UnplannedDev'!B25)</f>
        <v>1.3738133619917607</v>
      </c>
      <c r="C25">
        <f>SUM('Employment UnplannedDev'!C25/'Projection UnplannedDev'!C25)</f>
        <v>1.37466784765279</v>
      </c>
      <c r="D25">
        <f>SUM('Employment UnplannedDev'!D25/'Projection UnplannedDev'!D25)</f>
        <v>1.300331183545407</v>
      </c>
      <c r="E25">
        <f>SUM('Employment UnplannedDev'!E25/'Projection UnplannedDev'!E25)</f>
        <v>1.3316195372750643</v>
      </c>
      <c r="F25">
        <f>SUM('Employment UnplannedDev'!F25/'Projection UnplannedDev'!F25)</f>
        <v>1.3302060646674485</v>
      </c>
      <c r="G25">
        <f>SUM('Employment UnplannedDev'!G25/'Projection UnplannedDev'!G25)</f>
        <v>1.3007456503728252</v>
      </c>
      <c r="H25">
        <f>SUM('Employment UnplannedDev'!H25/'Projection UnplannedDev'!H25)</f>
        <v>1.2784789378790362</v>
      </c>
      <c r="I25">
        <f>SUM('Employment UnplannedDev'!I25/'Projection UnplannedDev'!I25)</f>
        <v>1.3577446532728452</v>
      </c>
      <c r="J25">
        <f>SUM('Employment UnplannedDev'!J25/'Projection UnplannedDev'!J25)</f>
        <v>1.2912528035885933</v>
      </c>
      <c r="K25">
        <f>SUM('Employment UnplannedDev'!K25/'Projection UnplannedDev'!K25)</f>
        <v>1.2363116965561023</v>
      </c>
      <c r="L25">
        <f>SUM('Employment UnplannedDev'!L25/'Projection UnplannedDev'!L25)</f>
        <v>1.2602137020741673</v>
      </c>
      <c r="M25">
        <f>SUM('Employment UnplannedDev'!M25/'Projection UnplannedDev'!M25)</f>
        <v>1.2897225236397458</v>
      </c>
      <c r="N25">
        <f>SUM('Employment UnplannedDev'!N25/'Projection UnplannedDev'!N25)</f>
        <v>1.3178889229825099</v>
      </c>
      <c r="O25">
        <f>SUM('Employment UnplannedDev'!O25/'Projection UnplannedDev'!O25)</f>
        <v>1.30804248861912</v>
      </c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</row>
    <row r="26" spans="1:48" ht="12.75" x14ac:dyDescent="0.2">
      <c r="A26" s="20" t="s">
        <v>28</v>
      </c>
      <c r="B26">
        <f>SUM('Employment UnplannedDev'!B26/'Projection UnplannedDev'!B26)</f>
        <v>1.2864800476474092</v>
      </c>
      <c r="C26">
        <f>SUM('Employment UnplannedDev'!C26/'Projection UnplannedDev'!C26)</f>
        <v>1.3066666666666666</v>
      </c>
      <c r="D26">
        <f>SUM('Employment UnplannedDev'!D26/'Projection UnplannedDev'!D26)</f>
        <v>1.2570079669519032</v>
      </c>
      <c r="E26">
        <f>SUM('Employment UnplannedDev'!E26/'Projection UnplannedDev'!E26)</f>
        <v>1.3197080291970802</v>
      </c>
      <c r="F26">
        <f>SUM('Employment UnplannedDev'!F26/'Projection UnplannedDev'!F26)</f>
        <v>1.3452655889145497</v>
      </c>
      <c r="G26">
        <f>SUM('Employment UnplannedDev'!G26/'Projection UnplannedDev'!G26)</f>
        <v>1.2621359223300972</v>
      </c>
      <c r="H26">
        <f>SUM('Employment UnplannedDev'!H26/'Projection UnplannedDev'!H26)</f>
        <v>1.3216108905275099</v>
      </c>
      <c r="I26">
        <f>SUM('Employment UnplannedDev'!I26/'Projection UnplannedDev'!I26)</f>
        <v>1.2257520382344673</v>
      </c>
      <c r="J26">
        <f>SUM('Employment UnplannedDev'!J26/'Projection UnplannedDev'!J26)</f>
        <v>1.3003355704697988</v>
      </c>
      <c r="K26">
        <f>SUM('Employment UnplannedDev'!K26/'Projection UnplannedDev'!K26)</f>
        <v>1.3197544642857142</v>
      </c>
      <c r="L26">
        <f>SUM('Employment UnplannedDev'!L26/'Projection UnplannedDev'!L26)</f>
        <v>1.2631871182676291</v>
      </c>
      <c r="M26">
        <f>SUM('Employment UnplannedDev'!M26/'Projection UnplannedDev'!M26)</f>
        <v>1.3384955752212389</v>
      </c>
      <c r="N26">
        <f>SUM('Employment UnplannedDev'!N26/'Projection UnplannedDev'!N26)</f>
        <v>1.3353524229074889</v>
      </c>
      <c r="O26">
        <f>SUM('Employment UnplannedDev'!O26/'Projection UnplannedDev'!O26)</f>
        <v>1.2676943296005256</v>
      </c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</row>
    <row r="27" spans="1:48" x14ac:dyDescent="0.2">
      <c r="C27" s="16"/>
      <c r="D27" s="16"/>
      <c r="E27" s="16"/>
      <c r="F27" s="16"/>
    </row>
    <row r="28" spans="1:48" x14ac:dyDescent="0.2">
      <c r="A28" s="7" t="s">
        <v>33</v>
      </c>
      <c r="B28" s="13">
        <f>SUM(B5:B26)</f>
        <v>28.790587388783582</v>
      </c>
      <c r="C28" s="13">
        <f t="shared" ref="C28:AV28" si="0">SUM(C5:C26)</f>
        <v>28.799463091922476</v>
      </c>
      <c r="D28" s="13">
        <f t="shared" si="0"/>
        <v>28.542504580344747</v>
      </c>
      <c r="E28" s="13">
        <f t="shared" si="0"/>
        <v>28.446131619244714</v>
      </c>
      <c r="F28" s="13">
        <f t="shared" si="0"/>
        <v>28.858968421695714</v>
      </c>
      <c r="G28" s="13">
        <f t="shared" si="0"/>
        <v>28.351828731115781</v>
      </c>
      <c r="H28" s="13">
        <f t="shared" si="0"/>
        <v>28.098521473531811</v>
      </c>
      <c r="I28" s="13">
        <f t="shared" si="0"/>
        <v>28.160980504315557</v>
      </c>
      <c r="J28" s="13">
        <f t="shared" si="0"/>
        <v>28.24582488743858</v>
      </c>
      <c r="K28" s="13">
        <f t="shared" si="0"/>
        <v>28.331777514778636</v>
      </c>
      <c r="L28" s="13">
        <f t="shared" si="0"/>
        <v>28.27981781463939</v>
      </c>
      <c r="M28" s="13">
        <f t="shared" si="0"/>
        <v>28.512092724193867</v>
      </c>
      <c r="N28" s="13">
        <f t="shared" si="0"/>
        <v>28.188495421971723</v>
      </c>
      <c r="O28" s="13">
        <f t="shared" si="0"/>
        <v>28.338586891327253</v>
      </c>
      <c r="P28" s="13">
        <f t="shared" si="0"/>
        <v>0</v>
      </c>
      <c r="Q28" s="13">
        <f t="shared" si="0"/>
        <v>0</v>
      </c>
      <c r="R28" s="13">
        <f t="shared" si="0"/>
        <v>0</v>
      </c>
      <c r="S28" s="13">
        <f t="shared" si="0"/>
        <v>0</v>
      </c>
      <c r="T28" s="13">
        <f t="shared" si="0"/>
        <v>0</v>
      </c>
      <c r="U28" s="13">
        <f t="shared" si="0"/>
        <v>0</v>
      </c>
      <c r="V28" s="13">
        <f t="shared" si="0"/>
        <v>0</v>
      </c>
      <c r="W28" s="13">
        <f t="shared" si="0"/>
        <v>0</v>
      </c>
      <c r="X28" s="13">
        <f t="shared" si="0"/>
        <v>0</v>
      </c>
      <c r="Y28" s="13">
        <f t="shared" si="0"/>
        <v>0</v>
      </c>
      <c r="Z28" s="13">
        <f t="shared" si="0"/>
        <v>0</v>
      </c>
      <c r="AA28" s="13">
        <f t="shared" si="0"/>
        <v>0</v>
      </c>
      <c r="AB28" s="13">
        <f t="shared" si="0"/>
        <v>0</v>
      </c>
      <c r="AC28" s="13">
        <f t="shared" si="0"/>
        <v>0</v>
      </c>
      <c r="AD28" s="13">
        <f t="shared" si="0"/>
        <v>0</v>
      </c>
      <c r="AE28" s="13">
        <f t="shared" si="0"/>
        <v>0</v>
      </c>
      <c r="AF28" s="13">
        <f t="shared" si="0"/>
        <v>0</v>
      </c>
      <c r="AG28" s="13">
        <f t="shared" si="0"/>
        <v>0</v>
      </c>
      <c r="AH28" s="13">
        <f t="shared" si="0"/>
        <v>0</v>
      </c>
      <c r="AI28" s="13">
        <f t="shared" si="0"/>
        <v>0</v>
      </c>
      <c r="AJ28" s="13">
        <f t="shared" si="0"/>
        <v>0</v>
      </c>
      <c r="AK28" s="13">
        <f t="shared" si="0"/>
        <v>0</v>
      </c>
      <c r="AL28" s="13">
        <f t="shared" si="0"/>
        <v>0</v>
      </c>
      <c r="AM28" s="13">
        <f t="shared" si="0"/>
        <v>0</v>
      </c>
      <c r="AN28" s="13">
        <f t="shared" si="0"/>
        <v>0</v>
      </c>
      <c r="AO28" s="13">
        <f t="shared" si="0"/>
        <v>0</v>
      </c>
      <c r="AP28" s="13">
        <f t="shared" si="0"/>
        <v>0</v>
      </c>
      <c r="AQ28" s="13">
        <f t="shared" si="0"/>
        <v>0</v>
      </c>
      <c r="AR28" s="13">
        <f t="shared" si="0"/>
        <v>0</v>
      </c>
      <c r="AS28" s="13">
        <f t="shared" si="0"/>
        <v>0</v>
      </c>
      <c r="AT28" s="13">
        <f t="shared" si="0"/>
        <v>0</v>
      </c>
      <c r="AU28" s="13">
        <f t="shared" si="0"/>
        <v>0</v>
      </c>
      <c r="AV28" s="13">
        <f t="shared" si="0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Baseline data</vt:lpstr>
      <vt:lpstr>Projection UnplannedDev</vt:lpstr>
      <vt:lpstr>Employment UnplannedDev</vt:lpstr>
      <vt:lpstr>Employment per dwelling</vt:lpstr>
      <vt:lpstr>UnplannedDev dwellings chart</vt:lpstr>
      <vt:lpstr>UnplannedDev employment chart</vt:lpstr>
    </vt:vector>
  </TitlesOfParts>
  <Company>University of Southampton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Hickford</dc:creator>
  <cp:lastModifiedBy>Adrian Hickford</cp:lastModifiedBy>
  <dcterms:created xsi:type="dcterms:W3CDTF">2019-03-13T11:06:06Z</dcterms:created>
  <dcterms:modified xsi:type="dcterms:W3CDTF">2019-04-01T11:18:38Z</dcterms:modified>
</cp:coreProperties>
</file>