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https://spitzgo-my.sharepoint.com/personal/rebecca_spitzgo_com/Documents/Desktop/"/>
    </mc:Choice>
  </mc:AlternateContent>
  <xr:revisionPtr revIDLastSave="0" documentId="8_{FBC0B94C-E321-448F-B11C-1FF24970B9BE}" xr6:coauthVersionLast="45" xr6:coauthVersionMax="45" xr10:uidLastSave="{00000000-0000-0000-0000-000000000000}"/>
  <bookViews>
    <workbookView xWindow="-110" yWindow="-110" windowWidth="19420" windowHeight="10420" tabRatio="531" firstSheet="1" activeTab="1"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91029"/>
  <customWorkbookViews>
    <customWorkbookView name="Melissa Bright Lemmond - Personal View" guid="{BBEDD245-5499-4FA4-B816-936248AFC354}" mergeInterval="0" personalView="1" maximized="1" windowWidth="1020" windowHeight="581" activeSheetId="3"/>
    <customWorkbookView name="Northrop Grumman User - Personal View" guid="{FC90CCDA-51EA-493F-B2B6-53D4A7BF04D4}" mergeInterval="0" personalView="1" maximized="1" windowWidth="1020" windowHeight="605"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C8B19D61-7A08-49E3-9695-AE529FC2E560}">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BE78BD20-0CE3-4A84-B27A-EC70CB8FE2D1}">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EFBF26D0-3F95-4476-9039-6CEDA1BC17DE}">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139A0E0F-C971-40EB-AA95-ACCDB121C336}">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1A1ED8F8-6045-4D0D-B795-964F191A961B}">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93CBA5F4-1608-4D79-AB99-DBF1C206F51E}">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3F35C8EE-EADA-42C5-92C2-38FE9307922C}">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B978AB9A-E90E-48DA-B92F-74B5A287ABD0}">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2FA94AC1-0984-4383-BD8E-E1C370232F40}">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FB9DE4F9-69A3-4F05-A33F-90C670CF947C}">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D8984DBA-33A8-4DB4-A357-2D5C37ADFA46}">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B686EC36-3992-493D-A654-1BB586853D9B}">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4ADB9A23-6600-4187-9E0A-DCC3CA895D20}">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7BB93CB4-0983-420E-81E0-9FBF3C12883D}">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81353313-57F9-469D-AF4C-2D4AD6309C80}">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text>
    </comment>
    <comment ref="F2" authorId="1" shapeId="0" xr:uid="{6C4789D5-4D50-4C29-9877-2544F28638A8}">
      <text>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text>
    </comment>
    <comment ref="G2" authorId="2" shapeId="0" xr:uid="{CE56C470-908C-4E99-A612-102DB943FB9C}">
      <text>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text>
    </comment>
  </commentList>
</comments>
</file>

<file path=xl/sharedStrings.xml><?xml version="1.0" encoding="utf-8"?>
<sst xmlns="http://schemas.openxmlformats.org/spreadsheetml/2006/main" count="10689" uniqueCount="2177">
  <si>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</si>
  <si>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</si>
  <si>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</si>
  <si>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</si>
  <si>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</si>
  <si>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</si>
  <si>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</si>
  <si>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</si>
  <si>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</si>
  <si>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</si>
  <si>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</si>
  <si>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</si>
  <si>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</si>
  <si>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</si>
  <si>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</si>
  <si>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</si>
  <si>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</si>
  <si>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</si>
  <si>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</si>
  <si>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</si>
  <si>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</si>
  <si>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</si>
  <si>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</si>
  <si>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</si>
  <si>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</si>
  <si>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</si>
  <si>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</si>
  <si>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</si>
  <si>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</si>
  <si>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</si>
  <si>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</si>
  <si>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</si>
  <si>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</si>
  <si>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</si>
  <si>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</si>
  <si>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</si>
  <si>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</si>
  <si>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</si>
  <si>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</si>
  <si>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</si>
  <si>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</si>
  <si>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</si>
  <si>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</si>
  <si>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</si>
  <si>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</si>
  <si>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</si>
  <si>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</si>
  <si>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</si>
  <si>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</si>
  <si>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</si>
  <si>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</si>
  <si>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</si>
  <si>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</si>
  <si>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</si>
  <si>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</si>
  <si>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</si>
  <si>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</si>
  <si>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</si>
  <si>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</si>
  <si>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</si>
  <si>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</si>
  <si>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</si>
  <si>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</si>
  <si>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</si>
  <si>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</si>
  <si>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</si>
  <si>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</si>
  <si>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</si>
  <si>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</si>
  <si>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</si>
  <si>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</si>
  <si>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</si>
  <si>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</si>
  <si>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</si>
  <si>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</si>
  <si>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</si>
  <si>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</si>
  <si>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</si>
  <si>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</si>
  <si>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</si>
  <si>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</si>
  <si>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</si>
  <si>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</si>
  <si>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</si>
  <si>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</si>
  <si>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</si>
  <si>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</si>
  <si>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</si>
  <si>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</si>
  <si>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</si>
  <si>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</si>
  <si>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</si>
  <si>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</si>
  <si>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</si>
  <si>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</si>
  <si>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</si>
  <si>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</si>
  <si>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</si>
  <si>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</si>
  <si>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</si>
  <si>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</si>
  <si>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</si>
  <si>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</si>
  <si>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</si>
  <si>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</si>
  <si>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</si>
  <si>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</si>
  <si>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</si>
  <si>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</si>
  <si>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</si>
  <si>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</si>
  <si>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</si>
  <si>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</si>
  <si>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</si>
  <si>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</si>
  <si>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</si>
  <si>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</si>
  <si>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</si>
  <si>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</si>
  <si>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</si>
  <si>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</si>
  <si>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</si>
  <si>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</si>
  <si>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</si>
  <si>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</si>
  <si>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</si>
  <si>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</si>
  <si>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</si>
  <si>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</si>
  <si>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</si>
  <si>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</si>
  <si>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</si>
  <si>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</si>
  <si>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</si>
  <si>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</si>
  <si>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</si>
  <si>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</si>
  <si>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</si>
  <si>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</si>
  <si>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</si>
  <si>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</si>
  <si>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</si>
  <si>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</si>
  <si>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</si>
  <si>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</si>
  <si>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</si>
  <si>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</si>
  <si>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</si>
  <si>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</si>
  <si>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</si>
  <si>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</si>
  <si>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</si>
  <si>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</si>
  <si>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</si>
  <si>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</si>
  <si>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</si>
  <si>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</si>
  <si>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</si>
  <si>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</si>
  <si>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</si>
  <si>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</si>
  <si>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</si>
  <si>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</si>
  <si>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</si>
  <si>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</si>
  <si>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</si>
  <si>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</si>
  <si>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</si>
  <si>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</si>
  <si>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</si>
  <si>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</si>
  <si>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</si>
  <si>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</si>
  <si>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</si>
  <si>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</si>
  <si>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</si>
  <si>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</si>
  <si>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</si>
  <si>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</si>
  <si>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</si>
  <si>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</si>
  <si>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</si>
  <si>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</si>
  <si>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</si>
  <si>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</si>
  <si>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</si>
  <si>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</si>
  <si>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</si>
  <si>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</si>
  <si>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</si>
  <si>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</si>
  <si>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</si>
  <si>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</si>
  <si>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</si>
  <si>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</si>
  <si>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</si>
  <si>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</si>
  <si>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</si>
  <si>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</si>
  <si>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</si>
  <si>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</si>
  <si>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</si>
  <si>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</si>
  <si>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</si>
  <si>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</si>
  <si>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</si>
  <si>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</si>
  <si>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</si>
  <si>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</si>
  <si>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</si>
  <si>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</si>
  <si>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</si>
  <si>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</si>
  <si>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</si>
  <si>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</si>
  <si>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</si>
  <si>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</si>
  <si>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</si>
  <si>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</si>
  <si>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</si>
  <si>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</si>
  <si>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</si>
  <si>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</si>
  <si>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</si>
  <si>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</si>
  <si>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</si>
  <si>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</si>
  <si>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</si>
  <si>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</si>
  <si>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</si>
  <si>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</si>
  <si>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</si>
  <si>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</si>
  <si>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</si>
  <si>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</si>
  <si>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</si>
  <si>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</si>
  <si>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</si>
  <si>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</si>
  <si>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</si>
  <si>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</si>
  <si>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</si>
  <si>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</si>
  <si>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</si>
  <si>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</si>
  <si>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</si>
  <si>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</si>
  <si>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</si>
  <si>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</si>
  <si>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</si>
  <si>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</si>
  <si>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</si>
  <si>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</si>
  <si>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</si>
  <si>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</si>
  <si>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</si>
  <si>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</si>
  <si>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</si>
  <si>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</si>
  <si>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</si>
  <si>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</si>
  <si>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</si>
  <si>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</si>
  <si>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</si>
  <si>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</si>
  <si>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</si>
  <si>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</si>
  <si>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</si>
  <si>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</si>
  <si>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</si>
  <si>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</si>
  <si>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</si>
  <si>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</si>
  <si>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</si>
  <si>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</si>
  <si>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</si>
  <si>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</si>
  <si>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</si>
  <si>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</si>
  <si>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</si>
  <si>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</si>
  <si>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</si>
  <si>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</si>
  <si>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</si>
  <si>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</si>
  <si>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</si>
  <si>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</si>
  <si>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</si>
  <si>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</si>
  <si>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</si>
  <si>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</si>
  <si>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</si>
  <si>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</si>
  <si>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</si>
  <si>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</si>
  <si>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</si>
  <si>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</si>
  <si>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</si>
  <si>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</si>
  <si>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</si>
  <si>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</si>
  <si>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</si>
  <si>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</si>
  <si>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</si>
  <si>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</si>
  <si>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</si>
  <si>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</si>
  <si>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</si>
  <si>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</si>
  <si>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</si>
  <si>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</si>
  <si>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</si>
  <si>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</si>
  <si>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</si>
  <si>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</si>
  <si>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</si>
  <si>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</si>
  <si>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</si>
  <si>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</si>
  <si>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</si>
  <si>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</si>
  <si>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</si>
  <si>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</si>
  <si>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</si>
  <si>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</si>
  <si>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</si>
  <si>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</si>
  <si>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</si>
  <si>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</si>
  <si>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</si>
  <si>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</si>
  <si>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</si>
  <si>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</si>
  <si>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</si>
  <si>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</si>
  <si>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</si>
  <si>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</si>
  <si>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</si>
  <si>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</si>
  <si>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</si>
  <si>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</si>
  <si>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</si>
  <si>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</si>
  <si>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</si>
  <si>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</si>
  <si>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</si>
  <si>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</si>
  <si>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</si>
  <si>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</si>
  <si>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</si>
  <si>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</si>
  <si>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</si>
  <si>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</si>
  <si>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</si>
  <si>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</si>
  <si>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</si>
  <si>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</si>
  <si>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</si>
  <si>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</si>
  <si>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</si>
  <si>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</si>
  <si>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</si>
  <si>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</si>
  <si>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</si>
  <si>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</si>
  <si>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</si>
  <si>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</si>
  <si>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</si>
  <si>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</si>
  <si>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</si>
  <si>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</si>
  <si>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</si>
  <si>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</si>
  <si>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</si>
  <si>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</si>
  <si>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</si>
  <si>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</si>
  <si>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</si>
  <si>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</si>
  <si>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</si>
  <si>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</si>
  <si>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</si>
  <si>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</si>
  <si>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</si>
  <si>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</si>
  <si>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</si>
  <si>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</si>
  <si>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</si>
  <si>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</si>
  <si>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</si>
  <si>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</si>
  <si>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</si>
  <si>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</si>
  <si>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</si>
  <si>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</si>
  <si>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</si>
  <si>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</si>
  <si>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</si>
  <si>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</si>
  <si>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</si>
  <si>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</si>
  <si>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</si>
  <si>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</si>
  <si>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</si>
  <si>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</si>
  <si>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</si>
  <si>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</si>
  <si>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</si>
  <si>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</si>
  <si>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</si>
  <si>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</si>
  <si>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</si>
  <si>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</si>
  <si>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</si>
  <si>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</si>
  <si>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</si>
  <si>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</si>
  <si>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</si>
  <si>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</si>
  <si>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</si>
  <si>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</si>
  <si>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</si>
  <si>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</si>
  <si>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</si>
  <si>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</si>
  <si>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</si>
  <si>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</si>
  <si>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</si>
  <si>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</si>
  <si>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</si>
  <si>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</si>
  <si>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</si>
  <si>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</si>
  <si>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</si>
  <si>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</si>
  <si>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</si>
  <si>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</si>
  <si>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</si>
  <si>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</si>
  <si>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</si>
  <si>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</si>
  <si>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</si>
  <si>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</si>
  <si>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</si>
  <si>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</si>
  <si>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</si>
  <si>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</si>
  <si>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</si>
  <si>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</si>
  <si>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</si>
  <si>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</si>
  <si>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</si>
  <si>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</si>
  <si>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</si>
  <si>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</si>
  <si>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</si>
  <si>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</si>
  <si>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</si>
  <si>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</si>
  <si>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</si>
  <si>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</si>
  <si>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</si>
  <si>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</si>
  <si>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</si>
  <si>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</si>
  <si>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</si>
  <si>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</si>
  <si>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</si>
  <si>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</si>
  <si>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</si>
  <si>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</si>
  <si>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</si>
  <si>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</si>
  <si>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</si>
  <si>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</si>
  <si>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</si>
  <si>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</si>
  <si>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</si>
  <si>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</si>
  <si>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</si>
  <si>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</si>
  <si>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</si>
  <si>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</si>
  <si>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</si>
  <si>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</si>
  <si>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</si>
  <si>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</si>
  <si>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</si>
  <si>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</si>
  <si>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</si>
  <si>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</si>
  <si>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</si>
  <si>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</si>
  <si>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</si>
  <si>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</si>
  <si>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</si>
  <si>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</si>
  <si>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</si>
  <si>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</si>
  <si>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</si>
  <si>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</si>
  <si>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</si>
  <si>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</si>
  <si>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</si>
  <si>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</si>
  <si>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</si>
  <si>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</si>
  <si>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</si>
  <si>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</si>
  <si>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</si>
  <si>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</si>
  <si>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</si>
  <si>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</si>
  <si>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</si>
  <si>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</si>
  <si>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</si>
  <si>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</si>
  <si>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</si>
  <si>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</si>
  <si>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</si>
  <si>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</si>
  <si>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</si>
  <si>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</si>
  <si>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</si>
  <si>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</si>
  <si>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</si>
  <si>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</si>
  <si>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</si>
  <si>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</si>
  <si>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</si>
  <si>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</si>
  <si>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</si>
  <si>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</si>
  <si>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</si>
  <si>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</si>
  <si>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</si>
  <si>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</si>
  <si>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</si>
  <si>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</si>
  <si>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</si>
  <si>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</si>
  <si>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</si>
  <si>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</si>
  <si>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</si>
  <si>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</si>
  <si>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</si>
  <si>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</si>
  <si>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</si>
  <si>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</si>
  <si>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</si>
  <si>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</si>
  <si>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</si>
  <si>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</si>
  <si>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</si>
  <si>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</si>
  <si>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</si>
  <si>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</si>
  <si>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</si>
  <si>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</si>
  <si>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</si>
  <si>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</si>
  <si>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</si>
  <si>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</si>
  <si>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</si>
  <si>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</si>
  <si>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</si>
  <si>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</si>
  <si>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</si>
  <si>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</si>
  <si>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</si>
  <si>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</si>
  <si>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</si>
  <si>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</si>
  <si>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</si>
  <si>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</si>
  <si>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</si>
  <si>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</si>
  <si>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</si>
  <si>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</si>
  <si>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</si>
  <si>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</si>
  <si>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</si>
  <si>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</si>
  <si>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</si>
  <si>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</si>
  <si>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</si>
  <si>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</si>
  <si>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</si>
  <si>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</si>
  <si>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</si>
  <si>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</si>
  <si>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</si>
  <si>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</si>
  <si>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</si>
  <si>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</si>
  <si>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</si>
  <si>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</si>
  <si>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</si>
  <si>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</si>
  <si>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</si>
  <si>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</si>
  <si>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</si>
  <si>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</si>
  <si>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</si>
  <si>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</si>
  <si>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</si>
  <si>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</si>
  <si>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</si>
  <si>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</si>
  <si>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</si>
  <si>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</si>
  <si>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</si>
  <si>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</si>
  <si>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</si>
  <si>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</si>
  <si>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</si>
  <si>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</si>
  <si>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</si>
  <si>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</si>
  <si>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</si>
  <si>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</si>
  <si>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</si>
  <si>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</si>
  <si>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</si>
  <si>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</si>
  <si>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</si>
  <si>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</si>
  <si>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</si>
  <si>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</si>
  <si>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</si>
  <si>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</si>
  <si>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</si>
  <si>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</si>
  <si>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</si>
  <si>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</si>
  <si>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</si>
  <si>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</si>
  <si>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</si>
  <si>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</si>
  <si>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</si>
  <si>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</si>
  <si>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</si>
  <si>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</si>
  <si>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</si>
  <si>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</si>
  <si>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</si>
  <si>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</si>
  <si>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</si>
  <si>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</si>
  <si>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</si>
  <si>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</si>
  <si>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</si>
  <si>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</si>
  <si>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</si>
  <si>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</si>
  <si>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</si>
  <si>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</si>
  <si>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</si>
  <si>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</si>
  <si>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</si>
  <si>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</si>
  <si>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</si>
  <si>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</si>
  <si>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</si>
  <si>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</si>
  <si>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</si>
  <si>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</si>
  <si>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</si>
  <si>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</si>
  <si>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</si>
  <si>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</si>
  <si>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</si>
  <si>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</si>
  <si>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</si>
  <si>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</si>
  <si>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</si>
  <si>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</si>
  <si>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</si>
  <si>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</si>
  <si>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</si>
  <si>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</si>
  <si>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</si>
  <si>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</si>
  <si>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</si>
  <si>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</si>
  <si>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</si>
  <si>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</si>
  <si>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</si>
  <si>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</si>
  <si>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</si>
  <si>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</si>
  <si>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</si>
  <si>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</si>
  <si>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</si>
  <si>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</si>
  <si>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</si>
  <si>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</si>
  <si>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</si>
  <si>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</si>
  <si>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</si>
  <si>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</si>
  <si>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</si>
  <si>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</si>
  <si>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</si>
  <si>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</si>
  <si>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</si>
  <si>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</si>
  <si>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</si>
  <si>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</si>
  <si>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</si>
  <si>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</si>
  <si>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</si>
  <si>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</si>
  <si>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</si>
  <si>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</si>
  <si>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</si>
  <si>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</si>
  <si>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</si>
  <si>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</si>
  <si>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</si>
  <si>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</si>
  <si>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</si>
  <si>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</si>
  <si>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</si>
  <si>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</si>
  <si>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</si>
  <si>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</si>
  <si>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</si>
  <si>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</si>
  <si>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</si>
  <si>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</si>
  <si>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</si>
  <si>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</si>
  <si>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</si>
  <si>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</si>
  <si>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</si>
  <si>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</si>
  <si>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</si>
  <si>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</si>
  <si>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</si>
  <si>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</si>
  <si>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</si>
  <si>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</si>
  <si>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</si>
  <si>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</si>
  <si>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</si>
  <si>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</si>
  <si>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</si>
  <si>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</si>
  <si>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</si>
  <si>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</si>
  <si>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</si>
  <si>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</si>
  <si>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</si>
  <si>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</si>
  <si>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</si>
  <si>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</si>
  <si>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</si>
  <si>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</si>
  <si>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</si>
  <si>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</si>
  <si>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</si>
  <si>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</si>
  <si>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</si>
  <si>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</si>
  <si>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</si>
  <si>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</si>
  <si>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</si>
  <si>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</si>
  <si>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</si>
  <si>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</si>
  <si>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</si>
  <si>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</si>
  <si>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</si>
  <si>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</si>
  <si>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</si>
  <si>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</si>
  <si>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</si>
  <si>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</si>
  <si>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</si>
  <si>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</si>
  <si>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</si>
  <si>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</si>
  <si>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</si>
  <si>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</si>
  <si>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</si>
  <si>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</si>
  <si>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</si>
  <si>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</si>
  <si>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</si>
  <si>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</si>
  <si>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</si>
  <si>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</si>
  <si>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</si>
  <si>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</si>
  <si>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</si>
  <si>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</si>
  <si>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</si>
  <si>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</si>
  <si>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</si>
  <si>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</si>
  <si>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</si>
  <si>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</si>
  <si>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</si>
  <si>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</si>
  <si>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</si>
  <si>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</si>
  <si>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</si>
  <si>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</si>
  <si>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</si>
  <si>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</si>
  <si>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</si>
  <si>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</si>
  <si>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</si>
  <si>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</si>
  <si>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</si>
  <si>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</si>
  <si>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</si>
  <si>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</si>
  <si>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</si>
  <si>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</si>
  <si>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</si>
  <si>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</si>
  <si>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</si>
  <si>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</si>
  <si>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</si>
  <si>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</si>
  <si>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</si>
  <si>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</si>
  <si>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</si>
  <si>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</si>
  <si>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</si>
  <si>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</si>
  <si>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</si>
  <si>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</si>
  <si>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</si>
  <si>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</si>
  <si>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</si>
  <si>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</si>
  <si>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</si>
  <si>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</si>
  <si>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</si>
  <si>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</si>
  <si>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</si>
  <si>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</si>
  <si>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</si>
  <si>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</si>
  <si>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</si>
  <si>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</si>
  <si>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</si>
  <si>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</si>
  <si>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</si>
  <si>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</si>
  <si>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</si>
  <si>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</si>
  <si>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</si>
  <si>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</si>
  <si>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</si>
  <si>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</si>
  <si>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</si>
  <si>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</si>
  <si>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</si>
  <si>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</si>
  <si>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</si>
  <si>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</si>
  <si>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</si>
  <si>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</si>
  <si>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</si>
  <si>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</si>
  <si>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</si>
  <si>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</si>
  <si>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</si>
  <si>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</si>
  <si>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</si>
  <si>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</si>
  <si>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</si>
  <si>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</si>
  <si>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</si>
  <si>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</si>
  <si>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</si>
  <si>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</si>
  <si>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</si>
  <si>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</si>
  <si>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</si>
  <si>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</si>
  <si>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</si>
  <si>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</si>
  <si>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</si>
  <si>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</si>
  <si>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</si>
  <si>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</si>
  <si>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</si>
  <si>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</si>
  <si>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</si>
  <si>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</si>
  <si>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</si>
  <si>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</si>
  <si>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</si>
  <si>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</si>
  <si>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</si>
  <si>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</si>
  <si>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</si>
  <si>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</si>
  <si>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</si>
  <si>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</si>
  <si>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</si>
  <si>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</si>
  <si>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</si>
  <si>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</si>
  <si>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</si>
  <si>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</si>
  <si>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</si>
  <si>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</si>
  <si>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</si>
  <si>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</si>
  <si>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</si>
  <si>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</si>
  <si>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</si>
  <si>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</si>
  <si>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</si>
  <si>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</si>
  <si>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</si>
  <si>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</si>
  <si>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</si>
  <si>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</si>
  <si>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</si>
  <si>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</si>
  <si>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</si>
  <si>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</si>
  <si>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</si>
  <si>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</si>
  <si>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</si>
  <si>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</si>
  <si>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</si>
  <si>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</si>
  <si>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</si>
  <si>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</si>
  <si>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</si>
  <si>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</si>
  <si>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</si>
  <si>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</si>
  <si>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</si>
  <si>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</si>
  <si>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</si>
  <si>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</si>
  <si>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</si>
  <si>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</si>
  <si>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</si>
  <si>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</si>
  <si>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</si>
  <si>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</si>
  <si>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</si>
  <si>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</si>
  <si>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</si>
  <si>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</si>
  <si>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</si>
  <si>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</si>
  <si>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</si>
  <si>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</si>
  <si>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</si>
  <si>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</si>
  <si>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</si>
  <si>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</si>
  <si>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</si>
  <si>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</si>
  <si>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</si>
  <si>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</si>
  <si>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</si>
  <si>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</si>
  <si>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</si>
  <si>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</si>
  <si>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</si>
  <si>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</si>
  <si>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</si>
  <si>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</si>
  <si>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</si>
  <si>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</si>
  <si>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</si>
  <si>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</si>
  <si>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</si>
  <si>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</si>
  <si>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</si>
  <si>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</si>
  <si>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</si>
  <si>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</si>
  <si>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</si>
  <si>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</si>
  <si>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</si>
  <si>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</si>
  <si>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</si>
  <si>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</si>
  <si>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</si>
  <si>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</si>
  <si>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</si>
  <si>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</si>
  <si>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</si>
  <si>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</si>
  <si>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</si>
  <si>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</si>
  <si>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</si>
  <si>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</si>
  <si>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</si>
  <si>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</si>
  <si>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</si>
  <si>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</si>
  <si>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</si>
  <si>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</si>
  <si>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</si>
  <si>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</si>
  <si>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</si>
  <si>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</si>
  <si>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</si>
  <si>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</si>
  <si>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</si>
  <si>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</si>
  <si>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</si>
  <si>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</si>
  <si>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</si>
  <si>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</si>
  <si>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</si>
  <si>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</si>
  <si>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</si>
  <si>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</si>
  <si>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</si>
  <si>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</si>
  <si>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</si>
  <si>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</si>
  <si>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</si>
  <si>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</si>
  <si>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</si>
  <si>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</si>
  <si>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</si>
  <si>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</si>
  <si>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</si>
  <si>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</si>
  <si>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</si>
  <si>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</si>
  <si>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</si>
  <si>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</si>
  <si>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</si>
  <si>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</si>
  <si>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</si>
  <si>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</si>
  <si>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</si>
  <si>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</si>
  <si>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</si>
  <si>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</si>
  <si>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</si>
  <si>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</si>
  <si>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</si>
  <si>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</si>
  <si>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</si>
  <si>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</si>
  <si>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</si>
  <si>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</si>
  <si>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</si>
  <si>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</si>
  <si>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</si>
  <si>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</si>
  <si>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</si>
  <si>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</si>
  <si>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</si>
  <si>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</si>
  <si>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</si>
  <si>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</si>
  <si>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</si>
  <si>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</si>
  <si>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</si>
  <si>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</si>
  <si>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</si>
  <si>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</si>
  <si>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</si>
  <si>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</si>
  <si>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</si>
  <si>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</si>
  <si>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</si>
  <si>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</si>
  <si>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</si>
  <si>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</si>
  <si>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</si>
  <si>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</si>
  <si>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</si>
  <si>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</si>
  <si>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</si>
  <si>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</si>
  <si>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</si>
  <si>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</si>
  <si>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</si>
  <si>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</si>
  <si>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</si>
  <si>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</si>
  <si>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</si>
  <si>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</si>
  <si>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</si>
  <si>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</si>
  <si>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</si>
  <si>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</si>
  <si>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</si>
  <si>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</si>
  <si>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</si>
  <si>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</si>
  <si>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</si>
  <si>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</si>
  <si>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</si>
  <si>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</si>
  <si>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</si>
  <si>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</si>
  <si>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</si>
  <si>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</si>
  <si>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</si>
  <si>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</si>
  <si>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</si>
  <si>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</si>
  <si>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</si>
  <si>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</si>
  <si>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</si>
  <si>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</si>
  <si>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</si>
  <si>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</si>
  <si>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</si>
  <si>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</si>
  <si>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</si>
  <si>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</si>
  <si>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</si>
  <si>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</si>
  <si>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</si>
  <si>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</si>
  <si>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</si>
  <si>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</si>
  <si>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</si>
  <si>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</si>
  <si>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</si>
  <si>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</si>
  <si>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</si>
  <si>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</si>
  <si>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</si>
  <si>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</si>
  <si>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</si>
  <si>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</si>
  <si>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</si>
  <si>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</si>
  <si>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</si>
  <si>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</si>
  <si>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</si>
  <si>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</si>
  <si>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</si>
  <si>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</si>
  <si>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</si>
  <si>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</si>
  <si>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</si>
  <si>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</si>
  <si>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</si>
  <si>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</si>
  <si>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</si>
  <si>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</si>
  <si>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</si>
  <si>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</si>
  <si>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</si>
  <si>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</si>
  <si>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</si>
  <si>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</si>
  <si>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</si>
  <si>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</si>
  <si>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</si>
  <si>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</si>
  <si>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</si>
  <si>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</si>
  <si>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</si>
  <si>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</si>
  <si>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</si>
  <si>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</si>
  <si>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</si>
  <si>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</si>
  <si>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</si>
  <si>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</si>
  <si>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</si>
  <si>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</si>
  <si>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</si>
  <si>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</si>
  <si>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</si>
  <si>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</si>
  <si>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</si>
  <si>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</si>
  <si>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</si>
  <si>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</si>
  <si>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</si>
  <si>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</si>
  <si>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</si>
  <si>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</si>
  <si>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</si>
  <si>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</si>
  <si>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</si>
  <si>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</si>
  <si>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</si>
  <si>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</si>
  <si>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</si>
  <si>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</si>
  <si>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</si>
  <si>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</si>
  <si>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</si>
  <si>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</si>
  <si>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</si>
  <si>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</si>
  <si>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</si>
  <si>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</si>
  <si>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</si>
  <si>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</si>
  <si>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</si>
  <si>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</si>
  <si>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</si>
  <si>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</si>
  <si>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</si>
  <si>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</si>
  <si>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</si>
  <si>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</si>
  <si>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</si>
  <si>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</si>
  <si>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</si>
  <si>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</si>
  <si>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</si>
  <si>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</si>
  <si>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</si>
  <si>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</si>
  <si>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</si>
  <si>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</si>
  <si>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</si>
  <si>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</si>
  <si>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</si>
  <si>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</si>
  <si>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</si>
  <si>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</si>
  <si>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</si>
  <si>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</si>
  <si>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</si>
  <si>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</si>
  <si>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</si>
  <si>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</si>
  <si>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</si>
  <si>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</si>
  <si>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</si>
  <si>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</si>
  <si>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</si>
  <si>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</si>
  <si>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</si>
  <si>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</si>
  <si>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</si>
  <si>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</si>
  <si>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</si>
  <si>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</si>
  <si>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</si>
  <si>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</si>
  <si>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</si>
  <si>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</si>
  <si>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</si>
  <si>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</si>
  <si>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</si>
  <si>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</si>
  <si>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</si>
  <si>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</si>
  <si>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</si>
  <si>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</si>
  <si>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</si>
  <si>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</si>
  <si>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</si>
  <si>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</si>
  <si>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</si>
  <si>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</si>
  <si>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</si>
  <si>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</si>
  <si>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</si>
  <si>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</si>
  <si>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</si>
  <si>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</si>
  <si>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</si>
  <si>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</si>
  <si>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</si>
  <si>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</si>
  <si>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</si>
  <si>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</si>
  <si>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</si>
  <si>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</si>
  <si>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</si>
  <si>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</si>
  <si>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</si>
  <si>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</si>
  <si>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</si>
  <si>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</si>
  <si>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</si>
  <si>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</si>
  <si>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</si>
  <si>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</si>
  <si>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</si>
  <si>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</si>
  <si>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</si>
  <si>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</si>
  <si>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</si>
  <si>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</si>
  <si>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</si>
  <si>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</si>
  <si>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</si>
  <si>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</si>
  <si>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</si>
  <si>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</si>
  <si>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</si>
  <si>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</si>
  <si>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</si>
  <si>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</si>
  <si>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</si>
  <si>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</si>
  <si>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</si>
  <si>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</si>
  <si>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</si>
  <si>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</si>
  <si>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</si>
  <si>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</si>
  <si>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</si>
  <si>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</si>
  <si>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</si>
  <si>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</si>
  <si>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</si>
  <si>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</si>
  <si>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</si>
  <si>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</si>
  <si>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</si>
  <si>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</si>
  <si>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</si>
  <si>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</si>
  <si>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</si>
  <si>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</si>
  <si>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</si>
  <si>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</si>
  <si>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</si>
  <si>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</si>
  <si>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</si>
  <si>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</si>
  <si>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</si>
  <si>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</si>
  <si>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</si>
  <si>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</si>
  <si>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</si>
  <si>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</si>
  <si>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</si>
  <si>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</si>
  <si>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</si>
  <si>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</si>
  <si>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</si>
  <si>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</si>
  <si>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</si>
  <si>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</si>
  <si>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</si>
  <si>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</si>
  <si>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</si>
  <si>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</si>
  <si>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</si>
  <si>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</si>
  <si>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</si>
  <si>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</si>
  <si>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</si>
  <si>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</si>
  <si>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</si>
  <si>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</si>
  <si>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</si>
  <si>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</si>
  <si>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</si>
  <si>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</si>
  <si>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</si>
  <si>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</si>
  <si>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</si>
  <si>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</si>
  <si>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</si>
  <si>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</si>
  <si>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</si>
  <si>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</si>
  <si>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</si>
  <si>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</si>
  <si>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</si>
  <si>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</si>
  <si>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</si>
  <si>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</si>
  <si>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</si>
  <si>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</si>
  <si>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</si>
  <si>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</si>
  <si>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</si>
  <si>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</si>
  <si>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</si>
  <si>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</si>
  <si>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</si>
  <si>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</si>
  <si>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</si>
  <si>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</si>
  <si>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</si>
  <si>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</si>
  <si>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</si>
  <si>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</si>
  <si>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</si>
  <si>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</si>
  <si>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</si>
  <si>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</si>
  <si>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</si>
  <si>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</si>
  <si>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</si>
  <si>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</si>
  <si>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</si>
  <si>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</si>
  <si>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</si>
  <si>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</si>
  <si>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</si>
  <si>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</si>
  <si>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</si>
  <si>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</si>
  <si>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</si>
  <si>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</si>
  <si>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</si>
  <si>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</si>
  <si>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</si>
  <si>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</si>
  <si>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</si>
  <si>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</si>
  <si>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</si>
  <si>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</si>
  <si>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</si>
  <si>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</si>
  <si>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</si>
  <si>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</si>
  <si>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</si>
  <si>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</si>
  <si>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</si>
  <si>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</si>
  <si>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</si>
  <si>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</si>
  <si>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</si>
  <si>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</si>
  <si>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</si>
  <si>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</si>
  <si>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</si>
  <si>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</si>
  <si>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</si>
  <si>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</si>
  <si>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</si>
  <si>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</si>
  <si>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</si>
  <si>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</si>
  <si>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</si>
  <si>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</si>
  <si>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</si>
  <si>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</si>
  <si>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</si>
  <si>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</si>
  <si>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</si>
  <si>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</si>
  <si>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</si>
  <si>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</si>
  <si>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</si>
  <si>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</si>
  <si>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</si>
  <si>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</si>
  <si>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</si>
  <si>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</si>
  <si>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</si>
  <si>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</si>
  <si>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</si>
  <si>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</si>
  <si>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</si>
  <si>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</si>
  <si>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</si>
  <si>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</si>
  <si>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</si>
  <si>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</si>
  <si>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</si>
  <si>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</si>
  <si>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</si>
  <si>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</si>
  <si>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</si>
  <si>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</si>
  <si>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</si>
  <si>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</si>
  <si>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</si>
  <si>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</si>
  <si>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</si>
  <si>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</si>
  <si>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</si>
  <si>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</si>
  <si>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</si>
  <si>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</si>
  <si>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</si>
  <si>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</si>
  <si>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</si>
  <si>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</si>
  <si>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</si>
  <si>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</si>
  <si>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</si>
  <si>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</si>
  <si>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</si>
  <si>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</si>
  <si>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</si>
  <si>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</si>
  <si>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</si>
  <si>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</si>
  <si>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</si>
  <si>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</si>
  <si>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</si>
  <si>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</si>
  <si>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</si>
  <si>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</si>
  <si>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</si>
  <si>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</si>
  <si>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</si>
  <si>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</si>
  <si>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</si>
  <si>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</si>
  <si>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</si>
  <si>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</si>
  <si>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</si>
  <si>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</si>
  <si>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</si>
  <si>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</si>
  <si>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</si>
  <si>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</si>
  <si>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</si>
  <si>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</si>
  <si>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</si>
  <si>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</si>
  <si>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</si>
  <si>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</si>
  <si>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</si>
  <si>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</si>
  <si>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</si>
  <si>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</si>
  <si>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</si>
  <si>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</si>
  <si>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</si>
  <si>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</si>
  <si>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</si>
  <si>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</si>
  <si>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</si>
  <si>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</si>
  <si>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</si>
  <si>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</si>
  <si>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</si>
  <si>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</si>
  <si>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</si>
  <si>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</si>
  <si>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</si>
  <si>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</si>
  <si>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</si>
  <si>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</si>
  <si>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</si>
  <si>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</si>
  <si>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</si>
  <si>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</si>
  <si>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</si>
  <si>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</si>
  <si>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</si>
  <si>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</si>
  <si>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</si>
  <si>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</si>
  <si>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</si>
  <si>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</si>
  <si>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</si>
  <si>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</si>
  <si>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</si>
  <si>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</si>
  <si>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</si>
  <si>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</si>
  <si>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</si>
  <si>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</si>
  <si>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</si>
  <si>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</si>
  <si>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</si>
  <si>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</si>
  <si>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</si>
  <si>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</si>
  <si>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</si>
  <si>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</si>
  <si>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</si>
  <si>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</si>
  <si>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</si>
  <si>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</si>
  <si>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</si>
  <si>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</si>
  <si>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</si>
  <si>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</si>
  <si>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</si>
  <si>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</si>
  <si>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</si>
  <si>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</si>
  <si>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</si>
  <si>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</si>
  <si>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</si>
  <si>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</si>
  <si>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</si>
  <si>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</si>
  <si>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</si>
  <si>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</si>
  <si>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</si>
  <si>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</si>
  <si>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</si>
  <si>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</si>
  <si>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</si>
  <si>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</si>
  <si>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</si>
  <si>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</si>
  <si>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</si>
  <si>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</si>
  <si>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</si>
  <si>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</si>
  <si>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</si>
  <si>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</si>
  <si>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</si>
  <si>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</si>
  <si>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</si>
  <si>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</si>
  <si>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</si>
  <si>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</si>
  <si>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</si>
  <si>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</si>
  <si>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</si>
  <si>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</si>
  <si>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</si>
  <si>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</si>
  <si>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</si>
  <si>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</si>
  <si>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</si>
  <si>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</si>
  <si>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</si>
  <si>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</si>
  <si>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</si>
  <si>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</si>
  <si>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</si>
  <si>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</si>
  <si>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</si>
  <si>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</si>
  <si>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</si>
  <si>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</si>
  <si>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</si>
  <si>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</si>
  <si>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</si>
  <si>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</si>
  <si>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</si>
  <si>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</si>
  <si>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</si>
  <si>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</si>
  <si>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</si>
  <si>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</si>
  <si>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</si>
  <si>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</si>
  <si>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</si>
  <si>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</si>
  <si>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</si>
  <si>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</si>
  <si>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</si>
  <si>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</si>
  <si>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</si>
  <si>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</si>
  <si>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</si>
  <si>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</si>
  <si>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</si>
  <si>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</si>
  <si>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</si>
  <si>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</si>
  <si>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</si>
  <si>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</si>
  <si>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</si>
  <si>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</si>
  <si>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</si>
  <si>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</si>
  <si>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</si>
  <si>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</si>
  <si>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</si>
  <si>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</si>
  <si>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</si>
  <si>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</si>
  <si>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</si>
  <si>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</si>
  <si>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</si>
  <si>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</si>
  <si>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</si>
  <si>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</si>
  <si>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</si>
  <si>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</si>
  <si>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</si>
  <si>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</si>
  <si>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</si>
  <si>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</si>
  <si>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</si>
  <si>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</si>
  <si>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</si>
  <si>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</si>
  <si>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</si>
  <si>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</si>
  <si>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</si>
  <si>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</si>
  <si>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</si>
  <si>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</si>
  <si>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</si>
  <si>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</si>
  <si>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</si>
  <si>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</si>
  <si>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</si>
  <si>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</si>
  <si>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</si>
  <si>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</si>
  <si>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</si>
  <si>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</si>
  <si>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</si>
  <si>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</si>
  <si>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</si>
  <si>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</si>
  <si>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</si>
  <si>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</si>
  <si>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</si>
  <si>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</si>
  <si>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</si>
  <si>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</si>
  <si>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</si>
  <si>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</si>
  <si>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</si>
  <si>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</si>
  <si>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</si>
  <si>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</si>
  <si>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</si>
  <si>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</si>
  <si>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</si>
  <si>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</si>
  <si>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</si>
  <si>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</si>
  <si>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</si>
  <si>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</si>
  <si>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</si>
  <si>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</si>
  <si>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</si>
  <si>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</si>
  <si>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</si>
  <si>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</si>
  <si>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</si>
  <si>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</si>
  <si>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</si>
  <si>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</si>
  <si>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</si>
  <si>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</si>
  <si>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</si>
  <si>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</si>
  <si>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</si>
  <si>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</si>
  <si>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</si>
  <si>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</si>
  <si>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</si>
  <si>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</si>
  <si>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</si>
  <si>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</si>
  <si>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</si>
  <si>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</si>
  <si>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</si>
  <si>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</si>
  <si>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</si>
  <si>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</si>
  <si>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</si>
  <si>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</si>
  <si>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</si>
  <si>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</si>
  <si>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</si>
  <si>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</si>
  <si>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</si>
  <si>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</si>
  <si>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</si>
  <si>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</si>
  <si>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</si>
  <si>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</si>
  <si>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</si>
  <si>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</si>
  <si>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</si>
  <si>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</si>
  <si>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</si>
  <si>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</si>
  <si>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</si>
  <si>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</si>
  <si>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</si>
  <si>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</si>
  <si>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</si>
  <si>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</si>
  <si>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</si>
  <si>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</si>
  <si>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</si>
  <si>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</si>
  <si>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</si>
  <si>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</si>
  <si>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</si>
  <si>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</si>
  <si>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</si>
  <si>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</si>
  <si>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</si>
  <si>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</si>
  <si>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</si>
  <si>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</si>
  <si>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</si>
  <si>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</si>
  <si>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</si>
  <si>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</si>
  <si>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</si>
  <si>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</si>
  <si>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</si>
  <si>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</si>
  <si>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</si>
  <si>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</si>
  <si>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</si>
  <si>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</si>
  <si>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</si>
  <si>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</si>
  <si>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</si>
  <si>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</si>
  <si>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</si>
  <si>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</si>
  <si>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</si>
  <si>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</si>
  <si>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</si>
  <si>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</si>
  <si>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</si>
  <si>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</si>
  <si>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</si>
  <si>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</si>
  <si>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</si>
  <si>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</si>
  <si>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</si>
  <si>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</si>
  <si>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</si>
  <si>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</si>
  <si>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</si>
  <si>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</si>
  <si>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</si>
  <si>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</si>
  <si>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</si>
  <si>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</si>
  <si>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</si>
  <si>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</si>
  <si>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</si>
  <si>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</si>
  <si>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</si>
  <si>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</si>
  <si>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</si>
  <si>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</si>
  <si>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</si>
  <si>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</si>
  <si>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</si>
  <si>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</si>
  <si>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</si>
  <si>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</si>
  <si>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</si>
  <si>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</si>
  <si>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</si>
  <si>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</si>
  <si>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</si>
  <si>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</si>
  <si>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</si>
  <si>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</si>
  <si>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</si>
  <si>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</si>
  <si>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</si>
  <si>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</si>
  <si>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</si>
  <si>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</si>
  <si>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</si>
  <si>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</si>
  <si>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</si>
  <si>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</si>
  <si>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</si>
  <si>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</si>
  <si>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</si>
  <si>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</si>
  <si>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</si>
  <si>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</si>
  <si>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</si>
  <si>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</si>
  <si>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</si>
  <si>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</si>
  <si>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</si>
  <si>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</si>
  <si>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</si>
  <si>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</si>
  <si>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</si>
  <si>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</si>
  <si>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</si>
  <si>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</si>
  <si>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</si>
  <si>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</si>
  <si>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</si>
  <si>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</si>
  <si>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</si>
  <si>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</si>
  <si>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</si>
  <si>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</si>
  <si>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</si>
  <si>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</si>
  <si>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</si>
  <si>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</si>
  <si>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</si>
  <si>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</si>
  <si>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</si>
  <si>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</si>
  <si>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</si>
  <si>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</si>
  <si>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</si>
  <si>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</si>
  <si>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</si>
  <si>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</si>
  <si>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</si>
  <si>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</si>
  <si>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</si>
  <si>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</si>
  <si>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</si>
  <si>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</si>
  <si>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</si>
  <si>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</si>
  <si>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</si>
  <si>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</si>
  <si>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</si>
  <si>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</si>
  <si>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</si>
  <si>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</si>
  <si>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</si>
  <si>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</si>
  <si>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</si>
  <si>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</si>
  <si>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</si>
  <si>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</si>
  <si>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</si>
  <si>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</si>
  <si>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</si>
  <si>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</si>
  <si>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</si>
  <si>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</si>
  <si>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</si>
  <si>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</si>
  <si>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</si>
  <si>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</si>
  <si>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</si>
  <si>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</si>
  <si>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</si>
  <si>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</si>
  <si>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</si>
  <si>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</si>
  <si>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</si>
  <si>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</si>
  <si>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</si>
  <si>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</si>
  <si>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</si>
  <si>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</si>
  <si>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</si>
  <si>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</si>
  <si>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</si>
  <si>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</si>
  <si>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</si>
  <si>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</si>
  <si>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</si>
  <si>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</si>
  <si>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</si>
  <si>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</si>
  <si>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</si>
  <si>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</si>
  <si>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</si>
  <si>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</si>
  <si>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</si>
  <si>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</si>
  <si>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</si>
  <si>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</si>
  <si>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</si>
  <si>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</si>
  <si>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</si>
  <si>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</si>
  <si>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</si>
  <si>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</si>
  <si>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</si>
  <si>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</si>
  <si>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</si>
  <si>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</si>
  <si>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</si>
  <si>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</si>
  <si>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</si>
  <si>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</si>
  <si>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</si>
  <si>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</si>
  <si>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</si>
  <si>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</si>
  <si>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</si>
  <si>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</si>
  <si>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</si>
  <si>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</si>
  <si>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</si>
  <si>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</si>
  <si>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</si>
  <si>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</si>
  <si>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</si>
  <si>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</si>
  <si>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</si>
  <si>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</si>
  <si>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</si>
  <si>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</si>
  <si>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</si>
  <si>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</si>
  <si>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</si>
  <si>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</si>
  <si>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</si>
  <si>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</si>
  <si>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</si>
  <si>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</si>
  <si>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</si>
  <si>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</si>
  <si>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</si>
  <si>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</si>
  <si>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</si>
  <si>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</si>
  <si>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</si>
  <si>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</si>
  <si>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</si>
  <si>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</si>
  <si>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</si>
  <si>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</si>
  <si>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</si>
  <si>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</si>
  <si>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</si>
  <si>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</si>
  <si>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</si>
  <si>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</si>
  <si>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</si>
  <si>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</si>
  <si>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</si>
  <si>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</si>
  <si>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</si>
  <si>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</si>
  <si>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</si>
  <si>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</si>
  <si>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</si>
  <si>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</si>
  <si>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</si>
  <si>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</si>
  <si>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</si>
  <si>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</si>
  <si>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</si>
  <si>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</si>
  <si>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</si>
  <si>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</si>
  <si>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</si>
  <si>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</si>
  <si>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</si>
  <si>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</si>
  <si>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</si>
  <si>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</si>
  <si>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</si>
  <si>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</si>
  <si>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</si>
  <si>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</si>
  <si>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</si>
  <si>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</si>
  <si>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</si>
  <si>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</si>
  <si>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</si>
  <si>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</si>
  <si>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</si>
  <si>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</si>
  <si>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</si>
  <si>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</si>
  <si>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</si>
  <si>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</si>
  <si>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</si>
  <si>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</si>
  <si>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</si>
  <si>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</si>
  <si>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</si>
  <si>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</si>
  <si>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</si>
  <si>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</si>
  <si>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</si>
  <si>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</si>
  <si>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</si>
  <si>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</si>
  <si>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</si>
  <si>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</si>
  <si>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</si>
  <si>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</si>
  <si>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</si>
  <si>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</si>
  <si>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</si>
  <si>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</si>
  <si>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</si>
  <si>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</si>
  <si>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</si>
  <si>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</si>
  <si>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</si>
  <si>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</si>
  <si>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</si>
  <si>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</si>
  <si>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</si>
  <si>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</si>
  <si>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</si>
  <si>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</si>
  <si>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</si>
  <si>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</si>
  <si>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</si>
  <si>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</si>
  <si>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</si>
  <si>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</si>
  <si>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</si>
  <si>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</si>
  <si>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</si>
  <si>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</si>
  <si>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</si>
  <si>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</si>
  <si>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</si>
  <si>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</si>
  <si>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</si>
  <si>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</si>
  <si>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</si>
  <si>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</si>
  <si>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</si>
  <si>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</si>
  <si>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</si>
  <si>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</si>
  <si>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</si>
  <si>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</si>
  <si>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</si>
  <si>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</si>
  <si>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</si>
  <si>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</si>
  <si>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</si>
  <si>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</si>
  <si>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</si>
  <si>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</si>
  <si>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</si>
  <si>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</si>
  <si>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</si>
  <si>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</si>
  <si>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</si>
  <si>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</si>
  <si>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</si>
  <si>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</si>
  <si>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</si>
  <si>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</si>
  <si>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</si>
  <si>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</si>
  <si>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</si>
  <si>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</si>
  <si>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</si>
  <si>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</si>
  <si>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</si>
  <si>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</si>
  <si>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</si>
  <si>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</si>
  <si>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</si>
  <si>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</si>
  <si>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</si>
  <si>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</si>
  <si>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</si>
  <si>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</si>
  <si>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</si>
  <si>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</si>
  <si>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</si>
  <si>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</si>
  <si>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</si>
  <si>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</si>
  <si>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</si>
  <si>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</si>
  <si>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</si>
  <si>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</si>
  <si>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</si>
  <si>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</si>
  <si>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</si>
  <si>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</si>
  <si>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</si>
  <si>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</si>
  <si>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Project Assigned".
- A Project cannot be split into more than one obligation.
-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</si>
  <si>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Project Assigned".
- The Expenditure Projects can only use values that have been linked to an obligation either in the current project period or a previous project period. (This includes "No Project Assigned".)
- Cumulative Expenditures for a specific project (or “no project assigned”) &lt;= cumulative obligations for that same project (or “no project assigned”)</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</si>
  <si>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Project Assigned".
- The Payment Projects can only use values that have been linked to an obligation either in the current project period or a previous project period.
- Cumulative Payments for a specific project (or “no project assigned”) &lt;= cumulative obligations for that same project (or “no project assigned”)</t>
  </si>
  <si>
    <r>
      <t xml:space="preserve">Options for selection (choose one):
- Project Identification Number from the Projects tab.
- If the expenditure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</si>
  <si>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obligation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</si>
  <si>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payment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</si>
  <si>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t>
    </r>
    <r>
      <rPr>
        <b/>
        <sz val="11"/>
        <color theme="1"/>
        <rFont val="Calibri"/>
        <family val="2"/>
        <scheme val="minor"/>
      </rPr>
      <t>Workers Compensation</t>
    </r>
    <r>
      <rPr>
        <sz val="11"/>
        <color theme="1"/>
        <rFont val="Calibri"/>
        <family val="2"/>
        <scheme val="minor"/>
      </rPr>
      <t xml:space="preserve">
- Items Not Listed Above</t>
    </r>
  </si>
  <si>
    <t>Cells containing the corrected value for "No Project Assigned" and "Workers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</si>
</sst>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
      <patternFill patternType="solid">
        <fgColor rgb="FF00B0F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2" fillId="0" borderId="0" applyNumberFormat="0" applyFill="0" applyBorder="0" applyAlignment="0" applyProtection="0">
      <alignment vertical="top"/>
      <protection locked="0"/>
    </xf>
    <xf numFmtId="0" fontId="35" fillId="0" borderId="0"/>
    <xf numFmtId="0" fontId="30" fillId="0" borderId="0"/>
    <xf numFmtId="0" fontId="29" fillId="0" borderId="0"/>
    <xf numFmtId="0" fontId="22" fillId="0" borderId="0"/>
    <xf numFmtId="0" fontId="62" fillId="4" borderId="0" applyNumberFormat="0" applyBorder="0" applyAlignment="0" applyProtection="0"/>
    <xf numFmtId="0" fontId="64" fillId="0" borderId="0"/>
  </cellStyleXfs>
  <cellXfs count="285">
    <xf numFmtId="0" fontId="0" fillId="0" borderId="0" xfId="0"/>
    <xf numFmtId="0" fontId="0" fillId="0" borderId="0" xfId="0" applyAlignment="1">
      <alignment vertical="top"/>
    </xf>
    <xf numFmtId="0" fontId="0" fillId="0" borderId="0" xfId="0" applyBorder="1"/>
    <xf numFmtId="0" fontId="36" fillId="0" borderId="2" xfId="0" applyFont="1" applyFill="1" applyBorder="1" applyAlignment="1">
      <alignment horizontal="left" vertical="top" wrapText="1"/>
    </xf>
    <xf numFmtId="0" fontId="36" fillId="0" borderId="0" xfId="0" applyFont="1"/>
    <xf numFmtId="0" fontId="36" fillId="0" borderId="1" xfId="0" applyFont="1" applyFill="1" applyBorder="1" applyAlignment="1">
      <alignment horizontal="left" vertical="top" wrapText="1"/>
    </xf>
    <xf numFmtId="0" fontId="36" fillId="0" borderId="1" xfId="0" applyFont="1" applyBorder="1" applyAlignment="1">
      <alignment horizontal="left" vertical="top" wrapText="1"/>
    </xf>
    <xf numFmtId="49" fontId="36" fillId="0" borderId="1" xfId="0" applyNumberFormat="1" applyFont="1" applyFill="1" applyBorder="1" applyAlignment="1">
      <alignment horizontal="left" vertical="top" wrapText="1"/>
    </xf>
    <xf numFmtId="0" fontId="0" fillId="0" borderId="0" xfId="0" applyAlignment="1">
      <alignment horizontal="center"/>
    </xf>
    <xf numFmtId="0" fontId="35" fillId="0" borderId="0" xfId="0" applyFont="1"/>
    <xf numFmtId="49" fontId="36" fillId="0" borderId="1" xfId="0" applyNumberFormat="1" applyFont="1" applyBorder="1" applyAlignment="1">
      <alignment horizontal="left" vertical="top" wrapText="1"/>
    </xf>
    <xf numFmtId="0" fontId="41" fillId="0" borderId="0" xfId="0" applyFont="1"/>
    <xf numFmtId="0" fontId="36" fillId="0" borderId="0" xfId="0" applyFont="1" applyFill="1"/>
    <xf numFmtId="0" fontId="0" fillId="0" borderId="3" xfId="0" applyFill="1" applyBorder="1" applyAlignment="1">
      <alignment vertical="top" wrapText="1"/>
    </xf>
    <xf numFmtId="0" fontId="0" fillId="0" borderId="0" xfId="0" applyFill="1"/>
    <xf numFmtId="0" fontId="45" fillId="0" borderId="0" xfId="0" applyFont="1"/>
    <xf numFmtId="0" fontId="33" fillId="0" borderId="4" xfId="0" applyFont="1" applyFill="1" applyBorder="1" applyAlignment="1">
      <alignment horizontal="center" wrapText="1"/>
    </xf>
    <xf numFmtId="0" fontId="33" fillId="0" borderId="5" xfId="0" applyFont="1" applyFill="1" applyBorder="1" applyAlignment="1">
      <alignment horizontal="center" wrapText="1"/>
    </xf>
    <xf numFmtId="0" fontId="39" fillId="0" borderId="6" xfId="0" applyFont="1" applyBorder="1"/>
    <xf numFmtId="0" fontId="0" fillId="0" borderId="6" xfId="0" applyBorder="1"/>
    <xf numFmtId="0" fontId="0" fillId="0" borderId="6" xfId="0" applyBorder="1" applyAlignment="1">
      <alignment horizontal="center"/>
    </xf>
    <xf numFmtId="0" fontId="35" fillId="0" borderId="6" xfId="0" applyFont="1" applyBorder="1"/>
    <xf numFmtId="49" fontId="37" fillId="0" borderId="5" xfId="0" applyNumberFormat="1" applyFont="1" applyBorder="1" applyAlignment="1">
      <alignment horizontal="left" vertical="top" wrapText="1"/>
    </xf>
    <xf numFmtId="0" fontId="0" fillId="0" borderId="5" xfId="0" applyBorder="1" applyAlignment="1">
      <alignment vertical="top" wrapText="1"/>
    </xf>
    <xf numFmtId="0" fontId="38" fillId="0" borderId="5" xfId="0" applyFont="1" applyBorder="1" applyAlignment="1">
      <alignment vertical="top" wrapText="1"/>
    </xf>
    <xf numFmtId="0" fontId="35"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7" fillId="0" borderId="8" xfId="0" applyNumberFormat="1" applyFont="1" applyBorder="1" applyAlignment="1">
      <alignment horizontal="left" vertical="top" wrapText="1"/>
    </xf>
    <xf numFmtId="0" fontId="38" fillId="0" borderId="8" xfId="0" applyFont="1" applyBorder="1" applyAlignment="1">
      <alignment vertical="top" wrapText="1"/>
    </xf>
    <xf numFmtId="0" fontId="35" fillId="0" borderId="8" xfId="0" applyFont="1" applyFill="1" applyBorder="1" applyAlignment="1">
      <alignment horizontal="left" vertical="top" wrapText="1"/>
    </xf>
    <xf numFmtId="0" fontId="0" fillId="0" borderId="9" xfId="0" applyBorder="1" applyAlignment="1">
      <alignment vertical="top" wrapText="1"/>
    </xf>
    <xf numFmtId="49" fontId="37" fillId="0" borderId="10" xfId="0" applyNumberFormat="1" applyFont="1" applyBorder="1" applyAlignment="1">
      <alignment horizontal="left" vertical="top" wrapText="1"/>
    </xf>
    <xf numFmtId="0" fontId="45" fillId="0" borderId="8" xfId="0" applyFont="1" applyBorder="1" applyAlignment="1">
      <alignment vertical="top" wrapText="1"/>
    </xf>
    <xf numFmtId="49" fontId="46" fillId="0" borderId="8" xfId="0" applyNumberFormat="1" applyFont="1" applyBorder="1" applyAlignment="1">
      <alignment horizontal="left" vertical="top" wrapText="1"/>
    </xf>
    <xf numFmtId="0" fontId="46" fillId="0" borderId="8" xfId="0" applyFont="1" applyBorder="1" applyAlignment="1">
      <alignment vertical="top" wrapText="1"/>
    </xf>
    <xf numFmtId="0" fontId="45" fillId="0" borderId="8" xfId="0" applyFont="1" applyFill="1" applyBorder="1" applyAlignment="1">
      <alignment horizontal="left" vertical="top" wrapText="1"/>
    </xf>
    <xf numFmtId="49" fontId="46" fillId="0" borderId="8" xfId="0" applyNumberFormat="1" applyFont="1" applyFill="1" applyBorder="1" applyAlignment="1">
      <alignment horizontal="left" vertical="top" wrapText="1"/>
    </xf>
    <xf numFmtId="0" fontId="45" fillId="0" borderId="9" xfId="0" applyFont="1" applyBorder="1" applyAlignment="1">
      <alignment vertical="top"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wrapText="1"/>
    </xf>
    <xf numFmtId="49" fontId="42" fillId="0" borderId="11" xfId="0" applyNumberFormat="1" applyFont="1" applyBorder="1" applyAlignment="1">
      <alignment horizontal="left" vertical="top"/>
    </xf>
    <xf numFmtId="0" fontId="0" fillId="0" borderId="12" xfId="0" applyBorder="1" applyAlignment="1">
      <alignment vertical="top" wrapText="1"/>
    </xf>
    <xf numFmtId="0" fontId="39"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5" fillId="0" borderId="13" xfId="0" applyFont="1" applyBorder="1"/>
    <xf numFmtId="0" fontId="35" fillId="0" borderId="14" xfId="0" applyFont="1" applyBorder="1"/>
    <xf numFmtId="0" fontId="40" fillId="0" borderId="0" xfId="0" applyFont="1" applyBorder="1" applyAlignment="1">
      <alignment vertical="top" wrapText="1"/>
    </xf>
    <xf numFmtId="0" fontId="43" fillId="0" borderId="0" xfId="0" applyFont="1" applyBorder="1" applyAlignment="1">
      <alignment vertical="top" wrapText="1"/>
    </xf>
    <xf numFmtId="49" fontId="37" fillId="0" borderId="3" xfId="0" applyNumberFormat="1" applyFont="1" applyBorder="1" applyAlignment="1">
      <alignment horizontal="left" vertical="top" wrapText="1"/>
    </xf>
    <xf numFmtId="0" fontId="38" fillId="0" borderId="3" xfId="0" applyFont="1" applyBorder="1" applyAlignment="1">
      <alignment vertical="top" wrapText="1"/>
    </xf>
    <xf numFmtId="0" fontId="39" fillId="0" borderId="15" xfId="0" applyFont="1" applyBorder="1" applyAlignment="1"/>
    <xf numFmtId="0" fontId="39" fillId="0" borderId="16" xfId="0" applyFont="1" applyBorder="1" applyAlignment="1"/>
    <xf numFmtId="0" fontId="39" fillId="0" borderId="6" xfId="0" applyFont="1" applyBorder="1" applyAlignment="1"/>
    <xf numFmtId="49" fontId="50"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31" fillId="0" borderId="6" xfId="0" applyFont="1" applyBorder="1" applyAlignment="1">
      <alignment vertical="top"/>
    </xf>
    <xf numFmtId="0" fontId="31" fillId="0" borderId="6" xfId="0" applyNumberFormat="1" applyFont="1" applyBorder="1" applyAlignment="1">
      <alignment horizontal="left" vertical="top" wrapText="1" indent="2"/>
    </xf>
    <xf numFmtId="0" fontId="31" fillId="0" borderId="6" xfId="0" applyFont="1" applyBorder="1" applyAlignment="1">
      <alignment horizontal="left" vertical="top" wrapText="1" indent="4"/>
    </xf>
    <xf numFmtId="0" fontId="31" fillId="0" borderId="6" xfId="0" applyFont="1" applyBorder="1" applyAlignment="1">
      <alignment horizontal="left" vertical="top" wrapText="1" indent="6"/>
    </xf>
    <xf numFmtId="49" fontId="31" fillId="0" borderId="6" xfId="0" applyNumberFormat="1" applyFont="1" applyBorder="1" applyAlignment="1">
      <alignment vertical="top"/>
    </xf>
    <xf numFmtId="0" fontId="31" fillId="0" borderId="6" xfId="0" applyNumberFormat="1" applyFont="1" applyBorder="1" applyAlignment="1">
      <alignment horizontal="left" vertical="top" wrapText="1" indent="6"/>
    </xf>
    <xf numFmtId="0" fontId="31" fillId="0" borderId="6" xfId="0" applyFont="1" applyBorder="1" applyAlignment="1">
      <alignment horizontal="left" vertical="top" wrapText="1" indent="8"/>
    </xf>
    <xf numFmtId="49" fontId="51" fillId="0" borderId="1" xfId="0" applyNumberFormat="1" applyFont="1" applyBorder="1" applyAlignment="1">
      <alignment horizontal="left" vertical="top" wrapText="1"/>
    </xf>
    <xf numFmtId="49" fontId="51" fillId="0" borderId="1" xfId="0" applyNumberFormat="1" applyFont="1" applyFill="1" applyBorder="1" applyAlignment="1">
      <alignment horizontal="left" vertical="top" wrapText="1"/>
    </xf>
    <xf numFmtId="0" fontId="51"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5" fillId="0" borderId="11" xfId="0" applyFont="1" applyBorder="1" applyAlignment="1">
      <alignment wrapText="1"/>
    </xf>
    <xf numFmtId="0" fontId="45" fillId="0" borderId="11" xfId="0" applyFont="1" applyBorder="1" applyAlignment="1">
      <alignment horizontal="center" wrapText="1"/>
    </xf>
    <xf numFmtId="0" fontId="35" fillId="0" borderId="18" xfId="0" applyFont="1" applyBorder="1" applyAlignment="1">
      <alignment wrapText="1"/>
    </xf>
    <xf numFmtId="0" fontId="51" fillId="0" borderId="1" xfId="0" applyNumberFormat="1" applyFont="1" applyFill="1" applyBorder="1" applyAlignment="1">
      <alignment horizontal="left" vertical="top" wrapText="1"/>
    </xf>
    <xf numFmtId="49" fontId="51" fillId="0" borderId="1" xfId="0" applyNumberFormat="1" applyFont="1" applyBorder="1" applyAlignment="1" applyProtection="1">
      <alignment horizontal="left" vertical="top" wrapText="1"/>
    </xf>
    <xf numFmtId="49" fontId="42"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5" fillId="0" borderId="19" xfId="0" applyFont="1" applyBorder="1" applyAlignment="1">
      <alignment wrapText="1"/>
    </xf>
    <xf numFmtId="49" fontId="33" fillId="0" borderId="10" xfId="0" applyNumberFormat="1" applyFont="1" applyBorder="1" applyAlignment="1">
      <alignment horizontal="left"/>
    </xf>
    <xf numFmtId="49" fontId="33" fillId="0" borderId="3" xfId="0" applyNumberFormat="1" applyFont="1" applyBorder="1" applyAlignment="1">
      <alignment horizontal="left"/>
    </xf>
    <xf numFmtId="49" fontId="33" fillId="0" borderId="20" xfId="0" applyNumberFormat="1" applyFont="1" applyBorder="1" applyAlignment="1">
      <alignment horizontal="left"/>
    </xf>
    <xf numFmtId="49" fontId="37" fillId="0" borderId="20" xfId="0" applyNumberFormat="1" applyFont="1" applyBorder="1" applyAlignment="1">
      <alignment horizontal="left" vertical="top" wrapText="1"/>
    </xf>
    <xf numFmtId="0" fontId="0" fillId="0" borderId="21" xfId="0" applyBorder="1"/>
    <xf numFmtId="0" fontId="32" fillId="0" borderId="0" xfId="1" applyBorder="1" applyAlignment="1" applyProtection="1">
      <alignment horizontal="left" vertical="top"/>
    </xf>
    <xf numFmtId="0" fontId="32" fillId="0" borderId="21" xfId="1" applyBorder="1" applyAlignment="1" applyProtection="1">
      <alignment horizontal="left" vertical="top"/>
    </xf>
    <xf numFmtId="49" fontId="37" fillId="0" borderId="12" xfId="0" applyNumberFormat="1" applyFont="1" applyBorder="1" applyAlignment="1">
      <alignment horizontal="left" vertical="top" wrapText="1"/>
    </xf>
    <xf numFmtId="0" fontId="38" fillId="0" borderId="12" xfId="0" applyFont="1" applyBorder="1" applyAlignment="1">
      <alignment vertical="top" wrapText="1"/>
    </xf>
    <xf numFmtId="0" fontId="35" fillId="0" borderId="12" xfId="0" applyFont="1" applyFill="1" applyBorder="1" applyAlignment="1">
      <alignment horizontal="left" vertical="top" wrapText="1"/>
    </xf>
    <xf numFmtId="0" fontId="0" fillId="0" borderId="19" xfId="0" applyBorder="1" applyAlignment="1">
      <alignment vertical="top" wrapText="1"/>
    </xf>
    <xf numFmtId="0" fontId="32" fillId="0" borderId="0" xfId="1" applyBorder="1" applyAlignment="1" applyProtection="1">
      <alignment horizontal="left"/>
    </xf>
    <xf numFmtId="0" fontId="0" fillId="0" borderId="22" xfId="0" applyBorder="1"/>
    <xf numFmtId="0" fontId="52" fillId="0" borderId="17" xfId="0" applyFont="1" applyBorder="1" applyAlignment="1">
      <alignment horizontal="center"/>
    </xf>
    <xf numFmtId="0" fontId="54" fillId="0" borderId="0" xfId="0" applyFont="1" applyBorder="1" applyAlignment="1">
      <alignment vertical="top"/>
    </xf>
    <xf numFmtId="0" fontId="32" fillId="0" borderId="21" xfId="1" applyFill="1" applyBorder="1" applyAlignment="1" applyProtection="1">
      <alignment horizontal="left" vertical="center"/>
    </xf>
    <xf numFmtId="0" fontId="32" fillId="0" borderId="21" xfId="1" applyBorder="1" applyAlignment="1" applyProtection="1">
      <alignment horizontal="left"/>
    </xf>
    <xf numFmtId="0" fontId="32"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54" fillId="0" borderId="0" xfId="0" applyFont="1" applyBorder="1"/>
    <xf numFmtId="49" fontId="35" fillId="0" borderId="21"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2" fillId="0" borderId="24" xfId="1" applyFill="1" applyBorder="1" applyAlignment="1" applyProtection="1">
      <alignment horizontal="left" vertical="top" wrapText="1" indent="2"/>
    </xf>
    <xf numFmtId="0" fontId="32" fillId="0" borderId="25" xfId="1" applyFill="1" applyBorder="1" applyAlignment="1" applyProtection="1">
      <alignment horizontal="left" vertical="top" wrapText="1"/>
    </xf>
    <xf numFmtId="49" fontId="32" fillId="0" borderId="24" xfId="1" applyNumberFormat="1" applyBorder="1" applyAlignment="1" applyProtection="1">
      <alignment horizontal="left" vertical="top" wrapText="1" indent="2"/>
    </xf>
    <xf numFmtId="49" fontId="35" fillId="0" borderId="26" xfId="0" applyNumberFormat="1" applyFont="1" applyBorder="1" applyAlignment="1">
      <alignment horizontal="left" vertical="top" wrapText="1"/>
    </xf>
    <xf numFmtId="49" fontId="32" fillId="0" borderId="25" xfId="1" applyNumberFormat="1" applyBorder="1" applyAlignment="1" applyProtection="1">
      <alignment horizontal="left" vertical="top" wrapText="1"/>
    </xf>
    <xf numFmtId="49" fontId="35" fillId="0" borderId="27" xfId="0" applyNumberFormat="1" applyFont="1" applyBorder="1" applyAlignment="1">
      <alignment horizontal="left" vertical="top" wrapText="1"/>
    </xf>
    <xf numFmtId="0" fontId="32" fillId="0" borderId="28" xfId="1" applyFill="1" applyBorder="1" applyAlignment="1" applyProtection="1">
      <alignment horizontal="left" vertical="top" wrapText="1" indent="2"/>
    </xf>
    <xf numFmtId="0" fontId="32" fillId="0" borderId="29" xfId="1" applyFill="1" applyBorder="1" applyAlignment="1" applyProtection="1">
      <alignment horizontal="left" vertical="top" wrapText="1"/>
    </xf>
    <xf numFmtId="0" fontId="35" fillId="0" borderId="27" xfId="0" applyFont="1" applyFill="1" applyBorder="1" applyAlignment="1">
      <alignment horizontal="left" vertical="top" wrapText="1"/>
    </xf>
    <xf numFmtId="0" fontId="0" fillId="0" borderId="6" xfId="0" applyBorder="1" applyAlignment="1">
      <alignment horizontal="left" vertical="top" wrapText="1" indent="4"/>
    </xf>
    <xf numFmtId="0" fontId="51" fillId="0" borderId="1" xfId="0" applyNumberFormat="1" applyFont="1" applyBorder="1" applyAlignment="1">
      <alignment horizontal="left" vertical="top" wrapText="1"/>
    </xf>
    <xf numFmtId="0" fontId="52" fillId="0" borderId="30" xfId="0" applyFont="1" applyBorder="1" applyAlignment="1">
      <alignment horizontal="center"/>
    </xf>
    <xf numFmtId="0" fontId="52"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51" fillId="0" borderId="1" xfId="0" applyFont="1" applyBorder="1" applyAlignment="1">
      <alignment horizontal="left" vertical="top" wrapText="1"/>
    </xf>
    <xf numFmtId="0" fontId="51" fillId="0" borderId="1" xfId="0" applyFont="1" applyFill="1" applyBorder="1" applyAlignment="1" applyProtection="1">
      <alignment horizontal="left" vertical="top" wrapText="1"/>
    </xf>
    <xf numFmtId="0" fontId="36" fillId="0" borderId="1" xfId="0" applyFont="1" applyFill="1" applyBorder="1" applyAlignment="1" applyProtection="1">
      <alignment horizontal="left" vertical="top" wrapText="1"/>
    </xf>
    <xf numFmtId="0" fontId="51" fillId="0" borderId="1" xfId="0" applyFont="1" applyBorder="1" applyAlignment="1" applyProtection="1">
      <alignment horizontal="left" vertical="top" wrapText="1"/>
    </xf>
    <xf numFmtId="0" fontId="36" fillId="0" borderId="1" xfId="0" applyFont="1" applyBorder="1" applyAlignment="1" applyProtection="1">
      <alignment horizontal="lef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2" fontId="36" fillId="0" borderId="1" xfId="0" applyNumberFormat="1" applyFont="1" applyBorder="1" applyAlignment="1">
      <alignment horizontal="left" vertical="top" wrapText="1"/>
    </xf>
    <xf numFmtId="0" fontId="37"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applyFont="1" applyBorder="1" applyAlignment="1">
      <alignment vertical="top" wrapText="1"/>
    </xf>
    <xf numFmtId="0" fontId="36" fillId="0" borderId="12" xfId="0" applyFont="1" applyBorder="1" applyAlignment="1">
      <alignment vertical="top" wrapText="1"/>
    </xf>
    <xf numFmtId="0" fontId="37" fillId="0" borderId="12" xfId="0" applyFont="1" applyBorder="1" applyAlignment="1">
      <alignment vertical="top" wrapText="1"/>
    </xf>
    <xf numFmtId="0" fontId="36" fillId="0" borderId="12" xfId="0" applyFont="1" applyFill="1" applyBorder="1" applyAlignment="1">
      <alignment horizontal="left" vertical="top" wrapText="1"/>
    </xf>
    <xf numFmtId="0" fontId="36" fillId="0" borderId="19" xfId="0" applyFont="1" applyBorder="1" applyAlignment="1">
      <alignment vertical="top" wrapText="1"/>
    </xf>
    <xf numFmtId="2" fontId="36" fillId="0" borderId="1" xfId="0" quotePrefix="1" applyNumberFormat="1" applyFont="1" applyBorder="1" applyAlignment="1">
      <alignment horizontal="left" vertical="top" wrapText="1"/>
    </xf>
    <xf numFmtId="2" fontId="36" fillId="0" borderId="1" xfId="0" applyNumberFormat="1" applyFont="1" applyFill="1" applyBorder="1" applyAlignment="1">
      <alignment horizontal="left" vertical="top" wrapText="1"/>
    </xf>
    <xf numFmtId="0" fontId="36" fillId="0" borderId="1" xfId="0" quotePrefix="1" applyFont="1" applyBorder="1" applyAlignment="1">
      <alignment horizontal="left" vertical="top" wrapText="1"/>
    </xf>
    <xf numFmtId="0" fontId="37" fillId="0" borderId="20" xfId="0" applyFont="1" applyBorder="1" applyAlignment="1">
      <alignment vertical="top" wrapText="1"/>
    </xf>
    <xf numFmtId="0" fontId="36" fillId="0" borderId="20" xfId="0" applyFont="1" applyFill="1" applyBorder="1" applyAlignment="1">
      <alignment vertical="top" wrapText="1"/>
    </xf>
    <xf numFmtId="0" fontId="36" fillId="0" borderId="20" xfId="0" applyFont="1" applyBorder="1" applyAlignment="1">
      <alignment vertical="top" wrapText="1"/>
    </xf>
    <xf numFmtId="0" fontId="37" fillId="0" borderId="3" xfId="0" applyFont="1" applyBorder="1" applyAlignment="1">
      <alignment vertical="top" wrapText="1"/>
    </xf>
    <xf numFmtId="0" fontId="36" fillId="0" borderId="3" xfId="0" applyFont="1" applyFill="1" applyBorder="1" applyAlignment="1">
      <alignment vertical="top" wrapText="1"/>
    </xf>
    <xf numFmtId="0" fontId="36" fillId="0" borderId="3" xfId="0" applyFont="1" applyBorder="1" applyAlignment="1">
      <alignment vertical="top" wrapText="1"/>
    </xf>
    <xf numFmtId="0" fontId="31" fillId="0" borderId="6" xfId="0" applyFont="1" applyBorder="1" applyAlignment="1">
      <alignment horizontal="right" vertical="top"/>
    </xf>
    <xf numFmtId="0" fontId="31" fillId="0" borderId="0" xfId="2" applyFont="1" applyAlignment="1"/>
    <xf numFmtId="0" fontId="35" fillId="0" borderId="0" xfId="2" applyAlignment="1">
      <alignment wrapText="1"/>
    </xf>
    <xf numFmtId="0" fontId="35" fillId="0" borderId="0" xfId="2" applyAlignment="1"/>
    <xf numFmtId="0" fontId="35" fillId="0" borderId="0" xfId="2"/>
    <xf numFmtId="0" fontId="31" fillId="0" borderId="0" xfId="2" applyFont="1" applyAlignment="1">
      <alignment wrapText="1"/>
    </xf>
    <xf numFmtId="0" fontId="44" fillId="2" borderId="17" xfId="2" applyNumberFormat="1" applyFont="1" applyFill="1" applyBorder="1" applyAlignment="1">
      <alignment horizontal="center" vertical="top"/>
    </xf>
    <xf numFmtId="0" fontId="29" fillId="0" borderId="1" xfId="4" applyFill="1" applyBorder="1" applyAlignment="1">
      <alignment horizontal="left" vertical="top" wrapText="1"/>
    </xf>
    <xf numFmtId="0" fontId="29" fillId="0" borderId="1" xfId="4" applyFill="1" applyBorder="1" applyAlignment="1">
      <alignment horizontal="left" vertical="top"/>
    </xf>
    <xf numFmtId="0" fontId="28" fillId="0" borderId="1" xfId="4" applyFont="1" applyFill="1" applyBorder="1" applyAlignment="1">
      <alignment horizontal="left" vertical="top"/>
    </xf>
    <xf numFmtId="0" fontId="58" fillId="0" borderId="50" xfId="2" applyNumberFormat="1" applyFont="1" applyBorder="1"/>
    <xf numFmtId="0" fontId="58" fillId="0" borderId="49" xfId="2" applyFont="1" applyBorder="1"/>
    <xf numFmtId="0" fontId="58" fillId="0" borderId="48" xfId="2" applyFont="1" applyBorder="1"/>
    <xf numFmtId="0" fontId="58" fillId="0" borderId="47" xfId="2" applyNumberFormat="1" applyFont="1" applyBorder="1"/>
    <xf numFmtId="0" fontId="58" fillId="0" borderId="46" xfId="2" applyFont="1" applyBorder="1"/>
    <xf numFmtId="0" fontId="58" fillId="0" borderId="45" xfId="2" applyFont="1" applyBorder="1"/>
    <xf numFmtId="0" fontId="35" fillId="3" borderId="0" xfId="2" applyFill="1"/>
    <xf numFmtId="0" fontId="0" fillId="0" borderId="0" xfId="0" applyAlignment="1">
      <alignment vertical="center"/>
    </xf>
    <xf numFmtId="0" fontId="59" fillId="0" borderId="0" xfId="0" applyFont="1" applyAlignment="1">
      <alignment vertical="center"/>
    </xf>
    <xf numFmtId="0" fontId="44" fillId="2" borderId="17" xfId="2" applyNumberFormat="1" applyFont="1" applyFill="1" applyBorder="1" applyAlignment="1">
      <alignment horizontal="center" vertical="top" wrapText="1"/>
    </xf>
    <xf numFmtId="0" fontId="27" fillId="0" borderId="1" xfId="4" applyFont="1" applyFill="1" applyBorder="1" applyAlignment="1">
      <alignment horizontal="left" vertical="top" wrapText="1"/>
    </xf>
    <xf numFmtId="0" fontId="35" fillId="0" borderId="0" xfId="2" applyFill="1"/>
    <xf numFmtId="49" fontId="44" fillId="2" borderId="12" xfId="2" applyNumberFormat="1" applyFont="1" applyFill="1" applyBorder="1" applyAlignment="1">
      <alignment horizontal="center" vertical="top" wrapText="1"/>
    </xf>
    <xf numFmtId="0" fontId="44" fillId="2" borderId="12" xfId="2" applyFont="1" applyFill="1" applyBorder="1" applyAlignment="1">
      <alignment horizontal="center" vertical="top" wrapText="1"/>
    </xf>
    <xf numFmtId="0" fontId="44" fillId="2" borderId="12" xfId="2" applyFont="1" applyFill="1" applyBorder="1" applyAlignment="1">
      <alignment horizontal="center" vertical="top"/>
    </xf>
    <xf numFmtId="0" fontId="35" fillId="0" borderId="0" xfId="2" applyAlignment="1">
      <alignment vertical="top"/>
    </xf>
    <xf numFmtId="0" fontId="26" fillId="0" borderId="1" xfId="4" applyFont="1" applyFill="1" applyBorder="1" applyAlignment="1">
      <alignment horizontal="left" vertical="top"/>
    </xf>
    <xf numFmtId="0" fontId="25" fillId="0" borderId="1" xfId="4" applyFont="1" applyFill="1" applyBorder="1" applyAlignment="1">
      <alignment horizontal="left" vertical="top"/>
    </xf>
    <xf numFmtId="0" fontId="24" fillId="0" borderId="1" xfId="4" applyFont="1" applyFill="1" applyBorder="1" applyAlignment="1">
      <alignment horizontal="left" vertical="top" wrapText="1"/>
    </xf>
    <xf numFmtId="0" fontId="61" fillId="0" borderId="1" xfId="4" applyFont="1" applyFill="1" applyBorder="1" applyAlignment="1">
      <alignment horizontal="left" vertical="top"/>
    </xf>
    <xf numFmtId="0" fontId="24" fillId="0" borderId="1" xfId="4" applyFont="1" applyFill="1" applyBorder="1" applyAlignment="1">
      <alignment horizontal="left" vertical="top"/>
    </xf>
    <xf numFmtId="0" fontId="35" fillId="0" borderId="1" xfId="2" applyFill="1" applyBorder="1" applyAlignment="1">
      <alignment horizontal="left" vertical="top"/>
    </xf>
    <xf numFmtId="0" fontId="27" fillId="0" borderId="1" xfId="4" applyFont="1" applyFill="1" applyBorder="1" applyAlignment="1">
      <alignment horizontal="left" vertical="top"/>
    </xf>
    <xf numFmtId="0" fontId="29" fillId="0" borderId="1" xfId="4" applyNumberFormat="1" applyFill="1" applyBorder="1" applyAlignment="1">
      <alignment horizontal="left" vertical="top"/>
    </xf>
    <xf numFmtId="0" fontId="19" fillId="0" borderId="1" xfId="4" applyFont="1" applyFill="1" applyBorder="1" applyAlignment="1">
      <alignment horizontal="left" vertical="top"/>
    </xf>
    <xf numFmtId="0" fontId="23" fillId="0" borderId="1" xfId="4" applyFont="1" applyFill="1" applyBorder="1" applyAlignment="1">
      <alignment horizontal="left" vertical="top"/>
    </xf>
    <xf numFmtId="0" fontId="22" fillId="0" borderId="1" xfId="4" applyFont="1" applyFill="1" applyBorder="1" applyAlignment="1">
      <alignment horizontal="lef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0" fillId="0" borderId="1" xfId="0" applyBorder="1" applyAlignment="1"/>
    <xf numFmtId="0" fontId="29" fillId="0" borderId="0" xfId="4" applyFill="1" applyBorder="1" applyAlignment="1">
      <alignment horizontal="left" vertical="top"/>
    </xf>
    <xf numFmtId="0" fontId="35" fillId="0" borderId="1" xfId="2" applyFill="1" applyBorder="1" applyAlignment="1"/>
    <xf numFmtId="0" fontId="62" fillId="4" borderId="1" xfId="6" applyBorder="1" applyAlignment="1">
      <alignment horizontal="left" vertical="top"/>
    </xf>
    <xf numFmtId="0" fontId="62" fillId="4" borderId="1" xfId="6" applyNumberFormat="1" applyBorder="1" applyAlignment="1">
      <alignment horizontal="left" vertical="top"/>
    </xf>
    <xf numFmtId="0" fontId="62" fillId="4" borderId="0" xfId="6" applyBorder="1" applyAlignment="1">
      <alignment horizontal="left" vertical="top"/>
    </xf>
    <xf numFmtId="0" fontId="63" fillId="0" borderId="1" xfId="2" applyFont="1" applyFill="1" applyBorder="1" applyAlignment="1">
      <alignment horizontal="left" vertical="top"/>
    </xf>
    <xf numFmtId="0" fontId="29" fillId="0" borderId="2" xfId="4" applyFill="1" applyBorder="1" applyAlignment="1">
      <alignment horizontal="left" vertical="top" wrapText="1"/>
    </xf>
    <xf numFmtId="0" fontId="29" fillId="0" borderId="2" xfId="4" applyNumberFormat="1" applyFill="1" applyBorder="1" applyAlignment="1">
      <alignment horizontal="left" vertical="top"/>
    </xf>
    <xf numFmtId="0" fontId="18" fillId="0" borderId="1" xfId="4" applyFont="1" applyFill="1" applyBorder="1" applyAlignment="1">
      <alignment horizontal="left" vertical="top"/>
    </xf>
    <xf numFmtId="0" fontId="18" fillId="0" borderId="1" xfId="4" applyFont="1" applyFill="1" applyBorder="1" applyAlignment="1">
      <alignment horizontal="left" vertical="top" wrapText="1"/>
    </xf>
    <xf numFmtId="0" fontId="0" fillId="0" borderId="0" xfId="0" applyAlignment="1">
      <alignment wrapText="1"/>
    </xf>
    <xf numFmtId="0" fontId="18" fillId="0" borderId="1" xfId="4" applyNumberFormat="1" applyFont="1" applyBorder="1" applyAlignment="1">
      <alignment horizontal="left" vertical="top"/>
    </xf>
    <xf numFmtId="0" fontId="18" fillId="0" borderId="1" xfId="4" quotePrefix="1" applyFont="1" applyFill="1" applyBorder="1" applyAlignment="1">
      <alignment horizontal="left" vertical="top" wrapText="1"/>
    </xf>
    <xf numFmtId="0" fontId="18" fillId="0" borderId="2" xfId="4" applyFont="1" applyFill="1" applyBorder="1" applyAlignment="1">
      <alignment horizontal="left" vertical="top" wrapText="1"/>
    </xf>
    <xf numFmtId="0" fontId="18" fillId="0" borderId="2" xfId="4" applyFont="1" applyFill="1" applyBorder="1" applyAlignment="1">
      <alignment horizontal="left" vertical="top"/>
    </xf>
    <xf numFmtId="0" fontId="44" fillId="2" borderId="51" xfId="2" applyNumberFormat="1" applyFont="1" applyFill="1" applyBorder="1" applyAlignment="1">
      <alignment horizontal="center" vertical="top"/>
    </xf>
    <xf numFmtId="0" fontId="17" fillId="0" borderId="2" xfId="4" applyFont="1" applyFill="1" applyBorder="1" applyAlignment="1">
      <alignment horizontal="left" vertical="top" wrapText="1"/>
    </xf>
    <xf numFmtId="0" fontId="15" fillId="0" borderId="1" xfId="4" applyFont="1" applyFill="1" applyBorder="1" applyAlignment="1">
      <alignment horizontal="left" vertical="top" wrapText="1"/>
    </xf>
    <xf numFmtId="0" fontId="15" fillId="0" borderId="1" xfId="4" applyFont="1" applyFill="1" applyBorder="1" applyAlignment="1">
      <alignment horizontal="left" vertical="top"/>
    </xf>
    <xf numFmtId="0" fontId="15" fillId="0" borderId="1" xfId="4" applyNumberFormat="1" applyFont="1" applyBorder="1" applyAlignment="1">
      <alignment horizontal="left" vertical="top" wrapText="1"/>
    </xf>
    <xf numFmtId="0" fontId="15" fillId="0" borderId="1" xfId="4" applyNumberFormat="1" applyFont="1" applyBorder="1" applyAlignment="1">
      <alignment horizontal="left" vertical="top"/>
    </xf>
    <xf numFmtId="0" fontId="63" fillId="0" borderId="1" xfId="0" applyFont="1" applyBorder="1"/>
    <xf numFmtId="0" fontId="63" fillId="0" borderId="1" xfId="0" applyFont="1" applyBorder="1" applyAlignment="1">
      <alignment wrapText="1"/>
    </xf>
    <xf numFmtId="0" fontId="63" fillId="0" borderId="0" xfId="0" applyFont="1"/>
    <xf numFmtId="0" fontId="63" fillId="0" borderId="0" xfId="0" applyFont="1" applyAlignment="1">
      <alignment wrapText="1"/>
    </xf>
    <xf numFmtId="0" fontId="14" fillId="0" borderId="1" xfId="4" applyFont="1" applyFill="1" applyBorder="1" applyAlignment="1">
      <alignment horizontal="left" vertical="top" wrapText="1"/>
    </xf>
    <xf numFmtId="0" fontId="63" fillId="0" borderId="1" xfId="0" quotePrefix="1" applyFont="1" applyBorder="1" applyAlignment="1">
      <alignment wrapText="1"/>
    </xf>
    <xf numFmtId="0" fontId="44" fillId="2" borderId="52" xfId="2" applyFont="1" applyFill="1" applyBorder="1" applyAlignment="1">
      <alignment vertical="top" wrapText="1"/>
    </xf>
    <xf numFmtId="0" fontId="44" fillId="2" borderId="53" xfId="2" applyFont="1" applyFill="1" applyBorder="1" applyAlignment="1">
      <alignment vertical="top" wrapText="1"/>
    </xf>
    <xf numFmtId="0" fontId="14" fillId="0" borderId="2" xfId="4" applyFont="1" applyFill="1" applyBorder="1" applyAlignment="1">
      <alignment horizontal="left" vertical="top" wrapText="1"/>
    </xf>
    <xf numFmtId="0" fontId="14" fillId="0" borderId="1" xfId="4" quotePrefix="1" applyFont="1" applyFill="1" applyBorder="1" applyAlignment="1">
      <alignment horizontal="left" vertical="top" wrapText="1"/>
    </xf>
    <xf numFmtId="0" fontId="66" fillId="0" borderId="54" xfId="4" applyFont="1" applyFill="1" applyBorder="1" applyAlignment="1">
      <alignment horizontal="left" vertical="top"/>
    </xf>
    <xf numFmtId="0" fontId="14" fillId="0" borderId="2" xfId="4" quotePrefix="1" applyFont="1" applyFill="1" applyBorder="1" applyAlignment="1">
      <alignment horizontal="left" vertical="top" wrapText="1"/>
    </xf>
    <xf numFmtId="0" fontId="16" fillId="0" borderId="1" xfId="4" applyFont="1" applyFill="1" applyBorder="1" applyAlignment="1">
      <alignment horizontal="left" vertical="top" wrapText="1"/>
    </xf>
    <xf numFmtId="0" fontId="35" fillId="0" borderId="0" xfId="2" applyFill="1" applyAlignment="1"/>
    <xf numFmtId="0" fontId="35" fillId="0" borderId="0" xfId="2" applyFill="1" applyAlignment="1">
      <alignment wrapText="1"/>
    </xf>
    <xf numFmtId="0" fontId="13" fillId="0" borderId="1" xfId="4"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2" xfId="4" applyFont="1" applyFill="1" applyBorder="1" applyAlignment="1">
      <alignment horizontal="left" vertical="top" wrapText="1"/>
    </xf>
    <xf numFmtId="0" fontId="12" fillId="0" borderId="1"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1" fillId="0" borderId="0" xfId="0" applyFont="1"/>
    <xf numFmtId="0" fontId="35" fillId="0" borderId="0" xfId="0" applyFont="1" applyAlignment="1">
      <alignment wrapText="1"/>
    </xf>
    <xf numFmtId="0" fontId="63" fillId="0" borderId="1" xfId="0" applyFont="1" applyFill="1" applyBorder="1" applyAlignment="1">
      <alignment wrapText="1"/>
    </xf>
    <xf numFmtId="0" fontId="63" fillId="0" borderId="1" xfId="0" quotePrefix="1" applyFont="1" applyFill="1" applyBorder="1" applyAlignment="1">
      <alignment wrapText="1"/>
    </xf>
    <xf numFmtId="0" fontId="63" fillId="5" borderId="1" xfId="0" quotePrefix="1" applyFont="1" applyFill="1" applyBorder="1" applyAlignment="1">
      <alignment vertical="top" wrapText="1"/>
    </xf>
    <xf numFmtId="0" fontId="63" fillId="5" borderId="1" xfId="0" quotePrefix="1" applyFont="1" applyFill="1" applyBorder="1" applyAlignment="1">
      <alignment wrapText="1"/>
    </xf>
    <xf numFmtId="0" fontId="10" fillId="5" borderId="1" xfId="4" quotePrefix="1" applyFont="1" applyFill="1" applyBorder="1" applyAlignment="1">
      <alignment horizontal="left" vertical="top" wrapText="1"/>
    </xf>
    <xf numFmtId="0" fontId="10" fillId="5" borderId="2" xfId="4" quotePrefix="1" applyFont="1" applyFill="1" applyBorder="1" applyAlignment="1">
      <alignment horizontal="left" vertical="top" wrapText="1"/>
    </xf>
    <xf numFmtId="0" fontId="67" fillId="5" borderId="1" xfId="4" quotePrefix="1" applyFont="1" applyFill="1" applyBorder="1" applyAlignment="1">
      <alignment horizontal="left" vertical="top" wrapText="1"/>
    </xf>
    <xf numFmtId="0" fontId="0" fillId="5" borderId="1" xfId="0" applyFill="1" applyBorder="1"/>
    <xf numFmtId="0" fontId="9" fillId="0" borderId="1" xfId="4" applyFont="1" applyFill="1" applyBorder="1" applyAlignment="1">
      <alignment horizontal="left" vertical="top" wrapText="1"/>
    </xf>
    <xf numFmtId="0" fontId="8"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0" fillId="6" borderId="0" xfId="0" applyFill="1" applyBorder="1"/>
    <xf numFmtId="0" fontId="6" fillId="6" borderId="1" xfId="4" applyFont="1" applyFill="1" applyBorder="1" applyAlignment="1">
      <alignment horizontal="left" vertical="top" wrapText="1"/>
    </xf>
    <xf numFmtId="0" fontId="35" fillId="0" borderId="0" xfId="0" applyFont="1" applyFill="1" applyBorder="1"/>
    <xf numFmtId="0" fontId="5" fillId="0" borderId="1" xfId="4" applyFont="1" applyFill="1" applyBorder="1" applyAlignment="1">
      <alignment horizontal="left" vertical="top" wrapText="1"/>
    </xf>
    <xf numFmtId="0" fontId="4" fillId="6"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3" fillId="6" borderId="1"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6" borderId="1" xfId="4" applyFont="1" applyFill="1" applyBorder="1" applyAlignment="1">
      <alignment horizontal="left" vertical="top" wrapText="1"/>
    </xf>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5" fillId="0" borderId="6" xfId="0" applyFont="1" applyBorder="1" applyAlignment="1">
      <alignment horizontal="left" vertical="top"/>
    </xf>
    <xf numFmtId="0" fontId="44" fillId="2" borderId="52" xfId="2" applyFont="1" applyFill="1" applyBorder="1" applyAlignment="1">
      <alignment horizontal="center" vertical="top" wrapText="1"/>
    </xf>
    <xf numFmtId="0" fontId="44" fillId="2" borderId="53" xfId="2" applyFont="1" applyFill="1" applyBorder="1" applyAlignment="1">
      <alignment horizontal="center" vertical="top" wrapText="1"/>
    </xf>
    <xf numFmtId="0" fontId="44" fillId="2" borderId="1" xfId="2" applyFont="1" applyFill="1" applyBorder="1" applyAlignment="1">
      <alignment horizontal="center" vertical="top" wrapText="1"/>
    </xf>
    <xf numFmtId="0" fontId="35" fillId="0" borderId="21" xfId="0" applyFont="1" applyFill="1" applyBorder="1" applyAlignment="1">
      <alignment horizontal="left" vertical="top" wrapText="1"/>
    </xf>
    <xf numFmtId="0" fontId="35" fillId="0" borderId="36" xfId="0" applyFont="1" applyFill="1" applyBorder="1" applyAlignment="1">
      <alignment horizontal="left" vertical="top" wrapText="1"/>
    </xf>
    <xf numFmtId="0" fontId="44" fillId="2" borderId="37" xfId="0" applyFont="1" applyFill="1" applyBorder="1" applyAlignment="1">
      <alignment horizontal="center" vertical="center"/>
    </xf>
    <xf numFmtId="0" fontId="44" fillId="2" borderId="38" xfId="0" applyFont="1" applyFill="1" applyBorder="1" applyAlignment="1">
      <alignment horizontal="center" vertical="center"/>
    </xf>
    <xf numFmtId="49" fontId="32" fillId="0" borderId="21" xfId="1" applyNumberFormat="1" applyFill="1" applyBorder="1" applyAlignment="1" applyProtection="1">
      <alignment horizontal="left" vertical="top" wrapText="1"/>
    </xf>
    <xf numFmtId="49" fontId="32" fillId="0" borderId="36" xfId="1" applyNumberFormat="1" applyFill="1" applyBorder="1" applyAlignment="1" applyProtection="1">
      <alignment horizontal="left" vertical="top" wrapText="1"/>
    </xf>
    <xf numFmtId="0" fontId="32" fillId="0" borderId="21" xfId="1" applyFill="1" applyBorder="1" applyAlignment="1" applyProtection="1">
      <alignment horizontal="left" vertical="top" wrapText="1"/>
    </xf>
    <xf numFmtId="0" fontId="32" fillId="0" borderId="36" xfId="1" applyFill="1" applyBorder="1" applyAlignment="1" applyProtection="1">
      <alignment horizontal="left" vertical="top" wrapText="1"/>
    </xf>
    <xf numFmtId="49" fontId="35" fillId="0" borderId="21" xfId="0" applyNumberFormat="1" applyFont="1" applyBorder="1" applyAlignment="1">
      <alignment horizontal="left" vertical="top" wrapText="1"/>
    </xf>
    <xf numFmtId="49" fontId="35" fillId="0" borderId="36" xfId="0" applyNumberFormat="1" applyFont="1" applyBorder="1" applyAlignment="1">
      <alignment horizontal="left" vertical="top" wrapText="1"/>
    </xf>
    <xf numFmtId="0" fontId="53" fillId="0" borderId="0" xfId="0" applyFont="1" applyBorder="1" applyAlignment="1">
      <alignment horizontal="center"/>
    </xf>
    <xf numFmtId="0" fontId="44" fillId="2" borderId="39" xfId="0" applyFont="1" applyFill="1" applyBorder="1" applyAlignment="1">
      <alignment horizontal="center" vertical="center"/>
    </xf>
    <xf numFmtId="49" fontId="32" fillId="0" borderId="21" xfId="1" applyNumberFormat="1" applyBorder="1" applyAlignment="1" applyProtection="1">
      <alignment horizontal="left" vertical="top" wrapText="1"/>
    </xf>
    <xf numFmtId="49" fontId="32" fillId="0" borderId="36" xfId="1" applyNumberFormat="1" applyBorder="1" applyAlignment="1" applyProtection="1">
      <alignment horizontal="left" vertical="top" wrapText="1"/>
    </xf>
    <xf numFmtId="0" fontId="55" fillId="0" borderId="0" xfId="0" applyFont="1" applyBorder="1" applyAlignment="1">
      <alignment horizontal="center" wrapText="1"/>
    </xf>
    <xf numFmtId="0" fontId="55" fillId="0" borderId="0" xfId="0" applyFont="1" applyBorder="1" applyAlignment="1">
      <alignment horizontal="center"/>
    </xf>
    <xf numFmtId="0" fontId="44" fillId="2" borderId="21" xfId="0" applyFont="1" applyFill="1" applyBorder="1" applyAlignment="1">
      <alignment horizontal="center" vertical="center"/>
    </xf>
    <xf numFmtId="0" fontId="44" fillId="2" borderId="36" xfId="0" applyFont="1" applyFill="1" applyBorder="1" applyAlignment="1">
      <alignment horizontal="center" vertical="center"/>
    </xf>
    <xf numFmtId="0" fontId="44" fillId="2" borderId="21" xfId="0" applyFont="1" applyFill="1" applyBorder="1" applyAlignment="1">
      <alignment horizontal="center" vertical="center" wrapText="1"/>
    </xf>
    <xf numFmtId="0" fontId="44" fillId="2" borderId="36" xfId="0" applyFont="1" applyFill="1" applyBorder="1" applyAlignment="1">
      <alignment horizontal="center" vertical="center" wrapText="1"/>
    </xf>
    <xf numFmtId="0" fontId="42" fillId="0" borderId="40" xfId="0" applyFont="1" applyFill="1" applyBorder="1" applyAlignment="1">
      <alignment horizontal="left" vertical="top" wrapText="1"/>
    </xf>
    <xf numFmtId="0" fontId="42" fillId="0" borderId="41" xfId="0" applyFont="1" applyFill="1" applyBorder="1" applyAlignment="1">
      <alignment horizontal="left" vertical="top" wrapText="1"/>
    </xf>
    <xf numFmtId="0" fontId="47" fillId="0" borderId="42" xfId="0" applyFont="1" applyBorder="1" applyAlignment="1">
      <alignment horizontal="left" vertical="top" wrapText="1"/>
    </xf>
    <xf numFmtId="0" fontId="47" fillId="0" borderId="43" xfId="0" applyFont="1" applyBorder="1" applyAlignment="1">
      <alignment horizontal="left" vertical="top" wrapText="1"/>
    </xf>
    <xf numFmtId="0" fontId="47" fillId="0" borderId="44" xfId="0" applyFont="1" applyBorder="1" applyAlignment="1">
      <alignment horizontal="left" vertical="top" wrapText="1"/>
    </xf>
    <xf numFmtId="49" fontId="42" fillId="0" borderId="40" xfId="0" applyNumberFormat="1" applyFont="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51027</xdr:colOff>
      <xdr:row>26</xdr:row>
      <xdr:rowOff>1239375</xdr:rowOff>
    </xdr:from>
    <xdr:to>
      <xdr:col>1</xdr:col>
      <xdr:colOff>6603286</xdr:colOff>
      <xdr:row>26</xdr:row>
      <xdr:rowOff>1833030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0381" y="27267240"/>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52364</xdr:colOff>
      <xdr:row>26</xdr:row>
      <xdr:rowOff>420828</xdr:rowOff>
    </xdr:from>
    <xdr:to>
      <xdr:col>1</xdr:col>
      <xdr:colOff>6610193</xdr:colOff>
      <xdr:row>26</xdr:row>
      <xdr:rowOff>717050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1718" y="26448693"/>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xmlns:xlrd2="http://schemas.microsoft.com/office/spreadsheetml/2017/richdata2"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xmlns:xlrd2="http://schemas.microsoft.com/office/spreadsheetml/2017/richdata2"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xmlns:xlrd2="http://schemas.microsoft.com/office/spreadsheetml/2017/richdata2"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xmlns:xlrd2="http://schemas.microsoft.com/office/spreadsheetml/2017/richdata2"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xmlns:xlrd2="http://schemas.microsoft.com/office/spreadsheetml/2017/richdata2"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xmlns:xlrd2="http://schemas.microsoft.com/office/spreadsheetml/2017/richdata2"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xmlns:xlrd2="http://schemas.microsoft.com/office/spreadsheetml/2017/richdata2"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xmlns:xlrd2="http://schemas.microsoft.com/office/spreadsheetml/2017/richdata2"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xmlns:xlrd2="http://schemas.microsoft.com/office/spreadsheetml/2017/richdata2"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defaultRowHeight="13.5" thickTop="1" thickBottom="1" x14ac:dyDescent="0.3"/>
  <cols>
    <col min="1" max="2" width="9.1796875" style="19" customWidth="1"/>
    <col min="3" max="3" width="112.453125" style="19" customWidth="1"/>
    <col min="4" max="4" width="9.1796875" style="19" customWidth="1"/>
  </cols>
  <sheetData>
    <row r="1" spans="1:9" ht="31" thickTop="1" thickBot="1" x14ac:dyDescent="0.65">
      <c r="A1" s="56" t="s">
        <v>23</v>
      </c>
      <c r="B1" s="56"/>
      <c r="C1" s="56"/>
      <c r="D1" s="148" t="s">
        <v>413</v>
      </c>
      <c r="E1" s="54"/>
      <c r="F1" s="54"/>
      <c r="G1" s="54"/>
      <c r="H1" s="54"/>
      <c r="I1" s="55"/>
    </row>
    <row r="2" spans="1:9" ht="25.5" customHeight="1" thickTop="1" thickBot="1" x14ac:dyDescent="0.3">
      <c r="C2" s="19" t="s">
        <v>59</v>
      </c>
    </row>
    <row r="3" spans="1:9" ht="21" thickTop="1" thickBot="1" x14ac:dyDescent="0.3">
      <c r="A3" s="57" t="s">
        <v>24</v>
      </c>
      <c r="B3" s="252" t="s">
        <v>359</v>
      </c>
      <c r="C3" s="252"/>
    </row>
    <row r="4" spans="1:9" ht="12.75" customHeight="1" thickTop="1" thickBot="1" x14ac:dyDescent="0.3"/>
    <row r="5" spans="1:9" ht="29.25" customHeight="1" thickTop="1" thickBot="1" x14ac:dyDescent="0.3">
      <c r="A5" s="57" t="s">
        <v>25</v>
      </c>
      <c r="B5" s="252" t="s">
        <v>215</v>
      </c>
      <c r="C5" s="252"/>
    </row>
    <row r="6" spans="1:9" ht="12.75" customHeight="1" thickTop="1" thickBot="1" x14ac:dyDescent="0.3">
      <c r="A6" s="57"/>
      <c r="B6" s="59"/>
      <c r="C6" s="60"/>
    </row>
    <row r="7" spans="1:9" ht="28.5" customHeight="1" thickTop="1" thickBot="1" x14ac:dyDescent="0.3">
      <c r="A7" s="57" t="s">
        <v>26</v>
      </c>
      <c r="B7" s="252" t="s">
        <v>27</v>
      </c>
      <c r="C7" s="252"/>
    </row>
    <row r="8" spans="1:9" ht="12.75" customHeight="1" thickTop="1" thickBot="1" x14ac:dyDescent="0.3">
      <c r="A8" s="57"/>
      <c r="B8" s="59"/>
      <c r="C8" s="60"/>
    </row>
    <row r="9" spans="1:9" ht="81" customHeight="1" thickTop="1" thickBot="1" x14ac:dyDescent="0.3">
      <c r="A9" s="57" t="s">
        <v>217</v>
      </c>
      <c r="B9" s="252" t="s">
        <v>410</v>
      </c>
      <c r="C9" s="252"/>
    </row>
    <row r="10" spans="1:9" thickTop="1" thickBot="1" x14ac:dyDescent="0.3">
      <c r="A10" s="61"/>
      <c r="B10" s="61"/>
      <c r="C10" s="62"/>
    </row>
    <row r="11" spans="1:9" ht="25.5" customHeight="1" thickTop="1" thickBot="1" x14ac:dyDescent="0.3">
      <c r="A11" s="57" t="s">
        <v>10</v>
      </c>
      <c r="B11" s="255" t="s">
        <v>411</v>
      </c>
      <c r="C11" s="255"/>
    </row>
    <row r="12" spans="1:9" ht="14" thickTop="1" thickBot="1" x14ac:dyDescent="0.3">
      <c r="A12" s="61"/>
      <c r="B12" s="61"/>
      <c r="C12" s="63" t="s">
        <v>9</v>
      </c>
    </row>
    <row r="13" spans="1:9" ht="14" thickTop="1" thickBot="1" x14ac:dyDescent="0.3">
      <c r="A13" s="61"/>
      <c r="B13" s="61"/>
      <c r="C13" s="63"/>
    </row>
    <row r="14" spans="1:9" ht="67.5" customHeight="1" thickTop="1" thickBot="1" x14ac:dyDescent="0.3">
      <c r="A14" s="61"/>
      <c r="B14" s="61"/>
      <c r="C14" s="64" t="s">
        <v>412</v>
      </c>
    </row>
    <row r="15" spans="1:9" ht="12.75" customHeight="1" thickTop="1" thickBot="1" x14ac:dyDescent="0.3">
      <c r="A15" s="61"/>
      <c r="B15" s="61"/>
      <c r="C15" s="64"/>
    </row>
    <row r="16" spans="1:9" ht="14" thickTop="1" thickBot="1" x14ac:dyDescent="0.3">
      <c r="A16" s="61"/>
      <c r="B16" s="61"/>
      <c r="C16" s="64" t="s">
        <v>216</v>
      </c>
    </row>
    <row r="17" spans="1:3" ht="14" thickTop="1" thickBot="1" x14ac:dyDescent="0.3">
      <c r="A17" s="61"/>
      <c r="B17" s="61"/>
      <c r="C17" s="64"/>
    </row>
    <row r="18" spans="1:3" ht="127" thickTop="1" thickBot="1" x14ac:dyDescent="0.3">
      <c r="A18" s="61"/>
      <c r="B18" s="61"/>
      <c r="C18" s="117" t="s">
        <v>0</v>
      </c>
    </row>
    <row r="19" spans="1:3" ht="14" thickTop="1" thickBot="1" x14ac:dyDescent="0.3">
      <c r="A19" s="61"/>
      <c r="B19" s="61"/>
      <c r="C19" s="65"/>
    </row>
    <row r="20" spans="1:3" ht="77" thickTop="1" thickBot="1" x14ac:dyDescent="0.3">
      <c r="A20" s="61"/>
      <c r="B20" s="67"/>
      <c r="C20" s="65" t="s">
        <v>1</v>
      </c>
    </row>
    <row r="21" spans="1:3" thickTop="1" thickBot="1" x14ac:dyDescent="0.3">
      <c r="A21" s="61"/>
      <c r="B21" s="61"/>
      <c r="C21" s="58"/>
    </row>
    <row r="22" spans="1:3" ht="51.5" thickTop="1" thickBot="1" x14ac:dyDescent="0.3">
      <c r="A22" s="61"/>
      <c r="B22" s="61"/>
      <c r="C22" s="68" t="s">
        <v>2</v>
      </c>
    </row>
    <row r="23" spans="1:3" ht="76.5" thickTop="1" thickBot="1" x14ac:dyDescent="0.3">
      <c r="A23" s="61"/>
      <c r="B23" s="61"/>
      <c r="C23" s="66" t="s">
        <v>3</v>
      </c>
    </row>
    <row r="24" spans="1:3" ht="14" thickTop="1" thickBot="1" x14ac:dyDescent="0.3">
      <c r="A24" s="61"/>
      <c r="B24" s="61"/>
      <c r="C24" s="69"/>
    </row>
    <row r="25" spans="1:3" ht="40.5" customHeight="1" thickTop="1" thickBot="1" x14ac:dyDescent="0.3">
      <c r="A25" s="61"/>
      <c r="B25" s="253" t="s">
        <v>4</v>
      </c>
      <c r="C25" s="254"/>
    </row>
    <row r="26" spans="1:3" thickTop="1" thickBot="1" x14ac:dyDescent="0.3">
      <c r="A26" s="61"/>
      <c r="B26" s="61"/>
      <c r="C26" s="62"/>
    </row>
    <row r="27" spans="1:3" thickTop="1" thickBot="1" x14ac:dyDescent="0.3">
      <c r="A27" s="61"/>
      <c r="B27" s="61"/>
      <c r="C27" s="62"/>
    </row>
    <row r="28" spans="1:3" thickTop="1" thickBot="1" x14ac:dyDescent="0.3">
      <c r="A28" s="61"/>
      <c r="B28" s="61"/>
      <c r="C28" s="62"/>
    </row>
    <row r="29" spans="1:3" thickTop="1" thickBot="1" x14ac:dyDescent="0.3">
      <c r="A29" s="62"/>
      <c r="B29" s="62"/>
      <c r="C29" s="62"/>
    </row>
    <row r="30" spans="1:3" thickTop="1" thickBot="1" x14ac:dyDescent="0.3">
      <c r="A30" s="62"/>
      <c r="B30" s="62"/>
      <c r="C30" s="62"/>
    </row>
    <row r="31" spans="1:3" thickTop="1" thickBot="1" x14ac:dyDescent="0.3">
      <c r="A31" s="62"/>
      <c r="B31" s="62"/>
      <c r="C31" s="62"/>
    </row>
    <row r="32" spans="1:3" thickTop="1" thickBot="1" x14ac:dyDescent="0.3">
      <c r="A32" s="62"/>
      <c r="B32" s="62"/>
      <c r="C32" s="62"/>
    </row>
  </sheetData>
  <sheetProtection password="CC64" sheet="1" objects="1" scenarios="1"/>
  <customSheetViews>
    <customSheetView guid="{BBEDD245-5499-4FA4-B816-936248AFC354}" showRuler="0">
      <selection activeCell="D1" sqref="D1"/>
      <pageMargins left="0.5" right="0.5" top="0.5" bottom="0.5" header="0.5" footer="0.5"/>
      <pageSetup scale="65" orientation="portrait" horizontalDpi="300" verticalDpi="300" r:id="rId1"/>
      <headerFooter alignWithMargins="0"/>
    </customSheetView>
    <customSheetView guid="{FC90CCDA-51EA-493F-B2B6-53D4A7BF04D4}" showPageBreaks="1" printArea="1"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34"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zoomScale="85" zoomScaleNormal="85" workbookViewId="0">
      <pane xSplit="2" ySplit="2" topLeftCell="D13" activePane="bottomRight" state="frozen"/>
      <selection sqref="A1:B1"/>
      <selection pane="topRight" sqref="A1:B1"/>
      <selection pane="bottomLeft" sqref="A1:B1"/>
      <selection pane="bottomRight" activeCell="H15" sqref="H15"/>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130.5" x14ac:dyDescent="0.25">
      <c r="A3" s="193" t="s">
        <v>1187</v>
      </c>
      <c r="B3" s="155" t="s">
        <v>2012</v>
      </c>
      <c r="C3" s="213" t="s">
        <v>2076</v>
      </c>
      <c r="D3" s="196" t="s">
        <v>42</v>
      </c>
      <c r="E3" s="196" t="s">
        <v>1886</v>
      </c>
      <c r="F3" s="228" t="s">
        <v>2141</v>
      </c>
      <c r="G3" s="156">
        <v>9</v>
      </c>
      <c r="H3" s="219" t="s">
        <v>2075</v>
      </c>
      <c r="I3" s="218" t="s">
        <v>2052</v>
      </c>
    </row>
    <row r="4" spans="1:12" s="169" customFormat="1" ht="43.5" x14ac:dyDescent="0.25">
      <c r="A4" s="193" t="s">
        <v>1188</v>
      </c>
      <c r="B4" s="155" t="s">
        <v>2013</v>
      </c>
      <c r="C4" s="155" t="s">
        <v>1957</v>
      </c>
      <c r="D4" s="196" t="s">
        <v>42</v>
      </c>
      <c r="E4" s="196" t="s">
        <v>1886</v>
      </c>
      <c r="F4" s="156" t="s">
        <v>1895</v>
      </c>
      <c r="G4" s="156">
        <v>55</v>
      </c>
      <c r="H4" s="196"/>
      <c r="I4" s="213" t="s">
        <v>2079</v>
      </c>
    </row>
    <row r="5" spans="1:12" s="169" customFormat="1" ht="58" x14ac:dyDescent="0.25">
      <c r="A5" s="193" t="s">
        <v>1189</v>
      </c>
      <c r="B5" s="155" t="s">
        <v>2014</v>
      </c>
      <c r="C5" s="197" t="s">
        <v>2015</v>
      </c>
      <c r="D5" s="196" t="s">
        <v>42</v>
      </c>
      <c r="E5" s="196" t="s">
        <v>1886</v>
      </c>
      <c r="F5" s="228" t="s">
        <v>2141</v>
      </c>
      <c r="G5" s="156">
        <v>30</v>
      </c>
      <c r="H5" s="245" t="s">
        <v>1960</v>
      </c>
      <c r="I5" s="197"/>
    </row>
    <row r="6" spans="1:12" ht="29" x14ac:dyDescent="0.25">
      <c r="A6" s="193" t="s">
        <v>1190</v>
      </c>
      <c r="B6" s="155" t="s">
        <v>2016</v>
      </c>
      <c r="C6" s="197" t="s">
        <v>2017</v>
      </c>
      <c r="D6" s="196" t="s">
        <v>42</v>
      </c>
      <c r="E6" s="196" t="s">
        <v>1942</v>
      </c>
      <c r="F6" s="197" t="s">
        <v>1895</v>
      </c>
      <c r="G6" s="181" t="s">
        <v>1943</v>
      </c>
      <c r="H6" s="196"/>
      <c r="I6" s="197" t="s">
        <v>2026</v>
      </c>
    </row>
    <row r="7" spans="1:12" ht="43.5" x14ac:dyDescent="0.25">
      <c r="A7" s="193" t="s">
        <v>1191</v>
      </c>
      <c r="B7" s="155" t="s">
        <v>2018</v>
      </c>
      <c r="C7" s="197" t="s">
        <v>2019</v>
      </c>
      <c r="D7" s="196" t="s">
        <v>42</v>
      </c>
      <c r="E7" s="199" t="s">
        <v>32</v>
      </c>
      <c r="F7" s="196" t="s">
        <v>1885</v>
      </c>
      <c r="G7" s="156">
        <v>10</v>
      </c>
      <c r="H7" s="196"/>
      <c r="I7" s="235" t="s">
        <v>2155</v>
      </c>
    </row>
    <row r="8" spans="1:12" ht="14.5" x14ac:dyDescent="0.25">
      <c r="A8" s="193" t="s">
        <v>1192</v>
      </c>
      <c r="B8" s="155" t="s">
        <v>2020</v>
      </c>
      <c r="C8" s="197" t="s">
        <v>2021</v>
      </c>
      <c r="D8" s="196" t="s">
        <v>42</v>
      </c>
      <c r="E8" s="196" t="s">
        <v>1886</v>
      </c>
      <c r="F8" s="155" t="s">
        <v>1895</v>
      </c>
      <c r="G8" s="181">
        <v>4000</v>
      </c>
      <c r="H8" s="196"/>
      <c r="I8" s="197"/>
    </row>
    <row r="9" spans="1:12" s="169" customFormat="1" ht="116" x14ac:dyDescent="0.25">
      <c r="A9" s="193" t="s">
        <v>1193</v>
      </c>
      <c r="B9" s="221" t="s">
        <v>2048</v>
      </c>
      <c r="C9" s="221" t="s">
        <v>2046</v>
      </c>
      <c r="D9" s="197" t="s">
        <v>1896</v>
      </c>
      <c r="E9" s="196" t="s">
        <v>1886</v>
      </c>
      <c r="F9" s="228" t="s">
        <v>2141</v>
      </c>
      <c r="G9" s="181">
        <v>25</v>
      </c>
      <c r="H9" s="246" t="s">
        <v>2173</v>
      </c>
      <c r="I9" s="218" t="s">
        <v>2084</v>
      </c>
      <c r="K9" s="222"/>
      <c r="L9" s="223"/>
    </row>
    <row r="10" spans="1:12" s="169" customFormat="1" ht="72.5" x14ac:dyDescent="0.25">
      <c r="A10" s="193" t="s">
        <v>1194</v>
      </c>
      <c r="B10" s="194" t="s">
        <v>1945</v>
      </c>
      <c r="C10" s="201" t="s">
        <v>2022</v>
      </c>
      <c r="D10" s="197" t="s">
        <v>1896</v>
      </c>
      <c r="E10" s="202" t="s">
        <v>1942</v>
      </c>
      <c r="F10" s="155" t="s">
        <v>1895</v>
      </c>
      <c r="G10" s="195" t="s">
        <v>1943</v>
      </c>
      <c r="H10" s="202"/>
      <c r="I10" s="220" t="s">
        <v>2087</v>
      </c>
      <c r="K10" s="222"/>
      <c r="L10" s="223"/>
    </row>
    <row r="11" spans="1:12" s="169" customFormat="1" ht="188.5" x14ac:dyDescent="0.25">
      <c r="A11" s="193" t="s">
        <v>1195</v>
      </c>
      <c r="B11" s="221" t="s">
        <v>2049</v>
      </c>
      <c r="C11" s="221" t="s">
        <v>2047</v>
      </c>
      <c r="D11" s="197" t="s">
        <v>1896</v>
      </c>
      <c r="E11" s="196" t="s">
        <v>1886</v>
      </c>
      <c r="F11" s="228" t="s">
        <v>2141</v>
      </c>
      <c r="G11" s="181">
        <v>25</v>
      </c>
      <c r="H11" s="243" t="s">
        <v>2172</v>
      </c>
      <c r="I11" s="227" t="s">
        <v>2114</v>
      </c>
      <c r="K11" s="222"/>
      <c r="L11" s="223"/>
    </row>
    <row r="12" spans="1:12" ht="116" x14ac:dyDescent="0.25">
      <c r="A12" s="193" t="s">
        <v>1196</v>
      </c>
      <c r="B12" s="194" t="s">
        <v>1946</v>
      </c>
      <c r="C12" s="201" t="s">
        <v>2023</v>
      </c>
      <c r="D12" s="197" t="s">
        <v>1896</v>
      </c>
      <c r="E12" s="199" t="s">
        <v>32</v>
      </c>
      <c r="F12" s="196" t="s">
        <v>1885</v>
      </c>
      <c r="G12" s="156">
        <v>10</v>
      </c>
      <c r="H12" s="202"/>
      <c r="I12" s="235" t="s">
        <v>2156</v>
      </c>
    </row>
    <row r="13" spans="1:12" ht="116" x14ac:dyDescent="0.25">
      <c r="A13" s="193" t="s">
        <v>1197</v>
      </c>
      <c r="B13" s="194" t="s">
        <v>1947</v>
      </c>
      <c r="C13" s="201" t="s">
        <v>2024</v>
      </c>
      <c r="D13" s="197" t="s">
        <v>1896</v>
      </c>
      <c r="E13" s="199" t="s">
        <v>32</v>
      </c>
      <c r="F13" s="196" t="s">
        <v>1885</v>
      </c>
      <c r="G13" s="156">
        <v>10</v>
      </c>
      <c r="H13" s="202"/>
      <c r="I13" s="236" t="s">
        <v>2157</v>
      </c>
    </row>
    <row r="14" spans="1:12" ht="87" x14ac:dyDescent="0.25">
      <c r="A14" s="193" t="s">
        <v>1198</v>
      </c>
      <c r="B14" s="155" t="s">
        <v>1948</v>
      </c>
      <c r="C14" s="197" t="s">
        <v>1952</v>
      </c>
      <c r="D14" s="197" t="s">
        <v>1896</v>
      </c>
      <c r="E14" s="202" t="s">
        <v>1942</v>
      </c>
      <c r="F14" s="155" t="s">
        <v>1895</v>
      </c>
      <c r="G14" s="195" t="s">
        <v>1943</v>
      </c>
      <c r="H14" s="196"/>
      <c r="I14" s="220" t="s">
        <v>2092</v>
      </c>
    </row>
    <row r="15" spans="1:12" ht="275.5" x14ac:dyDescent="0.25">
      <c r="A15" s="193" t="s">
        <v>1199</v>
      </c>
      <c r="B15" s="201" t="s">
        <v>1949</v>
      </c>
      <c r="C15" s="201" t="s">
        <v>1951</v>
      </c>
      <c r="D15" s="197" t="s">
        <v>1896</v>
      </c>
      <c r="E15" s="196" t="s">
        <v>1886</v>
      </c>
      <c r="F15" s="228" t="s">
        <v>2141</v>
      </c>
      <c r="G15" s="195">
        <v>74</v>
      </c>
      <c r="H15" s="243" t="s">
        <v>2175</v>
      </c>
      <c r="I15" s="220" t="s">
        <v>2091</v>
      </c>
    </row>
    <row r="16" spans="1:12" ht="43.5" x14ac:dyDescent="0.25">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zoomScale="85" zoomScaleNormal="85" workbookViewId="0">
      <pane xSplit="2" ySplit="2" topLeftCell="H11" activePane="bottomRight" state="frozen"/>
      <selection sqref="A1:B1"/>
      <selection pane="topRight" sqref="A1:B1"/>
      <selection pane="bottomLeft" sqref="A1:B1"/>
      <selection pane="bottomRight" activeCell="H12" sqref="H12"/>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58" x14ac:dyDescent="0.25">
      <c r="A3" s="193" t="s">
        <v>1187</v>
      </c>
      <c r="B3" s="155" t="s">
        <v>2027</v>
      </c>
      <c r="C3" s="213" t="s">
        <v>2076</v>
      </c>
      <c r="D3" s="196" t="s">
        <v>42</v>
      </c>
      <c r="E3" s="196" t="s">
        <v>1886</v>
      </c>
      <c r="F3" s="228" t="s">
        <v>2141</v>
      </c>
      <c r="G3" s="156">
        <v>9</v>
      </c>
      <c r="H3" s="219" t="s">
        <v>2075</v>
      </c>
      <c r="I3" s="213"/>
    </row>
    <row r="4" spans="1:12" ht="29" x14ac:dyDescent="0.25">
      <c r="A4" s="193" t="s">
        <v>1188</v>
      </c>
      <c r="B4" s="155" t="s">
        <v>2028</v>
      </c>
      <c r="C4" s="197" t="s">
        <v>2029</v>
      </c>
      <c r="D4" s="196" t="s">
        <v>42</v>
      </c>
      <c r="E4" s="196" t="s">
        <v>1942</v>
      </c>
      <c r="F4" s="197" t="s">
        <v>1895</v>
      </c>
      <c r="G4" s="181" t="s">
        <v>1943</v>
      </c>
      <c r="H4" s="196"/>
      <c r="I4" s="197" t="s">
        <v>2033</v>
      </c>
    </row>
    <row r="5" spans="1:12" ht="43.5" x14ac:dyDescent="0.25">
      <c r="A5" s="193" t="s">
        <v>1189</v>
      </c>
      <c r="B5" s="155" t="s">
        <v>2030</v>
      </c>
      <c r="C5" s="197" t="s">
        <v>2031</v>
      </c>
      <c r="D5" s="196" t="s">
        <v>42</v>
      </c>
      <c r="E5" s="199" t="s">
        <v>32</v>
      </c>
      <c r="F5" s="196" t="s">
        <v>1885</v>
      </c>
      <c r="G5" s="156">
        <v>10</v>
      </c>
      <c r="H5" s="196"/>
      <c r="I5" s="235" t="s">
        <v>2158</v>
      </c>
    </row>
    <row r="6" spans="1:12" s="169" customFormat="1" ht="116" x14ac:dyDescent="0.25">
      <c r="A6" s="193" t="s">
        <v>1190</v>
      </c>
      <c r="B6" s="221" t="s">
        <v>2048</v>
      </c>
      <c r="C6" s="221" t="s">
        <v>2046</v>
      </c>
      <c r="D6" s="197" t="s">
        <v>1896</v>
      </c>
      <c r="E6" s="196" t="s">
        <v>1886</v>
      </c>
      <c r="F6" s="228" t="s">
        <v>2141</v>
      </c>
      <c r="G6" s="181">
        <v>25</v>
      </c>
      <c r="H6" s="243" t="s">
        <v>2173</v>
      </c>
      <c r="I6" s="227" t="s">
        <v>2115</v>
      </c>
      <c r="K6" s="222"/>
      <c r="L6" s="223"/>
    </row>
    <row r="7" spans="1:12" s="169" customFormat="1" ht="72.5" x14ac:dyDescent="0.25">
      <c r="A7" s="193" t="s">
        <v>1191</v>
      </c>
      <c r="B7" s="194" t="s">
        <v>1945</v>
      </c>
      <c r="C7" s="201" t="s">
        <v>2032</v>
      </c>
      <c r="D7" s="197" t="s">
        <v>1896</v>
      </c>
      <c r="E7" s="202" t="s">
        <v>1942</v>
      </c>
      <c r="F7" s="155" t="s">
        <v>1895</v>
      </c>
      <c r="G7" s="195" t="s">
        <v>1943</v>
      </c>
      <c r="H7" s="202"/>
      <c r="I7" s="220" t="s">
        <v>2088</v>
      </c>
      <c r="K7" s="222"/>
      <c r="L7" s="223"/>
    </row>
    <row r="8" spans="1:12" s="169" customFormat="1" ht="203" x14ac:dyDescent="0.25">
      <c r="A8" s="193" t="s">
        <v>1192</v>
      </c>
      <c r="B8" s="221" t="s">
        <v>2049</v>
      </c>
      <c r="C8" s="221" t="s">
        <v>2047</v>
      </c>
      <c r="D8" s="197" t="s">
        <v>1896</v>
      </c>
      <c r="E8" s="196" t="s">
        <v>1886</v>
      </c>
      <c r="F8" s="228" t="s">
        <v>2141</v>
      </c>
      <c r="G8" s="181">
        <v>25</v>
      </c>
      <c r="H8" s="243" t="s">
        <v>2172</v>
      </c>
      <c r="I8" s="227" t="s">
        <v>2116</v>
      </c>
      <c r="K8" s="222"/>
      <c r="L8" s="223"/>
    </row>
    <row r="9" spans="1:12" ht="87" x14ac:dyDescent="0.25">
      <c r="A9" s="193" t="s">
        <v>1193</v>
      </c>
      <c r="B9" s="194" t="s">
        <v>1946</v>
      </c>
      <c r="C9" s="201" t="s">
        <v>2023</v>
      </c>
      <c r="D9" s="197" t="s">
        <v>1896</v>
      </c>
      <c r="E9" s="199" t="s">
        <v>32</v>
      </c>
      <c r="F9" s="196" t="s">
        <v>1885</v>
      </c>
      <c r="G9" s="156">
        <v>10</v>
      </c>
      <c r="H9" s="202"/>
      <c r="I9" s="236" t="s">
        <v>2159</v>
      </c>
    </row>
    <row r="10" spans="1:12" ht="116" x14ac:dyDescent="0.25">
      <c r="A10" s="193" t="s">
        <v>1194</v>
      </c>
      <c r="B10" s="194" t="s">
        <v>1947</v>
      </c>
      <c r="C10" s="201" t="s">
        <v>2024</v>
      </c>
      <c r="D10" s="197" t="s">
        <v>1896</v>
      </c>
      <c r="E10" s="199" t="s">
        <v>32</v>
      </c>
      <c r="F10" s="196" t="s">
        <v>1885</v>
      </c>
      <c r="G10" s="156">
        <v>10</v>
      </c>
      <c r="H10" s="202"/>
      <c r="I10" s="236" t="s">
        <v>2160</v>
      </c>
    </row>
    <row r="11" spans="1:12" ht="87" x14ac:dyDescent="0.25">
      <c r="A11" s="193" t="s">
        <v>1195</v>
      </c>
      <c r="B11" s="155" t="s">
        <v>1948</v>
      </c>
      <c r="C11" s="197" t="s">
        <v>1952</v>
      </c>
      <c r="D11" s="197" t="s">
        <v>1896</v>
      </c>
      <c r="E11" s="202" t="s">
        <v>1942</v>
      </c>
      <c r="F11" s="155" t="s">
        <v>1895</v>
      </c>
      <c r="G11" s="195" t="s">
        <v>1943</v>
      </c>
      <c r="H11" s="196"/>
      <c r="I11" s="220" t="s">
        <v>2090</v>
      </c>
    </row>
    <row r="12" spans="1:12" ht="275.5" x14ac:dyDescent="0.25">
      <c r="A12" s="193" t="s">
        <v>1196</v>
      </c>
      <c r="B12" s="201" t="s">
        <v>1949</v>
      </c>
      <c r="C12" s="201" t="s">
        <v>1951</v>
      </c>
      <c r="D12" s="197" t="s">
        <v>1896</v>
      </c>
      <c r="E12" s="196" t="s">
        <v>1886</v>
      </c>
      <c r="F12" s="228" t="s">
        <v>2141</v>
      </c>
      <c r="G12" s="195">
        <v>74</v>
      </c>
      <c r="H12" s="248" t="s">
        <v>2175</v>
      </c>
      <c r="I12" s="220" t="s">
        <v>2089</v>
      </c>
    </row>
    <row r="13" spans="1:12" ht="43.5" x14ac:dyDescent="0.25">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zoomScale="85" zoomScaleNormal="85" workbookViewId="0">
      <pane xSplit="2" ySplit="2" topLeftCell="H3" activePane="bottomRight" state="frozen"/>
      <selection sqref="A1:B1"/>
      <selection pane="topRight" sqref="A1:B1"/>
      <selection pane="bottomLeft" sqref="A1:B1"/>
      <selection pane="bottomRight" activeCell="C3" sqref="C3"/>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87" x14ac:dyDescent="0.25">
      <c r="A3" s="193" t="s">
        <v>1187</v>
      </c>
      <c r="B3" s="197" t="s">
        <v>2034</v>
      </c>
      <c r="C3" s="197" t="s">
        <v>2035</v>
      </c>
      <c r="D3" s="197" t="s">
        <v>1896</v>
      </c>
      <c r="E3" s="196" t="s">
        <v>1886</v>
      </c>
      <c r="F3" s="205" t="s">
        <v>2054</v>
      </c>
      <c r="G3" s="206" t="s">
        <v>417</v>
      </c>
      <c r="H3" s="205" t="s">
        <v>2053</v>
      </c>
      <c r="I3" s="213" t="s">
        <v>2102</v>
      </c>
    </row>
    <row r="4" spans="1:12" ht="72.5" x14ac:dyDescent="0.25">
      <c r="A4" s="193" t="s">
        <v>1188</v>
      </c>
      <c r="B4" s="194" t="s">
        <v>1945</v>
      </c>
      <c r="C4" s="201" t="s">
        <v>2037</v>
      </c>
      <c r="D4" s="197" t="s">
        <v>1896</v>
      </c>
      <c r="E4" s="202" t="s">
        <v>1942</v>
      </c>
      <c r="F4" s="155" t="s">
        <v>1895</v>
      </c>
      <c r="G4" s="195" t="s">
        <v>2039</v>
      </c>
      <c r="H4" s="202"/>
      <c r="I4" s="220" t="s">
        <v>2100</v>
      </c>
    </row>
    <row r="5" spans="1:12" ht="72.5" x14ac:dyDescent="0.25">
      <c r="A5" s="193" t="s">
        <v>1189</v>
      </c>
      <c r="B5" s="197" t="s">
        <v>2036</v>
      </c>
      <c r="C5" s="201" t="s">
        <v>2038</v>
      </c>
      <c r="D5" s="197" t="s">
        <v>1896</v>
      </c>
      <c r="E5" s="202" t="s">
        <v>1942</v>
      </c>
      <c r="F5" s="155" t="s">
        <v>1895</v>
      </c>
      <c r="G5" s="195" t="s">
        <v>2039</v>
      </c>
      <c r="H5" s="196"/>
      <c r="I5" s="220" t="s">
        <v>2101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zoomScale="85" zoomScaleNormal="85" workbookViewId="0">
      <pane xSplit="2" ySplit="2" topLeftCell="C3" activePane="bottomRight" state="frozen"/>
      <selection sqref="A1:B1"/>
      <selection pane="topRight" sqref="A1:B1"/>
      <selection pane="bottomLeft" sqref="A1:B1"/>
      <selection pane="bottomRight" activeCell="C3" sqref="C3"/>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ht="58" x14ac:dyDescent="0.25">
      <c r="A3" s="193" t="s">
        <v>1187</v>
      </c>
      <c r="B3" s="194" t="s">
        <v>1945</v>
      </c>
      <c r="C3" s="201" t="s">
        <v>2040</v>
      </c>
      <c r="D3" s="197" t="s">
        <v>1896</v>
      </c>
      <c r="E3" s="202" t="s">
        <v>1942</v>
      </c>
      <c r="F3" s="155" t="s">
        <v>1895</v>
      </c>
      <c r="G3" s="195" t="s">
        <v>2039</v>
      </c>
      <c r="H3" s="202"/>
      <c r="I3" s="220" t="s">
        <v>2103</v>
      </c>
    </row>
    <row r="4" spans="1:12" ht="72.5" x14ac:dyDescent="0.25">
      <c r="A4" s="193" t="s">
        <v>1188</v>
      </c>
      <c r="B4" s="197" t="s">
        <v>2041</v>
      </c>
      <c r="C4" s="201" t="s">
        <v>2042</v>
      </c>
      <c r="D4" s="197" t="s">
        <v>1896</v>
      </c>
      <c r="E4" s="202" t="s">
        <v>1942</v>
      </c>
      <c r="F4" s="155" t="s">
        <v>1895</v>
      </c>
      <c r="G4" s="195" t="s">
        <v>2039</v>
      </c>
      <c r="H4" s="196"/>
      <c r="I4" s="220" t="s">
        <v>2104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defaultColWidth="9.1796875" defaultRowHeight="12.5" x14ac:dyDescent="0.25"/>
  <cols>
    <col min="1" max="1" width="7.81640625" style="152" customWidth="1"/>
    <col min="2" max="2" width="58.1796875" style="150" customWidth="1"/>
    <col min="3" max="3" width="42.1796875" style="150" customWidth="1"/>
    <col min="4" max="4" width="47.7265625" style="151" customWidth="1"/>
    <col min="5" max="5" width="13.81640625" style="150" customWidth="1"/>
    <col min="6" max="6" width="31.54296875" style="150" customWidth="1"/>
    <col min="7" max="7" width="27.54296875" style="152" customWidth="1"/>
    <col min="8" max="8" width="22.81640625" style="150" customWidth="1"/>
    <col min="9" max="10" width="19.26953125" style="150" customWidth="1"/>
    <col min="11" max="11" width="12.1796875" style="152" customWidth="1"/>
    <col min="12" max="13" width="31" style="151" customWidth="1"/>
    <col min="14" max="14" width="16" style="152" customWidth="1"/>
    <col min="15" max="15" width="12.26953125" style="152" customWidth="1"/>
    <col min="16" max="16" width="16.54296875" style="152" customWidth="1"/>
    <col min="17" max="17" width="62" style="151" customWidth="1"/>
    <col min="18" max="16384" width="9.1796875" style="152"/>
  </cols>
  <sheetData>
    <row r="1" spans="1:17" ht="13" x14ac:dyDescent="0.3">
      <c r="A1" s="149" t="s">
        <v>263</v>
      </c>
      <c r="B1" s="153"/>
      <c r="C1" s="153"/>
      <c r="D1" s="151" t="e">
        <f>#REF!</f>
        <v>#REF!</v>
      </c>
      <c r="G1" s="151"/>
      <c r="K1" s="151"/>
      <c r="N1" s="151"/>
      <c r="O1" s="151"/>
      <c r="P1" s="151"/>
    </row>
    <row r="2" spans="1:17" x14ac:dyDescent="0.25">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x14ac:dyDescent="0.25">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4.5" hidden="1" x14ac:dyDescent="0.25">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4.5" hidden="1" x14ac:dyDescent="0.25">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4.5" hidden="1" x14ac:dyDescent="0.25">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4.5" hidden="1" x14ac:dyDescent="0.25">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4.5" hidden="1" x14ac:dyDescent="0.25">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4.5" hidden="1" x14ac:dyDescent="0.25">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4.5" hidden="1" x14ac:dyDescent="0.25">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4.5" hidden="1" x14ac:dyDescent="0.25">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4.5" hidden="1" x14ac:dyDescent="0.25">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4.5" hidden="1" x14ac:dyDescent="0.25">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4.5" hidden="1" x14ac:dyDescent="0.25">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4.5" hidden="1" x14ac:dyDescent="0.25">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4.5" hidden="1" x14ac:dyDescent="0.25">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4.5" hidden="1" x14ac:dyDescent="0.25">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4.5" hidden="1" x14ac:dyDescent="0.25">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4.5" hidden="1" x14ac:dyDescent="0.25">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4.5" hidden="1" x14ac:dyDescent="0.25">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4.5" hidden="1" x14ac:dyDescent="0.25">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4.5" hidden="1" x14ac:dyDescent="0.25">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4.5" hidden="1" x14ac:dyDescent="0.25">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4.5" hidden="1" x14ac:dyDescent="0.25">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4.5" hidden="1" x14ac:dyDescent="0.25">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4.5" hidden="1" x14ac:dyDescent="0.25">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4.5" hidden="1" x14ac:dyDescent="0.25">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4.5" hidden="1" x14ac:dyDescent="0.25">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4.5" hidden="1" x14ac:dyDescent="0.25">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4.5" hidden="1" x14ac:dyDescent="0.25">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4.5" hidden="1" x14ac:dyDescent="0.25">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4.5" hidden="1" x14ac:dyDescent="0.25">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4.5" hidden="1" x14ac:dyDescent="0.25">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4.5" hidden="1" x14ac:dyDescent="0.25">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4.5" hidden="1" x14ac:dyDescent="0.25">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4.5" hidden="1" x14ac:dyDescent="0.25">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4.5" hidden="1" x14ac:dyDescent="0.25">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4.5" hidden="1" x14ac:dyDescent="0.25">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4.5" hidden="1" x14ac:dyDescent="0.25">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4.5" hidden="1" x14ac:dyDescent="0.25">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4.5" hidden="1" x14ac:dyDescent="0.25">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4.5" hidden="1" x14ac:dyDescent="0.25">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4.5" hidden="1" x14ac:dyDescent="0.25">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4.5" hidden="1" x14ac:dyDescent="0.25">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4.5" hidden="1" x14ac:dyDescent="0.25">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4.5" hidden="1" x14ac:dyDescent="0.25">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4.5" hidden="1" x14ac:dyDescent="0.25">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4.5" hidden="1" x14ac:dyDescent="0.25">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4.5" hidden="1" x14ac:dyDescent="0.25">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4.5" hidden="1" x14ac:dyDescent="0.25">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4.5" hidden="1" x14ac:dyDescent="0.25">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4.5" hidden="1" x14ac:dyDescent="0.25">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4.5" hidden="1" x14ac:dyDescent="0.25">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4.5" hidden="1" x14ac:dyDescent="0.25">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4.5" hidden="1" x14ac:dyDescent="0.25">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4.5" hidden="1" x14ac:dyDescent="0.25">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4.5" hidden="1" x14ac:dyDescent="0.25">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4.5" hidden="1" x14ac:dyDescent="0.25">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4.5" hidden="1" x14ac:dyDescent="0.25">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4.5" hidden="1" x14ac:dyDescent="0.25">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4.5" hidden="1" x14ac:dyDescent="0.25">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4.5" hidden="1" x14ac:dyDescent="0.25">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4.5" hidden="1" x14ac:dyDescent="0.25">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4.5" hidden="1" x14ac:dyDescent="0.25">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4.5" hidden="1" x14ac:dyDescent="0.25">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4.5" hidden="1" x14ac:dyDescent="0.25">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4.5" hidden="1" x14ac:dyDescent="0.25">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4.5" hidden="1" x14ac:dyDescent="0.25">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4.5" hidden="1" x14ac:dyDescent="0.25">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4.5" hidden="1" x14ac:dyDescent="0.25">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4.5" hidden="1" x14ac:dyDescent="0.25">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4.5" hidden="1" x14ac:dyDescent="0.25">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4.5" hidden="1" x14ac:dyDescent="0.25">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4.5" hidden="1" x14ac:dyDescent="0.25">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4.5" hidden="1" x14ac:dyDescent="0.25">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4.5" hidden="1" x14ac:dyDescent="0.25">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4.5" hidden="1" x14ac:dyDescent="0.25">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4.5" hidden="1" x14ac:dyDescent="0.25">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4.5" hidden="1" x14ac:dyDescent="0.25">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4.5" hidden="1" x14ac:dyDescent="0.25">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4.5" hidden="1" x14ac:dyDescent="0.25">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4.5" hidden="1" x14ac:dyDescent="0.25">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4.5" hidden="1" x14ac:dyDescent="0.25">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4.5" hidden="1" x14ac:dyDescent="0.25">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4.5" hidden="1" x14ac:dyDescent="0.25">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4.5" hidden="1" x14ac:dyDescent="0.25">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4.5" hidden="1" x14ac:dyDescent="0.25">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4.5" hidden="1" x14ac:dyDescent="0.25">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4.5" hidden="1" x14ac:dyDescent="0.25">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4.5" hidden="1" x14ac:dyDescent="0.25">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4.5" hidden="1" x14ac:dyDescent="0.25">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4.5" hidden="1" x14ac:dyDescent="0.25">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4.5" hidden="1" x14ac:dyDescent="0.25">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4.5" hidden="1" x14ac:dyDescent="0.25">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4.5" hidden="1" x14ac:dyDescent="0.25">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4.5" hidden="1" x14ac:dyDescent="0.25">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4.5" hidden="1" x14ac:dyDescent="0.25">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4.5" hidden="1" x14ac:dyDescent="0.25">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4.5" hidden="1" x14ac:dyDescent="0.25">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4.5" hidden="1" x14ac:dyDescent="0.25">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4.5" hidden="1" x14ac:dyDescent="0.25">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4.5" hidden="1" x14ac:dyDescent="0.25">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4.5" hidden="1" x14ac:dyDescent="0.25">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4.5" x14ac:dyDescent="0.2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4.5" hidden="1" x14ac:dyDescent="0.25">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4.5" hidden="1" x14ac:dyDescent="0.25">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4.5" hidden="1" x14ac:dyDescent="0.25">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x14ac:dyDescent="0.25">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4.5" hidden="1" x14ac:dyDescent="0.25">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4.5" hidden="1" x14ac:dyDescent="0.25">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4.5" hidden="1" x14ac:dyDescent="0.25">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4.5" hidden="1" x14ac:dyDescent="0.25">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4.5" hidden="1" x14ac:dyDescent="0.25">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4.5" hidden="1" x14ac:dyDescent="0.25">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4.5" hidden="1" x14ac:dyDescent="0.25">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4.5" hidden="1" x14ac:dyDescent="0.25">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4.5" hidden="1" x14ac:dyDescent="0.25">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4.5" hidden="1" x14ac:dyDescent="0.25">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4.5" hidden="1" x14ac:dyDescent="0.25">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4.5" hidden="1" x14ac:dyDescent="0.25">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4.5" hidden="1" x14ac:dyDescent="0.25">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4.5" hidden="1" x14ac:dyDescent="0.25">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4.5" hidden="1" x14ac:dyDescent="0.25">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4.5" hidden="1" x14ac:dyDescent="0.25">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4.5" hidden="1" x14ac:dyDescent="0.25">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4.5" hidden="1" x14ac:dyDescent="0.25">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4.5" hidden="1" x14ac:dyDescent="0.25">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4.5" hidden="1" x14ac:dyDescent="0.25">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4.5" hidden="1" x14ac:dyDescent="0.25">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4.5" hidden="1" x14ac:dyDescent="0.25">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4.5" hidden="1" x14ac:dyDescent="0.25">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4.5" hidden="1" x14ac:dyDescent="0.25">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4.5" hidden="1" x14ac:dyDescent="0.25">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4.5" hidden="1" x14ac:dyDescent="0.25">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4.5" hidden="1" x14ac:dyDescent="0.25">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4.5" hidden="1" x14ac:dyDescent="0.25">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4.5" hidden="1" x14ac:dyDescent="0.25">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4.5" hidden="1" x14ac:dyDescent="0.25">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4.5" hidden="1" x14ac:dyDescent="0.25">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4.5" hidden="1" x14ac:dyDescent="0.25">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4.5" hidden="1" x14ac:dyDescent="0.25">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4.5" hidden="1" x14ac:dyDescent="0.25">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4.5" hidden="1" x14ac:dyDescent="0.25">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4.5" hidden="1" x14ac:dyDescent="0.25">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4.5" hidden="1" x14ac:dyDescent="0.25">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4.5" hidden="1" x14ac:dyDescent="0.25">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4.5" hidden="1" x14ac:dyDescent="0.25">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4.5" hidden="1" x14ac:dyDescent="0.25">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4.5" hidden="1" x14ac:dyDescent="0.25">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4.5" hidden="1" x14ac:dyDescent="0.25">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4.5" hidden="1" x14ac:dyDescent="0.25">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4.5" hidden="1" x14ac:dyDescent="0.25">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4.5" hidden="1" x14ac:dyDescent="0.25">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4.5" hidden="1" x14ac:dyDescent="0.25">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4.5" x14ac:dyDescent="0.2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4.5" x14ac:dyDescent="0.2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4.5" x14ac:dyDescent="0.2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4.5" x14ac:dyDescent="0.2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4.5" hidden="1" x14ac:dyDescent="0.25">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4.5" hidden="1" x14ac:dyDescent="0.25">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4.5" hidden="1" x14ac:dyDescent="0.25">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4.5" hidden="1" x14ac:dyDescent="0.25">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4.5" hidden="1" x14ac:dyDescent="0.25">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4.5" hidden="1" x14ac:dyDescent="0.25">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4.5" hidden="1" x14ac:dyDescent="0.25">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4.5" hidden="1" x14ac:dyDescent="0.25">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4.5" hidden="1" x14ac:dyDescent="0.25">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4.5" hidden="1" x14ac:dyDescent="0.25">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4.5" hidden="1" x14ac:dyDescent="0.25">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4.5" hidden="1" x14ac:dyDescent="0.25">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4.5" hidden="1" x14ac:dyDescent="0.25">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4.5" hidden="1" x14ac:dyDescent="0.25">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4.5" hidden="1" x14ac:dyDescent="0.25">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4.5" hidden="1" x14ac:dyDescent="0.25">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4.5" hidden="1" x14ac:dyDescent="0.25">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4.5" hidden="1" x14ac:dyDescent="0.25">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4.5" hidden="1" x14ac:dyDescent="0.25">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4.5" hidden="1" x14ac:dyDescent="0.25">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4.5" hidden="1" x14ac:dyDescent="0.25">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4.5" hidden="1" x14ac:dyDescent="0.25">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4.5" hidden="1" x14ac:dyDescent="0.25">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4.5" hidden="1" x14ac:dyDescent="0.25">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4.5" hidden="1" x14ac:dyDescent="0.25">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4.5" hidden="1" x14ac:dyDescent="0.25">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4.5" hidden="1" x14ac:dyDescent="0.25">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4.5" hidden="1" x14ac:dyDescent="0.25">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4.5" hidden="1" x14ac:dyDescent="0.25">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4.5" hidden="1" x14ac:dyDescent="0.25">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4.5" hidden="1" x14ac:dyDescent="0.25">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4.5" hidden="1" x14ac:dyDescent="0.25">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4.5" hidden="1" x14ac:dyDescent="0.25">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4.5" hidden="1" x14ac:dyDescent="0.25">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4.5" hidden="1" x14ac:dyDescent="0.25">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4.5" hidden="1" x14ac:dyDescent="0.25">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4.5" hidden="1" x14ac:dyDescent="0.25">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4.5" hidden="1" x14ac:dyDescent="0.25">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4.5" hidden="1" x14ac:dyDescent="0.25">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4.5" hidden="1" x14ac:dyDescent="0.25">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4.5" hidden="1" x14ac:dyDescent="0.25">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4.5" hidden="1" x14ac:dyDescent="0.25">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4.5" hidden="1" x14ac:dyDescent="0.25">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4.5" hidden="1" x14ac:dyDescent="0.25">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4.5" hidden="1" x14ac:dyDescent="0.25">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4.5" hidden="1" x14ac:dyDescent="0.25">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4.5" hidden="1" x14ac:dyDescent="0.25">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4.5" hidden="1" x14ac:dyDescent="0.25">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4.5" hidden="1" x14ac:dyDescent="0.25">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4.5" hidden="1" x14ac:dyDescent="0.25">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4.5" hidden="1" x14ac:dyDescent="0.25">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4.5" hidden="1" x14ac:dyDescent="0.25">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4.5" hidden="1" x14ac:dyDescent="0.25">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4.5" hidden="1" x14ac:dyDescent="0.25">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4.5" hidden="1" x14ac:dyDescent="0.25">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4.5" hidden="1" x14ac:dyDescent="0.25">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4.5" hidden="1" x14ac:dyDescent="0.25">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4.5" hidden="1" x14ac:dyDescent="0.25">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4.5" hidden="1" x14ac:dyDescent="0.25">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4.5" hidden="1" x14ac:dyDescent="0.25">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4.5" hidden="1" x14ac:dyDescent="0.25">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4.5" hidden="1" x14ac:dyDescent="0.25">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4.5" hidden="1" x14ac:dyDescent="0.25">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4.5" hidden="1" x14ac:dyDescent="0.25">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4.5" hidden="1" x14ac:dyDescent="0.25">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4.5" hidden="1" x14ac:dyDescent="0.25">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defaultRowHeight="12.5" x14ac:dyDescent="0.25"/>
  <cols>
    <col min="1" max="1" width="38.453125" customWidth="1"/>
    <col min="2" max="2" width="45.26953125" customWidth="1"/>
    <col min="3" max="3" width="20.7265625" customWidth="1"/>
    <col min="4" max="4" width="32.453125" customWidth="1"/>
  </cols>
  <sheetData>
    <row r="1" spans="1:5" ht="23" x14ac:dyDescent="0.5">
      <c r="A1" s="269" t="s">
        <v>316</v>
      </c>
      <c r="B1" s="269"/>
      <c r="C1" s="269"/>
      <c r="D1" s="269"/>
    </row>
    <row r="2" spans="1:5" ht="6" customHeight="1" x14ac:dyDescent="0.5">
      <c r="A2" s="119"/>
      <c r="B2" s="98"/>
      <c r="C2" s="98"/>
      <c r="D2" s="120"/>
    </row>
    <row r="3" spans="1:5" ht="24" customHeight="1" x14ac:dyDescent="0.3">
      <c r="A3" s="273" t="s">
        <v>348</v>
      </c>
      <c r="B3" s="274"/>
      <c r="C3" s="274"/>
      <c r="D3" s="274"/>
    </row>
    <row r="4" spans="1:5" ht="13" thickBot="1" x14ac:dyDescent="0.3">
      <c r="A4" s="121"/>
      <c r="B4" s="122"/>
      <c r="C4" s="122"/>
      <c r="D4" s="123"/>
    </row>
    <row r="5" spans="1:5" ht="13" thickTop="1" x14ac:dyDescent="0.25">
      <c r="A5" s="261" t="s">
        <v>13</v>
      </c>
      <c r="B5" s="270"/>
      <c r="C5" s="261" t="s">
        <v>8</v>
      </c>
      <c r="D5" s="262"/>
      <c r="E5" s="2"/>
    </row>
    <row r="6" spans="1:5" x14ac:dyDescent="0.25">
      <c r="A6" s="100" t="s">
        <v>130</v>
      </c>
      <c r="B6" s="96" t="s">
        <v>116</v>
      </c>
      <c r="C6" s="263" t="s">
        <v>31</v>
      </c>
      <c r="D6" s="264"/>
      <c r="E6" s="2"/>
    </row>
    <row r="7" spans="1:5" x14ac:dyDescent="0.25">
      <c r="A7" s="100" t="s">
        <v>219</v>
      </c>
      <c r="B7" s="96" t="s">
        <v>100</v>
      </c>
      <c r="C7" s="263" t="s">
        <v>67</v>
      </c>
      <c r="D7" s="264"/>
      <c r="E7" s="2"/>
    </row>
    <row r="8" spans="1:5" x14ac:dyDescent="0.25">
      <c r="A8" s="91" t="s">
        <v>132</v>
      </c>
      <c r="B8" s="96" t="s">
        <v>170</v>
      </c>
      <c r="C8" s="263" t="s">
        <v>32</v>
      </c>
      <c r="D8" s="264"/>
      <c r="E8" s="2"/>
    </row>
    <row r="9" spans="1:5" x14ac:dyDescent="0.25">
      <c r="A9" s="91" t="s">
        <v>187</v>
      </c>
      <c r="B9" s="96" t="s">
        <v>169</v>
      </c>
      <c r="C9" s="271" t="s">
        <v>140</v>
      </c>
      <c r="D9" s="272"/>
      <c r="E9" s="2"/>
    </row>
    <row r="10" spans="1:5" x14ac:dyDescent="0.25">
      <c r="A10" s="101" t="s">
        <v>106</v>
      </c>
      <c r="B10" s="96" t="s">
        <v>118</v>
      </c>
      <c r="C10" s="271" t="s">
        <v>142</v>
      </c>
      <c r="D10" s="272"/>
      <c r="E10" s="2"/>
    </row>
    <row r="11" spans="1:5" x14ac:dyDescent="0.25">
      <c r="A11" s="101" t="s">
        <v>108</v>
      </c>
      <c r="B11" s="96" t="s">
        <v>84</v>
      </c>
      <c r="C11" s="271" t="s">
        <v>185</v>
      </c>
      <c r="D11" s="272"/>
      <c r="E11" s="2"/>
    </row>
    <row r="12" spans="1:5" ht="13" thickBot="1" x14ac:dyDescent="0.3">
      <c r="A12" s="101" t="s">
        <v>159</v>
      </c>
      <c r="B12" s="96" t="s">
        <v>121</v>
      </c>
      <c r="C12" s="267" t="s">
        <v>308</v>
      </c>
      <c r="D12" s="268"/>
      <c r="E12" s="2"/>
    </row>
    <row r="13" spans="1:5" ht="13" thickTop="1" x14ac:dyDescent="0.25">
      <c r="A13" s="101" t="s">
        <v>109</v>
      </c>
      <c r="B13" s="96" t="s">
        <v>124</v>
      </c>
      <c r="C13" s="108" t="s">
        <v>306</v>
      </c>
      <c r="D13" s="109" t="s">
        <v>307</v>
      </c>
      <c r="E13" s="2"/>
    </row>
    <row r="14" spans="1:5" ht="13" thickBot="1" x14ac:dyDescent="0.3">
      <c r="A14" s="101" t="s">
        <v>111</v>
      </c>
      <c r="B14" s="96" t="s">
        <v>186</v>
      </c>
      <c r="C14" s="267" t="s">
        <v>309</v>
      </c>
      <c r="D14" s="268"/>
      <c r="E14" s="2"/>
    </row>
    <row r="15" spans="1:5" ht="13" thickTop="1" x14ac:dyDescent="0.25">
      <c r="A15" s="101" t="s">
        <v>113</v>
      </c>
      <c r="B15" s="96" t="s">
        <v>101</v>
      </c>
      <c r="C15" s="108" t="s">
        <v>306</v>
      </c>
      <c r="D15" s="109" t="s">
        <v>307</v>
      </c>
      <c r="E15" s="2"/>
    </row>
    <row r="16" spans="1:5" ht="13" thickBot="1" x14ac:dyDescent="0.3">
      <c r="A16" s="101" t="s">
        <v>96</v>
      </c>
      <c r="B16" s="96" t="s">
        <v>127</v>
      </c>
      <c r="C16" s="106" t="s">
        <v>317</v>
      </c>
      <c r="D16" s="111"/>
      <c r="E16" s="2"/>
    </row>
    <row r="17" spans="1:5" ht="13" thickTop="1" x14ac:dyDescent="0.25">
      <c r="A17" s="277" t="s">
        <v>5</v>
      </c>
      <c r="B17" s="278"/>
      <c r="C17" s="110" t="s">
        <v>319</v>
      </c>
      <c r="D17" s="112" t="s">
        <v>310</v>
      </c>
      <c r="E17" s="2"/>
    </row>
    <row r="18" spans="1:5" ht="12.75" customHeight="1" x14ac:dyDescent="0.25">
      <c r="A18" s="91" t="s">
        <v>130</v>
      </c>
      <c r="B18" s="90" t="s">
        <v>264</v>
      </c>
      <c r="C18" s="263" t="s">
        <v>66</v>
      </c>
      <c r="D18" s="264"/>
      <c r="E18" s="2"/>
    </row>
    <row r="19" spans="1:5" x14ac:dyDescent="0.25">
      <c r="A19" s="91" t="s">
        <v>132</v>
      </c>
      <c r="B19" s="90" t="s">
        <v>265</v>
      </c>
      <c r="C19" s="263" t="s">
        <v>347</v>
      </c>
      <c r="D19" s="264"/>
      <c r="E19" s="2"/>
    </row>
    <row r="20" spans="1:5" x14ac:dyDescent="0.25">
      <c r="A20" s="91" t="s">
        <v>187</v>
      </c>
      <c r="B20" s="90" t="s">
        <v>136</v>
      </c>
      <c r="C20" s="265" t="s">
        <v>346</v>
      </c>
      <c r="D20" s="266"/>
      <c r="E20" s="2"/>
    </row>
    <row r="21" spans="1:5" ht="13" thickBot="1" x14ac:dyDescent="0.3">
      <c r="A21" s="89"/>
      <c r="B21" s="90" t="s">
        <v>138</v>
      </c>
      <c r="C21" s="259" t="s">
        <v>345</v>
      </c>
      <c r="D21" s="260"/>
      <c r="E21" s="2"/>
    </row>
    <row r="22" spans="1:5" ht="13" thickTop="1" x14ac:dyDescent="0.25">
      <c r="A22" s="277" t="s">
        <v>6</v>
      </c>
      <c r="B22" s="278"/>
      <c r="C22" s="108" t="s">
        <v>306</v>
      </c>
      <c r="D22" s="109" t="s">
        <v>307</v>
      </c>
      <c r="E22" s="2"/>
    </row>
    <row r="23" spans="1:5" ht="12.75" customHeight="1" thickBot="1" x14ac:dyDescent="0.3">
      <c r="A23" s="91" t="s">
        <v>189</v>
      </c>
      <c r="B23" s="104"/>
      <c r="C23" s="106" t="s">
        <v>311</v>
      </c>
      <c r="D23" s="113"/>
      <c r="E23" s="2"/>
    </row>
    <row r="24" spans="1:5" ht="13" thickTop="1" x14ac:dyDescent="0.25">
      <c r="A24" s="91" t="s">
        <v>188</v>
      </c>
      <c r="B24" s="104"/>
      <c r="C24" s="110" t="s">
        <v>320</v>
      </c>
      <c r="D24" s="112" t="s">
        <v>310</v>
      </c>
      <c r="E24" s="2"/>
    </row>
    <row r="25" spans="1:5" x14ac:dyDescent="0.25">
      <c r="A25" s="91" t="s">
        <v>190</v>
      </c>
      <c r="B25" s="104"/>
      <c r="C25" s="265" t="s">
        <v>19</v>
      </c>
      <c r="D25" s="266"/>
      <c r="E25" s="2"/>
    </row>
    <row r="26" spans="1:5" ht="13" thickBot="1" x14ac:dyDescent="0.3">
      <c r="A26" s="275" t="s">
        <v>7</v>
      </c>
      <c r="B26" s="276"/>
      <c r="C26" s="259" t="s">
        <v>28</v>
      </c>
      <c r="D26" s="260"/>
      <c r="E26" s="2"/>
    </row>
    <row r="27" spans="1:5" ht="13" thickTop="1" x14ac:dyDescent="0.25">
      <c r="A27" s="91" t="s">
        <v>172</v>
      </c>
      <c r="B27" s="105" t="s">
        <v>11</v>
      </c>
      <c r="C27" s="108" t="s">
        <v>306</v>
      </c>
      <c r="D27" s="109" t="s">
        <v>307</v>
      </c>
      <c r="E27" s="2"/>
    </row>
    <row r="28" spans="1:5" ht="13" thickBot="1" x14ac:dyDescent="0.3">
      <c r="A28" s="102" t="s">
        <v>171</v>
      </c>
      <c r="B28" s="99" t="s">
        <v>12</v>
      </c>
      <c r="C28" s="259" t="s">
        <v>29</v>
      </c>
      <c r="D28" s="260"/>
      <c r="E28" s="2"/>
    </row>
    <row r="29" spans="1:5" ht="13" thickTop="1" x14ac:dyDescent="0.25">
      <c r="A29" s="89"/>
      <c r="B29" s="2"/>
      <c r="C29" s="108" t="s">
        <v>306</v>
      </c>
      <c r="D29" s="109" t="s">
        <v>307</v>
      </c>
      <c r="E29" s="2"/>
    </row>
    <row r="30" spans="1:5" ht="12.75" customHeight="1" thickBot="1" x14ac:dyDescent="0.3">
      <c r="A30" s="89"/>
      <c r="B30" s="2"/>
      <c r="C30" s="107" t="s">
        <v>30</v>
      </c>
      <c r="D30" s="116"/>
      <c r="E30" s="2"/>
    </row>
    <row r="31" spans="1:5" ht="13.5" thickTop="1" thickBot="1" x14ac:dyDescent="0.3">
      <c r="A31" s="103"/>
      <c r="B31" s="97"/>
      <c r="C31" s="114" t="s">
        <v>306</v>
      </c>
      <c r="D31" s="115" t="s">
        <v>307</v>
      </c>
      <c r="E31" s="2"/>
    </row>
    <row r="32" spans="1:5" ht="13" thickTop="1" x14ac:dyDescent="0.25">
      <c r="C32" s="2"/>
      <c r="D32" s="2"/>
    </row>
  </sheetData>
  <sheetProtection password="CDA4" sheet="1" objects="1" scenarios="1"/>
  <customSheetViews>
    <customSheetView guid="{BBEDD245-5499-4FA4-B816-936248AFC354}" fitToPage="1" showRuler="0">
      <selection activeCell="A18" sqref="A18"/>
      <pageMargins left="0.75" right="0.75" top="1" bottom="1" header="0.5" footer="0.5"/>
      <pageSetup scale="89" orientation="landscape" r:id="rId1"/>
      <headerFooter alignWithMargins="0"/>
    </customSheetView>
    <customSheetView guid="{FC90CCDA-51EA-493F-B2B6-53D4A7BF04D4}" fitToPage="1" showRuler="0">
      <selection activeCell="A18" sqref="A18"/>
      <pageMargins left="0.75" right="0.75" top="1" bottom="1" header="0.5" footer="0.5"/>
      <pageSetup scale="89" orientation="landscape" r:id="rId2"/>
      <headerFooter alignWithMargins="0"/>
    </customSheetView>
  </customSheetViews>
  <mergeCells count="22">
    <mergeCell ref="A26:B26"/>
    <mergeCell ref="A22:B22"/>
    <mergeCell ref="C11:D11"/>
    <mergeCell ref="A17:B17"/>
    <mergeCell ref="C14:D14"/>
    <mergeCell ref="C26:D26"/>
    <mergeCell ref="A1:D1"/>
    <mergeCell ref="C20:D20"/>
    <mergeCell ref="A5:B5"/>
    <mergeCell ref="C6:D6"/>
    <mergeCell ref="C7:D7"/>
    <mergeCell ref="C9:D9"/>
    <mergeCell ref="A3:D3"/>
    <mergeCell ref="C8:D8"/>
    <mergeCell ref="C10:D10"/>
    <mergeCell ref="C28:D28"/>
    <mergeCell ref="C5:D5"/>
    <mergeCell ref="C18:D18"/>
    <mergeCell ref="C25:D25"/>
    <mergeCell ref="C21:D21"/>
    <mergeCell ref="C19:D19"/>
    <mergeCell ref="C12:D12"/>
  </mergeCells>
  <phoneticPr fontId="34"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defaultRowHeight="12.5" x14ac:dyDescent="0.25"/>
  <cols>
    <col min="1" max="1" width="9.26953125" customWidth="1"/>
    <col min="2" max="2" width="22.7265625" customWidth="1"/>
    <col min="3" max="3" width="16.26953125" customWidth="1"/>
    <col min="4" max="4" width="12" customWidth="1"/>
    <col min="5" max="5" width="13.453125" style="8" customWidth="1"/>
    <col min="6" max="6" width="13.54296875" style="8" customWidth="1"/>
    <col min="7" max="7" width="20.7265625" customWidth="1"/>
    <col min="8" max="8" width="16.7265625" customWidth="1"/>
    <col min="9" max="9" width="33.7265625" customWidth="1"/>
    <col min="10" max="10" width="30.7265625" customWidth="1"/>
    <col min="11" max="11" width="23.7265625" customWidth="1"/>
    <col min="12" max="12" width="12.26953125" customWidth="1"/>
    <col min="13" max="13" width="32" customWidth="1"/>
    <col min="14" max="14" width="12.26953125" customWidth="1"/>
    <col min="15" max="15" width="16.7265625" bestFit="1" customWidth="1"/>
    <col min="16" max="16" width="16.81640625" customWidth="1"/>
    <col min="17" max="17" width="30.7265625" style="9" customWidth="1"/>
  </cols>
  <sheetData>
    <row r="1" spans="1:17" ht="31" thickTop="1" thickBot="1" x14ac:dyDescent="0.65">
      <c r="A1" s="18" t="s">
        <v>18</v>
      </c>
      <c r="B1" s="19"/>
      <c r="C1" s="19"/>
      <c r="D1" s="19"/>
      <c r="E1" s="20"/>
      <c r="F1" s="20"/>
      <c r="G1" s="19"/>
      <c r="H1" s="19"/>
      <c r="I1" s="19"/>
      <c r="J1" s="19"/>
      <c r="K1" s="19"/>
      <c r="L1" s="19"/>
      <c r="M1" s="19"/>
      <c r="N1" s="19"/>
      <c r="O1" s="19"/>
      <c r="P1" s="19"/>
      <c r="Q1" s="21"/>
    </row>
    <row r="2" spans="1:17" ht="15.75" customHeight="1" thickTop="1" thickBot="1" x14ac:dyDescent="0.65">
      <c r="A2" s="43"/>
      <c r="B2" s="44"/>
      <c r="C2" s="44"/>
      <c r="D2" s="44"/>
      <c r="E2" s="45"/>
      <c r="F2" s="45"/>
      <c r="G2" s="44"/>
      <c r="H2" s="44"/>
      <c r="I2" s="44"/>
      <c r="J2" s="44"/>
      <c r="K2" s="44"/>
      <c r="L2" s="44"/>
      <c r="M2" s="44"/>
      <c r="N2" s="44"/>
      <c r="O2" s="44"/>
      <c r="P2" s="44"/>
      <c r="Q2" s="48"/>
    </row>
    <row r="3" spans="1:17" s="11" customFormat="1" ht="62.25" customHeight="1" thickTop="1" thickBot="1" x14ac:dyDescent="0.4">
      <c r="A3" s="281" t="s">
        <v>218</v>
      </c>
      <c r="B3" s="282"/>
      <c r="C3" s="282"/>
      <c r="D3" s="282"/>
      <c r="E3" s="282"/>
      <c r="F3" s="282"/>
      <c r="G3" s="282"/>
      <c r="H3" s="283"/>
      <c r="I3" s="51"/>
      <c r="J3" s="50"/>
      <c r="K3" s="50"/>
      <c r="L3" s="50"/>
      <c r="M3" s="50"/>
      <c r="N3" s="50"/>
      <c r="O3" s="50"/>
      <c r="P3" s="50"/>
      <c r="Q3" s="50"/>
    </row>
    <row r="4" spans="1:17" ht="13" thickTop="1" x14ac:dyDescent="0.25">
      <c r="A4" s="46"/>
      <c r="B4" s="46"/>
      <c r="C4" s="46"/>
      <c r="D4" s="46"/>
      <c r="E4" s="47"/>
      <c r="F4" s="47"/>
      <c r="G4" s="46"/>
      <c r="H4" s="46"/>
      <c r="I4" s="46"/>
      <c r="J4" s="46"/>
      <c r="K4" s="46"/>
      <c r="L4" s="46"/>
      <c r="M4" s="46"/>
      <c r="N4" s="46"/>
      <c r="O4" s="46"/>
      <c r="P4" s="46"/>
      <c r="Q4" s="49"/>
    </row>
    <row r="5" spans="1:17" s="4" customFormat="1" ht="11.5" x14ac:dyDescent="0.25">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4.5" x14ac:dyDescent="0.25">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x14ac:dyDescent="0.25">
      <c r="A7" s="16"/>
      <c r="B7" s="17"/>
      <c r="C7" s="17"/>
      <c r="D7" s="17"/>
      <c r="E7" s="17"/>
      <c r="F7" s="17"/>
      <c r="G7" s="17"/>
      <c r="H7" s="17"/>
      <c r="I7" s="17"/>
      <c r="J7" s="17"/>
      <c r="K7" s="17"/>
      <c r="L7" s="17"/>
      <c r="M7" s="17"/>
      <c r="N7" s="17"/>
      <c r="O7" s="17"/>
      <c r="P7" s="17"/>
      <c r="Q7" s="17"/>
    </row>
    <row r="8" spans="1:17" s="12" customFormat="1" ht="25.5" customHeight="1" x14ac:dyDescent="0.25">
      <c r="A8" s="279" t="s">
        <v>288</v>
      </c>
      <c r="B8" s="279"/>
      <c r="C8" s="279"/>
      <c r="D8" s="279"/>
      <c r="E8" s="279"/>
      <c r="F8" s="279"/>
      <c r="G8" s="279"/>
      <c r="H8" s="279"/>
      <c r="I8" s="279"/>
      <c r="J8" s="279"/>
      <c r="K8" s="279"/>
      <c r="L8" s="279"/>
      <c r="M8" s="279"/>
      <c r="N8" s="279"/>
      <c r="O8" s="279"/>
      <c r="P8" s="279"/>
      <c r="Q8" s="280"/>
    </row>
    <row r="9" spans="1:17" s="12" customFormat="1" ht="25.5" customHeight="1" x14ac:dyDescent="0.25">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x14ac:dyDescent="0.25">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69" x14ac:dyDescent="0.25">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3" x14ac:dyDescent="0.25">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80.5" x14ac:dyDescent="0.25">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184" x14ac:dyDescent="0.25">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3" x14ac:dyDescent="0.25">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x14ac:dyDescent="0.25">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x14ac:dyDescent="0.25">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x14ac:dyDescent="0.25">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x14ac:dyDescent="0.25">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46" x14ac:dyDescent="0.25">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3" x14ac:dyDescent="0.25">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3" x14ac:dyDescent="0.25">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3" x14ac:dyDescent="0.25">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34.5" x14ac:dyDescent="0.25">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x14ac:dyDescent="0.25">
      <c r="A25" s="16"/>
      <c r="B25" s="17"/>
      <c r="C25" s="17"/>
      <c r="D25" s="17"/>
      <c r="E25" s="17"/>
      <c r="F25" s="17"/>
      <c r="G25" s="17"/>
      <c r="H25" s="17"/>
      <c r="I25" s="17"/>
      <c r="J25" s="17"/>
      <c r="K25" s="17"/>
      <c r="L25" s="17"/>
      <c r="M25" s="17"/>
      <c r="N25" s="17"/>
      <c r="O25" s="17"/>
      <c r="P25" s="17"/>
      <c r="Q25" s="17"/>
    </row>
    <row r="26" spans="1:17" ht="23" x14ac:dyDescent="0.25">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3" x14ac:dyDescent="0.25">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3" x14ac:dyDescent="0.25">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57.5" x14ac:dyDescent="0.2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3" x14ac:dyDescent="0.25">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5" x14ac:dyDescent="0.25">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x14ac:dyDescent="0.25">
      <c r="A32" s="22"/>
      <c r="B32" s="23"/>
      <c r="C32" s="22"/>
      <c r="D32" s="22"/>
      <c r="E32" s="22"/>
      <c r="F32" s="22"/>
      <c r="G32" s="22"/>
      <c r="H32" s="24"/>
      <c r="I32" s="25"/>
      <c r="J32" s="22"/>
      <c r="K32" s="23"/>
      <c r="L32" s="23"/>
      <c r="M32" s="23"/>
      <c r="N32" s="23"/>
      <c r="O32" s="23"/>
      <c r="P32" s="23"/>
      <c r="Q32" s="26"/>
    </row>
    <row r="33" spans="1:17" ht="25.5" customHeight="1" x14ac:dyDescent="0.25">
      <c r="A33" s="81" t="s">
        <v>290</v>
      </c>
      <c r="B33" s="27"/>
      <c r="C33" s="28"/>
      <c r="D33" s="28"/>
      <c r="E33" s="28"/>
      <c r="F33" s="28"/>
      <c r="G33" s="28"/>
      <c r="H33" s="29"/>
      <c r="I33" s="30"/>
      <c r="J33" s="28"/>
      <c r="K33" s="27"/>
      <c r="L33" s="27"/>
      <c r="M33" s="27"/>
      <c r="N33" s="27"/>
      <c r="O33" s="27"/>
      <c r="P33" s="27"/>
      <c r="Q33" s="27"/>
    </row>
    <row r="34" spans="1:17" ht="25.5" customHeight="1" x14ac:dyDescent="0.25">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x14ac:dyDescent="0.25">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x14ac:dyDescent="0.25">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x14ac:dyDescent="0.25">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x14ac:dyDescent="0.25">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x14ac:dyDescent="0.25">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x14ac:dyDescent="0.25">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x14ac:dyDescent="0.25">
      <c r="A41" s="82"/>
      <c r="B41" s="82"/>
      <c r="C41" s="82"/>
      <c r="D41" s="82"/>
      <c r="E41" s="83"/>
      <c r="F41" s="83"/>
      <c r="G41" s="82"/>
      <c r="H41" s="82"/>
      <c r="I41" s="82"/>
      <c r="J41" s="82"/>
      <c r="K41" s="82"/>
      <c r="L41" s="82"/>
      <c r="M41" s="82"/>
      <c r="N41" s="82"/>
      <c r="O41" s="82"/>
      <c r="P41" s="82"/>
      <c r="Q41" s="84"/>
    </row>
    <row r="42" spans="1:17" s="15" customFormat="1" ht="25.5" customHeight="1" x14ac:dyDescent="0.35">
      <c r="A42" s="81" t="s">
        <v>291</v>
      </c>
      <c r="B42" s="33"/>
      <c r="C42" s="34"/>
      <c r="D42" s="34"/>
      <c r="E42" s="34"/>
      <c r="F42" s="34"/>
      <c r="G42" s="34"/>
      <c r="H42" s="35"/>
      <c r="I42" s="36"/>
      <c r="J42" s="37"/>
      <c r="K42" s="33"/>
      <c r="L42" s="33"/>
      <c r="M42" s="33"/>
      <c r="N42" s="33"/>
      <c r="O42" s="33"/>
      <c r="P42" s="33"/>
      <c r="Q42" s="38"/>
    </row>
    <row r="43" spans="1:17" ht="25.5" customHeight="1" x14ac:dyDescent="0.25">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x14ac:dyDescent="0.25">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x14ac:dyDescent="0.25">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x14ac:dyDescent="0.25">
      <c r="A46" s="82"/>
      <c r="B46" s="82"/>
      <c r="C46" s="82"/>
      <c r="D46" s="82"/>
      <c r="E46" s="83"/>
      <c r="F46" s="83"/>
      <c r="G46" s="82"/>
      <c r="H46" s="82"/>
      <c r="I46" s="82"/>
      <c r="J46" s="82"/>
      <c r="K46" s="82"/>
      <c r="L46" s="82"/>
      <c r="M46" s="82"/>
      <c r="N46" s="82"/>
      <c r="O46" s="82"/>
      <c r="P46" s="82"/>
      <c r="Q46" s="84"/>
    </row>
    <row r="47" spans="1:17" s="15" customFormat="1" ht="25.5" customHeight="1" x14ac:dyDescent="0.35">
      <c r="A47" s="41" t="s">
        <v>235</v>
      </c>
      <c r="B47" s="76"/>
      <c r="C47" s="76"/>
      <c r="D47" s="76"/>
      <c r="E47" s="77"/>
      <c r="F47" s="77"/>
      <c r="G47" s="76"/>
      <c r="H47" s="76"/>
      <c r="I47" s="76"/>
      <c r="J47" s="76"/>
      <c r="K47" s="76"/>
      <c r="L47" s="76"/>
      <c r="M47" s="76"/>
      <c r="N47" s="76"/>
      <c r="O47" s="76"/>
      <c r="P47" s="76"/>
      <c r="Q47" s="76"/>
    </row>
    <row r="48" spans="1:17" s="15" customFormat="1" ht="25.5" customHeight="1" x14ac:dyDescent="0.35">
      <c r="A48" s="284" t="s">
        <v>172</v>
      </c>
      <c r="B48" s="284"/>
      <c r="C48" s="284"/>
      <c r="D48" s="284"/>
      <c r="E48" s="284"/>
      <c r="F48" s="284"/>
      <c r="G48" s="284"/>
      <c r="H48" s="284"/>
      <c r="I48" s="284"/>
      <c r="J48" s="284"/>
      <c r="K48" s="284"/>
      <c r="L48" s="284"/>
      <c r="M48" s="284"/>
      <c r="N48" s="284"/>
      <c r="O48" s="284"/>
      <c r="P48" s="284"/>
      <c r="Q48" s="284"/>
    </row>
    <row r="49" spans="1:17" s="14" customFormat="1" ht="23" x14ac:dyDescent="0.25">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x14ac:dyDescent="0.25">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x14ac:dyDescent="0.25">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x14ac:dyDescent="0.25">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x14ac:dyDescent="0.25">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46" x14ac:dyDescent="0.25">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34.5" x14ac:dyDescent="0.25">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x14ac:dyDescent="0.25">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46" x14ac:dyDescent="0.25">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x14ac:dyDescent="0.25">
      <c r="A58" s="74"/>
      <c r="B58" s="74"/>
      <c r="C58" s="74"/>
      <c r="D58" s="74"/>
      <c r="E58" s="75"/>
      <c r="F58" s="75"/>
      <c r="G58" s="74"/>
      <c r="H58" s="74"/>
      <c r="I58" s="74"/>
      <c r="J58" s="74"/>
      <c r="K58" s="74"/>
      <c r="L58" s="74"/>
      <c r="M58" s="74"/>
      <c r="N58" s="74"/>
      <c r="O58" s="74"/>
      <c r="P58" s="74"/>
      <c r="Q58" s="78"/>
    </row>
    <row r="59" spans="1:17" s="2" customFormat="1" ht="25.5" customHeight="1" x14ac:dyDescent="0.25">
      <c r="A59" s="284" t="s">
        <v>171</v>
      </c>
      <c r="B59" s="284"/>
      <c r="C59" s="284"/>
      <c r="D59" s="284"/>
      <c r="E59" s="284"/>
      <c r="F59" s="284"/>
      <c r="G59" s="284"/>
      <c r="H59" s="284"/>
      <c r="I59" s="284"/>
      <c r="J59" s="284"/>
      <c r="K59" s="284"/>
      <c r="L59" s="284"/>
      <c r="M59" s="284"/>
      <c r="N59" s="284"/>
      <c r="O59" s="284"/>
      <c r="P59" s="284"/>
      <c r="Q59" s="284"/>
    </row>
    <row r="60" spans="1:17" s="14" customFormat="1" ht="23" x14ac:dyDescent="0.25">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4.5" x14ac:dyDescent="0.25">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3" x14ac:dyDescent="0.25">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3" x14ac:dyDescent="0.25">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3" x14ac:dyDescent="0.25">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4.5" x14ac:dyDescent="0.25">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x14ac:dyDescent="0.25">
      <c r="A66" s="92"/>
      <c r="B66" s="42"/>
      <c r="C66" s="92"/>
      <c r="D66" s="92"/>
      <c r="E66" s="92"/>
      <c r="F66" s="92"/>
      <c r="G66" s="92"/>
      <c r="H66" s="93"/>
      <c r="I66" s="94"/>
      <c r="J66" s="92"/>
      <c r="K66" s="42"/>
      <c r="L66" s="42"/>
      <c r="M66" s="42"/>
      <c r="N66" s="42"/>
      <c r="O66" s="42"/>
      <c r="P66" s="42"/>
      <c r="Q66" s="95"/>
    </row>
    <row r="67" spans="1:17" ht="25.5" customHeight="1" x14ac:dyDescent="0.25">
      <c r="A67" s="81" t="s">
        <v>289</v>
      </c>
      <c r="B67" s="27"/>
      <c r="C67" s="28"/>
      <c r="D67" s="28"/>
      <c r="E67" s="28"/>
      <c r="F67" s="28"/>
      <c r="G67" s="28"/>
      <c r="H67" s="29"/>
      <c r="I67" s="30"/>
      <c r="J67" s="28"/>
      <c r="K67" s="27"/>
      <c r="L67" s="27"/>
      <c r="M67" s="27"/>
      <c r="N67" s="27"/>
      <c r="O67" s="27"/>
      <c r="P67" s="27"/>
      <c r="Q67" s="31"/>
    </row>
    <row r="68" spans="1:17" s="14" customFormat="1" ht="34.5" x14ac:dyDescent="0.25">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3" x14ac:dyDescent="0.25">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3" x14ac:dyDescent="0.25">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3" x14ac:dyDescent="0.25">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3" x14ac:dyDescent="0.25">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4.5" x14ac:dyDescent="0.25">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34.5" x14ac:dyDescent="0.25">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34.5" x14ac:dyDescent="0.25">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34.5" x14ac:dyDescent="0.25">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34.5" x14ac:dyDescent="0.25">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46" x14ac:dyDescent="0.25">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x14ac:dyDescent="0.25">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3" x14ac:dyDescent="0.25">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3" x14ac:dyDescent="0.25">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3" x14ac:dyDescent="0.25">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3" x14ac:dyDescent="0.25">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x14ac:dyDescent="0.25">
      <c r="A84" s="85" t="s">
        <v>297</v>
      </c>
      <c r="B84" s="52"/>
      <c r="C84" s="52"/>
      <c r="D84" s="52"/>
      <c r="E84" s="52"/>
      <c r="F84" s="52"/>
      <c r="G84" s="53"/>
      <c r="H84" s="13"/>
      <c r="I84" s="52"/>
      <c r="J84" s="52"/>
      <c r="K84" s="73"/>
      <c r="L84" s="73"/>
      <c r="M84" s="73"/>
      <c r="N84" s="13"/>
      <c r="O84" s="73"/>
      <c r="P84" s="52"/>
      <c r="Q84" s="52"/>
    </row>
    <row r="85" spans="1:17" ht="23" x14ac:dyDescent="0.25">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3" x14ac:dyDescent="0.25">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3" x14ac:dyDescent="0.25">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x14ac:dyDescent="0.25">
      <c r="A88" s="85" t="s">
        <v>296</v>
      </c>
      <c r="B88" s="32"/>
      <c r="C88" s="32"/>
      <c r="D88" s="32"/>
      <c r="E88" s="32"/>
      <c r="F88" s="32"/>
      <c r="G88" s="32"/>
      <c r="H88" s="132"/>
      <c r="I88" s="133"/>
      <c r="J88" s="32"/>
      <c r="K88" s="32"/>
      <c r="L88" s="134"/>
      <c r="M88" s="134"/>
      <c r="N88" s="134"/>
      <c r="O88" s="133"/>
      <c r="P88" s="134"/>
      <c r="Q88" s="32"/>
    </row>
    <row r="89" spans="1:17" ht="23" x14ac:dyDescent="0.25">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3" x14ac:dyDescent="0.25">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3" x14ac:dyDescent="0.25">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x14ac:dyDescent="0.25">
      <c r="A92" s="92"/>
      <c r="B92" s="135"/>
      <c r="C92" s="92"/>
      <c r="D92" s="92"/>
      <c r="E92" s="92"/>
      <c r="F92" s="92"/>
      <c r="G92" s="92"/>
      <c r="H92" s="136"/>
      <c r="I92" s="137"/>
      <c r="J92" s="92"/>
      <c r="K92" s="135"/>
      <c r="L92" s="135"/>
      <c r="M92" s="135"/>
      <c r="N92" s="135"/>
      <c r="O92" s="135"/>
      <c r="P92" s="135"/>
      <c r="Q92" s="138"/>
    </row>
    <row r="93" spans="1:17" s="2" customFormat="1" ht="23" x14ac:dyDescent="0.25">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4.5" x14ac:dyDescent="0.25">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3" x14ac:dyDescent="0.25">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x14ac:dyDescent="0.25">
      <c r="A96" s="87" t="s">
        <v>299</v>
      </c>
      <c r="B96" s="88"/>
      <c r="C96" s="88"/>
      <c r="D96" s="88"/>
      <c r="E96" s="88"/>
      <c r="F96" s="88"/>
      <c r="G96" s="142"/>
      <c r="H96" s="143"/>
      <c r="I96" s="88"/>
      <c r="J96" s="88"/>
      <c r="K96" s="144"/>
      <c r="L96" s="144"/>
      <c r="M96" s="144"/>
      <c r="N96" s="143"/>
      <c r="O96" s="144"/>
      <c r="P96" s="88"/>
      <c r="Q96" s="88"/>
    </row>
    <row r="97" spans="1:17" ht="34.5" x14ac:dyDescent="0.25">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3" x14ac:dyDescent="0.25">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3" x14ac:dyDescent="0.25">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x14ac:dyDescent="0.25">
      <c r="A100" s="86" t="s">
        <v>298</v>
      </c>
      <c r="B100" s="52"/>
      <c r="C100" s="52"/>
      <c r="D100" s="52"/>
      <c r="E100" s="52"/>
      <c r="F100" s="52"/>
      <c r="G100" s="145"/>
      <c r="H100" s="146"/>
      <c r="I100" s="52"/>
      <c r="J100" s="52"/>
      <c r="K100" s="147"/>
      <c r="L100" s="147"/>
      <c r="M100" s="147"/>
      <c r="N100" s="146"/>
      <c r="O100" s="147"/>
      <c r="P100" s="52"/>
      <c r="Q100" s="52"/>
    </row>
    <row r="101" spans="1:17" ht="34.5" x14ac:dyDescent="0.25">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3" x14ac:dyDescent="0.25">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3" x14ac:dyDescent="0.25">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x14ac:dyDescent="0.25">
      <c r="A104" s="87" t="s">
        <v>301</v>
      </c>
      <c r="B104" s="88"/>
      <c r="C104" s="88"/>
      <c r="D104" s="88"/>
      <c r="E104" s="88"/>
      <c r="F104" s="88"/>
      <c r="G104" s="142"/>
      <c r="H104" s="143"/>
      <c r="I104" s="88"/>
      <c r="J104" s="88"/>
      <c r="K104" s="144"/>
      <c r="L104" s="144"/>
      <c r="M104" s="144"/>
      <c r="N104" s="143"/>
      <c r="O104" s="144"/>
      <c r="P104" s="88"/>
      <c r="Q104" s="88"/>
    </row>
    <row r="105" spans="1:17" ht="34.5" x14ac:dyDescent="0.25">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3" x14ac:dyDescent="0.25">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3" x14ac:dyDescent="0.25">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3" x14ac:dyDescent="0.25">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x14ac:dyDescent="0.25">
      <c r="A109" s="87" t="s">
        <v>300</v>
      </c>
      <c r="B109" s="88"/>
      <c r="C109" s="88"/>
      <c r="D109" s="88"/>
      <c r="E109" s="88"/>
      <c r="F109" s="88"/>
      <c r="G109" s="142"/>
      <c r="H109" s="143"/>
      <c r="I109" s="88"/>
      <c r="J109" s="88"/>
      <c r="K109" s="144"/>
      <c r="L109" s="144"/>
      <c r="M109" s="144"/>
      <c r="N109" s="143"/>
      <c r="O109" s="144"/>
      <c r="P109" s="88"/>
      <c r="Q109" s="88"/>
    </row>
    <row r="110" spans="1:17" ht="34.5" x14ac:dyDescent="0.25">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3" x14ac:dyDescent="0.25">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3" x14ac:dyDescent="0.25">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3" x14ac:dyDescent="0.25">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x14ac:dyDescent="0.25">
      <c r="A114" s="87" t="s">
        <v>303</v>
      </c>
      <c r="B114" s="88"/>
      <c r="C114" s="88"/>
      <c r="D114" s="88"/>
      <c r="E114" s="88"/>
      <c r="F114" s="88"/>
      <c r="G114" s="142"/>
      <c r="H114" s="143"/>
      <c r="I114" s="88"/>
      <c r="J114" s="88"/>
      <c r="K114" s="144"/>
      <c r="L114" s="144"/>
      <c r="M114" s="144"/>
      <c r="N114" s="143"/>
      <c r="O114" s="144"/>
      <c r="P114" s="88"/>
      <c r="Q114" s="88"/>
    </row>
    <row r="115" spans="1:17" ht="34.5" x14ac:dyDescent="0.25">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3" x14ac:dyDescent="0.25">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3" x14ac:dyDescent="0.25">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3" x14ac:dyDescent="0.25">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x14ac:dyDescent="0.25">
      <c r="A119" s="87" t="s">
        <v>302</v>
      </c>
      <c r="B119" s="88"/>
      <c r="C119" s="88"/>
      <c r="D119" s="88"/>
      <c r="E119" s="88"/>
      <c r="F119" s="88"/>
      <c r="G119" s="142"/>
      <c r="H119" s="143"/>
      <c r="I119" s="88"/>
      <c r="J119" s="88"/>
      <c r="K119" s="144"/>
      <c r="L119" s="144"/>
      <c r="M119" s="144"/>
      <c r="N119" s="143"/>
      <c r="O119" s="144"/>
      <c r="P119" s="88"/>
      <c r="Q119" s="88"/>
    </row>
    <row r="120" spans="1:17" ht="34.5" x14ac:dyDescent="0.25">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3" x14ac:dyDescent="0.25">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3" x14ac:dyDescent="0.25">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3" x14ac:dyDescent="0.25">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34"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defaultColWidth="9.1796875" defaultRowHeight="12.5" x14ac:dyDescent="0.25"/>
  <cols>
    <col min="1" max="1" width="64.7265625" style="152" customWidth="1"/>
    <col min="2" max="2" width="9.26953125" style="152" customWidth="1"/>
    <col min="3" max="3" width="13.453125" style="152" customWidth="1"/>
    <col min="4" max="4" width="12.7265625" style="152" customWidth="1"/>
    <col min="5" max="5" width="14.7265625" style="152" customWidth="1"/>
    <col min="6" max="6" width="21" style="152" customWidth="1"/>
    <col min="7" max="7" width="23" style="152" customWidth="1"/>
    <col min="8" max="8" width="13.54296875" style="152" customWidth="1"/>
    <col min="9" max="9" width="12.81640625" style="152" customWidth="1"/>
    <col min="10" max="10" width="16.81640625" style="152" customWidth="1"/>
    <col min="11" max="11" width="17" style="152" customWidth="1"/>
    <col min="12" max="12" width="27.1796875" style="152" customWidth="1"/>
    <col min="13" max="13" width="24.453125" style="152" customWidth="1"/>
    <col min="14" max="14" width="19.1796875" style="152" customWidth="1"/>
    <col min="15" max="15" width="15.26953125" style="152" customWidth="1"/>
    <col min="16" max="16384" width="9.1796875" style="152"/>
  </cols>
  <sheetData>
    <row r="2" spans="1:35" x14ac:dyDescent="0.2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x14ac:dyDescent="0.25">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x14ac:dyDescent="0.25">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x14ac:dyDescent="0.25">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x14ac:dyDescent="0.25">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x14ac:dyDescent="0.25">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x14ac:dyDescent="0.25">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x14ac:dyDescent="0.25">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x14ac:dyDescent="0.25">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x14ac:dyDescent="0.25">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x14ac:dyDescent="0.25">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x14ac:dyDescent="0.25">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x14ac:dyDescent="0.25">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x14ac:dyDescent="0.25">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x14ac:dyDescent="0.25">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x14ac:dyDescent="0.25">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x14ac:dyDescent="0.25">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x14ac:dyDescent="0.25">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x14ac:dyDescent="0.25">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x14ac:dyDescent="0.25">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x14ac:dyDescent="0.25">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x14ac:dyDescent="0.25">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x14ac:dyDescent="0.25">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x14ac:dyDescent="0.25">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x14ac:dyDescent="0.25">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x14ac:dyDescent="0.25">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x14ac:dyDescent="0.25">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x14ac:dyDescent="0.25">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x14ac:dyDescent="0.25">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x14ac:dyDescent="0.25">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x14ac:dyDescent="0.25">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x14ac:dyDescent="0.25">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x14ac:dyDescent="0.25">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x14ac:dyDescent="0.25">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x14ac:dyDescent="0.25">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x14ac:dyDescent="0.25">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x14ac:dyDescent="0.25">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x14ac:dyDescent="0.25">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x14ac:dyDescent="0.25">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x14ac:dyDescent="0.25">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x14ac:dyDescent="0.25">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x14ac:dyDescent="0.25">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x14ac:dyDescent="0.25">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x14ac:dyDescent="0.25">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x14ac:dyDescent="0.25">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x14ac:dyDescent="0.25">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x14ac:dyDescent="0.25">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x14ac:dyDescent="0.25">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x14ac:dyDescent="0.25">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x14ac:dyDescent="0.25">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x14ac:dyDescent="0.25">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x14ac:dyDescent="0.25">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x14ac:dyDescent="0.25">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x14ac:dyDescent="0.25">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x14ac:dyDescent="0.25">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x14ac:dyDescent="0.25">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x14ac:dyDescent="0.25">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x14ac:dyDescent="0.25">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x14ac:dyDescent="0.25">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x14ac:dyDescent="0.25">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x14ac:dyDescent="0.25">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x14ac:dyDescent="0.25">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x14ac:dyDescent="0.25">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x14ac:dyDescent="0.25">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x14ac:dyDescent="0.25">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x14ac:dyDescent="0.25">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x14ac:dyDescent="0.25">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x14ac:dyDescent="0.25">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x14ac:dyDescent="0.25">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x14ac:dyDescent="0.25">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x14ac:dyDescent="0.25">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x14ac:dyDescent="0.25">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x14ac:dyDescent="0.25">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x14ac:dyDescent="0.25">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x14ac:dyDescent="0.25">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x14ac:dyDescent="0.25">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x14ac:dyDescent="0.25">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x14ac:dyDescent="0.25">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x14ac:dyDescent="0.25">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x14ac:dyDescent="0.25">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x14ac:dyDescent="0.25">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x14ac:dyDescent="0.25">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x14ac:dyDescent="0.25">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x14ac:dyDescent="0.25">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x14ac:dyDescent="0.25">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x14ac:dyDescent="0.25">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x14ac:dyDescent="0.25">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x14ac:dyDescent="0.25">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x14ac:dyDescent="0.25">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x14ac:dyDescent="0.25">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x14ac:dyDescent="0.25">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x14ac:dyDescent="0.25">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x14ac:dyDescent="0.25">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x14ac:dyDescent="0.25">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x14ac:dyDescent="0.25">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x14ac:dyDescent="0.25">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x14ac:dyDescent="0.25">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x14ac:dyDescent="0.25">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x14ac:dyDescent="0.25">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x14ac:dyDescent="0.25">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x14ac:dyDescent="0.25">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x14ac:dyDescent="0.25">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x14ac:dyDescent="0.2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x14ac:dyDescent="0.25">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x14ac:dyDescent="0.2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x14ac:dyDescent="0.25">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x14ac:dyDescent="0.2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x14ac:dyDescent="0.25">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x14ac:dyDescent="0.2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x14ac:dyDescent="0.25">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x14ac:dyDescent="0.2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x14ac:dyDescent="0.25">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x14ac:dyDescent="0.2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x14ac:dyDescent="0.25">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x14ac:dyDescent="0.2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x14ac:dyDescent="0.25">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x14ac:dyDescent="0.2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x14ac:dyDescent="0.25">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x14ac:dyDescent="0.2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x14ac:dyDescent="0.25">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x14ac:dyDescent="0.2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x14ac:dyDescent="0.25">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x14ac:dyDescent="0.2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x14ac:dyDescent="0.25">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x14ac:dyDescent="0.2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x14ac:dyDescent="0.25">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x14ac:dyDescent="0.2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x14ac:dyDescent="0.25">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x14ac:dyDescent="0.25">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x14ac:dyDescent="0.25">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x14ac:dyDescent="0.25">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x14ac:dyDescent="0.25">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x14ac:dyDescent="0.25">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x14ac:dyDescent="0.25">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x14ac:dyDescent="0.25">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x14ac:dyDescent="0.25">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x14ac:dyDescent="0.25">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x14ac:dyDescent="0.25">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x14ac:dyDescent="0.25">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x14ac:dyDescent="0.25">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x14ac:dyDescent="0.25">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x14ac:dyDescent="0.25">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x14ac:dyDescent="0.25">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x14ac:dyDescent="0.25">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x14ac:dyDescent="0.25">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x14ac:dyDescent="0.25">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x14ac:dyDescent="0.25">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x14ac:dyDescent="0.25">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x14ac:dyDescent="0.25">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x14ac:dyDescent="0.25">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x14ac:dyDescent="0.25">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x14ac:dyDescent="0.25">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x14ac:dyDescent="0.25">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x14ac:dyDescent="0.25">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x14ac:dyDescent="0.25">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x14ac:dyDescent="0.25">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x14ac:dyDescent="0.25">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x14ac:dyDescent="0.25">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x14ac:dyDescent="0.25">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x14ac:dyDescent="0.25">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x14ac:dyDescent="0.25">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x14ac:dyDescent="0.25">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x14ac:dyDescent="0.25">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x14ac:dyDescent="0.25">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x14ac:dyDescent="0.25">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x14ac:dyDescent="0.25">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x14ac:dyDescent="0.25">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x14ac:dyDescent="0.25">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x14ac:dyDescent="0.25">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x14ac:dyDescent="0.25">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x14ac:dyDescent="0.25">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x14ac:dyDescent="0.25">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x14ac:dyDescent="0.25">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x14ac:dyDescent="0.25">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x14ac:dyDescent="0.25">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x14ac:dyDescent="0.25">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x14ac:dyDescent="0.25">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x14ac:dyDescent="0.25">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x14ac:dyDescent="0.25">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x14ac:dyDescent="0.25">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x14ac:dyDescent="0.25">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x14ac:dyDescent="0.25">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x14ac:dyDescent="0.25">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x14ac:dyDescent="0.25">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x14ac:dyDescent="0.25">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x14ac:dyDescent="0.25">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x14ac:dyDescent="0.25">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x14ac:dyDescent="0.25">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x14ac:dyDescent="0.25">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x14ac:dyDescent="0.25">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x14ac:dyDescent="0.25">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x14ac:dyDescent="0.25">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x14ac:dyDescent="0.25">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x14ac:dyDescent="0.25">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x14ac:dyDescent="0.25">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x14ac:dyDescent="0.25">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x14ac:dyDescent="0.25">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x14ac:dyDescent="0.25">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x14ac:dyDescent="0.25">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x14ac:dyDescent="0.25">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x14ac:dyDescent="0.25">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x14ac:dyDescent="0.25">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x14ac:dyDescent="0.25">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x14ac:dyDescent="0.25">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x14ac:dyDescent="0.25">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x14ac:dyDescent="0.25">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x14ac:dyDescent="0.25">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x14ac:dyDescent="0.25">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x14ac:dyDescent="0.25">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x14ac:dyDescent="0.25">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x14ac:dyDescent="0.25">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x14ac:dyDescent="0.25">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x14ac:dyDescent="0.25">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x14ac:dyDescent="0.25">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x14ac:dyDescent="0.25">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x14ac:dyDescent="0.25">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x14ac:dyDescent="0.25">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x14ac:dyDescent="0.25">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x14ac:dyDescent="0.25">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x14ac:dyDescent="0.25">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x14ac:dyDescent="0.25">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x14ac:dyDescent="0.25">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x14ac:dyDescent="0.25">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x14ac:dyDescent="0.25">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x14ac:dyDescent="0.25">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defaultRowHeight="12.5" x14ac:dyDescent="0.25"/>
  <sheetData>
    <row r="1" spans="3:7" x14ac:dyDescent="0.25">
      <c r="C1" t="s">
        <v>175</v>
      </c>
      <c r="D1" t="s">
        <v>1183</v>
      </c>
      <c r="E1" t="s">
        <v>1184</v>
      </c>
      <c r="F1" s="9" t="s">
        <v>1185</v>
      </c>
      <c r="G1" s="9" t="s">
        <v>1186</v>
      </c>
    </row>
    <row r="2" spans="3:7" x14ac:dyDescent="0.25">
      <c r="C2" s="9" t="s">
        <v>1182</v>
      </c>
      <c r="D2" s="165"/>
      <c r="E2">
        <v>1</v>
      </c>
      <c r="F2" t="str">
        <f>IFERROR(IF(FIND("START",Table6[[#This Row],[1]])=1,VLOOKUP(COLUMN(),Sheet6!$B$3:$C$28,2,FALSE)&amp;ROW(),""),"")</f>
        <v>F2</v>
      </c>
      <c r="G2" t="str">
        <f>IFERROR(FIND("END",Table6[[#This Row],[1]]),"")</f>
        <v/>
      </c>
    </row>
    <row r="3" spans="3:7" ht="14.5" x14ac:dyDescent="0.25">
      <c r="C3" t="str">
        <f>D3</f>
        <v>[1- Male]</v>
      </c>
      <c r="D3" s="166" t="s">
        <v>1003</v>
      </c>
      <c r="E3">
        <v>2</v>
      </c>
      <c r="F3" t="str">
        <f>IFERROR(IF(FIND("START",Table6[[#This Row],[1]])=1,VLOOKUP(COLUMN(),Sheet6!$B$3:$C$28,2,FALSE)&amp;ROW(),""),"")</f>
        <v/>
      </c>
      <c r="G3" t="str">
        <f>IFERROR(FIND("END",Table6[[#This Row],[1]]),"")</f>
        <v/>
      </c>
    </row>
    <row r="4" spans="3:7" ht="14.5" x14ac:dyDescent="0.25">
      <c r="C4" t="str">
        <f t="shared" ref="C4:C54" si="0">D4</f>
        <v>[2- Female]</v>
      </c>
      <c r="D4" s="166" t="s">
        <v>1004</v>
      </c>
      <c r="E4">
        <v>3</v>
      </c>
      <c r="F4" t="str">
        <f>IFERROR(IF(FIND("START",Table6[[#This Row],[1]])=1,VLOOKUP(COLUMN(),Sheet6!$B$3:$C$28,2,FALSE)&amp;ROW(),""),"")</f>
        <v/>
      </c>
      <c r="G4" t="str">
        <f>IFERROR(FIND("END",Table6[[#This Row],[1]]),"")</f>
        <v/>
      </c>
    </row>
    <row r="5" spans="3:7" ht="14.5" x14ac:dyDescent="0.25">
      <c r="C5" t="str">
        <f t="shared" si="0"/>
        <v>[3- Transgendered Male to Female]</v>
      </c>
      <c r="D5" s="166" t="s">
        <v>1005</v>
      </c>
      <c r="E5">
        <v>4</v>
      </c>
      <c r="F5" t="str">
        <f>IFERROR(IF(FIND("START",Table6[[#This Row],[1]])=1,VLOOKUP(COLUMN(),Sheet6!$B$3:$C$28,2,FALSE)&amp;ROW(),""),"")</f>
        <v/>
      </c>
      <c r="G5" t="str">
        <f>IFERROR(FIND("END",Table6[[#This Row],[1]]),"")</f>
        <v/>
      </c>
    </row>
    <row r="6" spans="3:7" ht="14.5" x14ac:dyDescent="0.25">
      <c r="C6" t="str">
        <f t="shared" si="0"/>
        <v>[4- Transgendered Female to Male]</v>
      </c>
      <c r="D6" s="166" t="s">
        <v>1006</v>
      </c>
      <c r="E6">
        <v>5</v>
      </c>
      <c r="F6" t="str">
        <f>IFERROR(IF(FIND("START",Table6[[#This Row],[1]])=1,VLOOKUP(COLUMN(),Sheet6!$B$3:$C$28,2,FALSE)&amp;ROW(),""),"")</f>
        <v/>
      </c>
      <c r="G6" t="str">
        <f>IFERROR(FIND("END",Table6[[#This Row],[1]]),"")</f>
        <v/>
      </c>
    </row>
    <row r="7" spans="3:7" ht="14.5" x14ac:dyDescent="0.25">
      <c r="C7" t="str">
        <f t="shared" si="0"/>
        <v>[5- Other]</v>
      </c>
      <c r="D7" s="166" t="s">
        <v>1007</v>
      </c>
      <c r="E7">
        <v>6</v>
      </c>
      <c r="F7" t="str">
        <f>IFERROR(IF(FIND("START",Table6[[#This Row],[1]])=1,VLOOKUP(COLUMN(),Sheet6!$B$3:$C$28,2,FALSE)&amp;ROW(),""),"")</f>
        <v/>
      </c>
      <c r="G7" t="str">
        <f>IFERROR(FIND("END",Table6[[#This Row],[1]]),"")</f>
        <v/>
      </c>
    </row>
    <row r="8" spans="3:7" ht="14.5" x14ac:dyDescent="0.25">
      <c r="C8" t="str">
        <f t="shared" si="0"/>
        <v>[88- Individual refused]</v>
      </c>
      <c r="D8" s="166" t="s">
        <v>1008</v>
      </c>
      <c r="E8">
        <v>7</v>
      </c>
      <c r="F8" t="str">
        <f>IFERROR(IF(FIND("START",Table6[[#This Row],[1]])=1,VLOOKUP(COLUMN(),Sheet6!$B$3:$C$28,2,FALSE)&amp;ROW(),""),"")</f>
        <v/>
      </c>
      <c r="G8" t="str">
        <f>IFERROR(FIND("END",Table6[[#This Row],[1]]),"")</f>
        <v/>
      </c>
    </row>
    <row r="9" spans="3:7" ht="14.5" x14ac:dyDescent="0.25">
      <c r="C9" t="str">
        <f t="shared" si="0"/>
        <v>[99- Individual does not know]</v>
      </c>
      <c r="D9" s="166" t="s">
        <v>1009</v>
      </c>
      <c r="E9">
        <v>8</v>
      </c>
      <c r="F9" t="str">
        <f>IFERROR(IF(FIND("START",Table6[[#This Row],[1]])=1,VLOOKUP(COLUMN(),Sheet6!$B$3:$C$28,2,FALSE)&amp;ROW(),""),"")</f>
        <v/>
      </c>
      <c r="G9" t="str">
        <f>IFERROR(FIND("END",Table6[[#This Row],[1]]),"")</f>
        <v/>
      </c>
    </row>
    <row r="10" spans="3:7" x14ac:dyDescent="0.25">
      <c r="C10" s="9" t="str">
        <f>IF(_xlfn.NUMBERVALUE(MID(C9,2,2))=99,"END",C9)</f>
        <v>END</v>
      </c>
      <c r="D10" s="165"/>
      <c r="E10">
        <v>9</v>
      </c>
      <c r="F10" t="str">
        <f>IFERROR(IF(FIND("START",Table6[[#This Row],[1]])=1,VLOOKUP(COLUMN(),Sheet6!$B$3:$C$28,2,FALSE)&amp;ROW(),""),"")</f>
        <v/>
      </c>
      <c r="G10">
        <f>IFERROR(FIND("END",Table6[[#This Row],[1]]),"")</f>
        <v>1</v>
      </c>
    </row>
    <row r="11" spans="3:7" x14ac:dyDescent="0.25">
      <c r="C11" s="9" t="s">
        <v>1182</v>
      </c>
      <c r="D11" s="165"/>
      <c r="E11">
        <v>10</v>
      </c>
      <c r="F11" t="str">
        <f>IFERROR(IF(FIND("START",Table6[[#This Row],[1]])=1,VLOOKUP(COLUMN(),Sheet6!$B$3:$C$28,2,FALSE)&amp;ROW(),""),"")</f>
        <v>F11</v>
      </c>
      <c r="G11" t="str">
        <f>IFERROR(FIND("END",Table6[[#This Row],[1]]),"")</f>
        <v/>
      </c>
    </row>
    <row r="12" spans="3:7" ht="14.5" x14ac:dyDescent="0.25">
      <c r="C12" t="str">
        <f t="shared" si="0"/>
        <v>[1- Hispanic/Latino]</v>
      </c>
      <c r="D12" s="166" t="s">
        <v>1010</v>
      </c>
      <c r="E12">
        <v>11</v>
      </c>
      <c r="F12" t="str">
        <f>IFERROR(IF(FIND("START",Table6[[#This Row],[1]])=1,VLOOKUP(COLUMN(),Sheet6!$B$3:$C$28,2,FALSE)&amp;ROW(),""),"")</f>
        <v/>
      </c>
      <c r="G12" t="str">
        <f>IFERROR(FIND("END",Table6[[#This Row],[1]]),"")</f>
        <v/>
      </c>
    </row>
    <row r="13" spans="3:7" ht="14.5" x14ac:dyDescent="0.25">
      <c r="C13" t="str">
        <f t="shared" si="0"/>
        <v>[2- Not Hispanic/Latino]</v>
      </c>
      <c r="D13" s="166" t="s">
        <v>1011</v>
      </c>
      <c r="E13">
        <v>12</v>
      </c>
      <c r="F13" t="str">
        <f>IFERROR(IF(FIND("START",Table6[[#This Row],[1]])=1,VLOOKUP(COLUMN(),Sheet6!$B$3:$C$28,2,FALSE)&amp;ROW(),""),"")</f>
        <v/>
      </c>
      <c r="G13" t="str">
        <f>IFERROR(FIND("END",Table6[[#This Row],[1]]),"")</f>
        <v/>
      </c>
    </row>
    <row r="14" spans="3:7" ht="14.5" x14ac:dyDescent="0.25">
      <c r="C14" t="str">
        <f t="shared" si="0"/>
        <v>[88- Individual refused]</v>
      </c>
      <c r="D14" s="166" t="s">
        <v>1008</v>
      </c>
      <c r="E14">
        <v>13</v>
      </c>
      <c r="F14" t="str">
        <f>IFERROR(IF(FIND("START",Table6[[#This Row],[1]])=1,VLOOKUP(COLUMN(),Sheet6!$B$3:$C$28,2,FALSE)&amp;ROW(),""),"")</f>
        <v/>
      </c>
      <c r="G14" t="str">
        <f>IFERROR(FIND("END",Table6[[#This Row],[1]]),"")</f>
        <v/>
      </c>
    </row>
    <row r="15" spans="3:7" ht="14.5" x14ac:dyDescent="0.25">
      <c r="C15" t="str">
        <f t="shared" si="0"/>
        <v>[99- Individual does not know]</v>
      </c>
      <c r="D15" s="166" t="s">
        <v>1009</v>
      </c>
      <c r="E15">
        <v>14</v>
      </c>
      <c r="F15" t="str">
        <f>IFERROR(IF(FIND("START",Table6[[#This Row],[1]])=1,VLOOKUP(COLUMN(),Sheet6!$B$3:$C$28,2,FALSE)&amp;ROW(),""),"")</f>
        <v/>
      </c>
      <c r="G15" t="str">
        <f>IFERROR(FIND("END",Table6[[#This Row],[1]]),"")</f>
        <v/>
      </c>
    </row>
    <row r="16" spans="3:7" x14ac:dyDescent="0.25">
      <c r="C16" s="9" t="s">
        <v>1181</v>
      </c>
      <c r="D16" s="165"/>
      <c r="E16">
        <v>15</v>
      </c>
      <c r="F16" t="str">
        <f>IFERROR(IF(FIND("START",Table6[[#This Row],[1]])=1,VLOOKUP(COLUMN(),Sheet6!$B$3:$C$28,2,FALSE)&amp;ROW(),""),"")</f>
        <v/>
      </c>
      <c r="G16">
        <f>IFERROR(FIND("END",Table6[[#This Row],[1]]),"")</f>
        <v>1</v>
      </c>
    </row>
    <row r="17" spans="3:7" ht="14.5" x14ac:dyDescent="0.25">
      <c r="C17" t="str">
        <f t="shared" si="0"/>
        <v>[1- American Indian or Alaska Native]</v>
      </c>
      <c r="D17" s="166" t="s">
        <v>1012</v>
      </c>
      <c r="E17">
        <v>16</v>
      </c>
      <c r="F17" t="str">
        <f>IFERROR(IF(FIND("START",Table6[[#This Row],[1]])=1,VLOOKUP(COLUMN(),Sheet6!$B$3:$C$28,2,FALSE)&amp;ROW(),""),"")</f>
        <v/>
      </c>
      <c r="G17" t="str">
        <f>IFERROR(FIND("END",Table6[[#This Row],[1]]),"")</f>
        <v/>
      </c>
    </row>
    <row r="18" spans="3:7" ht="14.5" x14ac:dyDescent="0.25">
      <c r="C18" t="str">
        <f t="shared" si="0"/>
        <v>[2- Asian]</v>
      </c>
      <c r="D18" s="166" t="s">
        <v>1013</v>
      </c>
      <c r="E18">
        <v>17</v>
      </c>
      <c r="F18" t="str">
        <f>IFERROR(IF(FIND("START",Table6[[#This Row],[1]])=1,VLOOKUP(COLUMN(),Sheet6!$B$3:$C$28,2,FALSE)&amp;ROW(),""),"")</f>
        <v/>
      </c>
      <c r="G18" t="str">
        <f>IFERROR(FIND("END",Table6[[#This Row],[1]]),"")</f>
        <v/>
      </c>
    </row>
    <row r="19" spans="3:7" ht="14.5" x14ac:dyDescent="0.25">
      <c r="C19" t="str">
        <f t="shared" si="0"/>
        <v>[3- Black or African American]</v>
      </c>
      <c r="D19" s="166" t="s">
        <v>1014</v>
      </c>
      <c r="E19">
        <v>18</v>
      </c>
      <c r="F19" t="str">
        <f>IFERROR(IF(FIND("START",Table6[[#This Row],[1]])=1,VLOOKUP(COLUMN(),Sheet6!$B$3:$C$28,2,FALSE)&amp;ROW(),""),"")</f>
        <v/>
      </c>
      <c r="G19" t="str">
        <f>IFERROR(FIND("END",Table6[[#This Row],[1]]),"")</f>
        <v/>
      </c>
    </row>
    <row r="20" spans="3:7" ht="14.5" x14ac:dyDescent="0.25">
      <c r="C20" t="str">
        <f t="shared" si="0"/>
        <v>[4- Native Hawaiian or Other Pacific Islander]</v>
      </c>
      <c r="D20" s="166" t="s">
        <v>1015</v>
      </c>
      <c r="E20">
        <v>19</v>
      </c>
      <c r="F20" t="str">
        <f>IFERROR(IF(FIND("START",Table6[[#This Row],[1]])=1,VLOOKUP(COLUMN(),Sheet6!$B$3:$C$28,2,FALSE)&amp;ROW(),""),"")</f>
        <v/>
      </c>
      <c r="G20" t="str">
        <f>IFERROR(FIND("END",Table6[[#This Row],[1]]),"")</f>
        <v/>
      </c>
    </row>
    <row r="21" spans="3:7" ht="14.5" x14ac:dyDescent="0.25">
      <c r="C21" t="str">
        <f t="shared" si="0"/>
        <v>[5- White]</v>
      </c>
      <c r="D21" s="166" t="s">
        <v>1016</v>
      </c>
      <c r="E21">
        <v>20</v>
      </c>
      <c r="F21" t="str">
        <f>IFERROR(IF(FIND("START",Table6[[#This Row],[1]])=1,VLOOKUP(COLUMN(),Sheet6!$B$3:$C$28,2,FALSE)&amp;ROW(),""),"")</f>
        <v/>
      </c>
      <c r="G21" t="str">
        <f>IFERROR(FIND("END",Table6[[#This Row],[1]]),"")</f>
        <v/>
      </c>
    </row>
    <row r="22" spans="3:7" ht="14.5" x14ac:dyDescent="0.25">
      <c r="C22" t="str">
        <f t="shared" si="0"/>
        <v>[6- Mixed Race]</v>
      </c>
      <c r="D22" s="166" t="s">
        <v>1017</v>
      </c>
      <c r="E22">
        <v>21</v>
      </c>
      <c r="F22" t="str">
        <f>IFERROR(IF(FIND("START",Table6[[#This Row],[1]])=1,VLOOKUP(COLUMN(),Sheet6!$B$3:$C$28,2,FALSE)&amp;ROW(),""),"")</f>
        <v/>
      </c>
      <c r="G22" t="str">
        <f>IFERROR(FIND("END",Table6[[#This Row],[1]]),"")</f>
        <v/>
      </c>
    </row>
    <row r="23" spans="3:7" ht="14.5" x14ac:dyDescent="0.25">
      <c r="C23" t="str">
        <f t="shared" si="0"/>
        <v>[88- Individual refused]</v>
      </c>
      <c r="D23" s="166" t="s">
        <v>1008</v>
      </c>
      <c r="E23">
        <v>22</v>
      </c>
      <c r="F23" t="str">
        <f>IFERROR(IF(FIND("START",Table6[[#This Row],[1]])=1,VLOOKUP(COLUMN(),Sheet6!$B$3:$C$28,2,FALSE)&amp;ROW(),""),"")</f>
        <v/>
      </c>
      <c r="G23" t="str">
        <f>IFERROR(FIND("END",Table6[[#This Row],[1]]),"")</f>
        <v/>
      </c>
    </row>
    <row r="24" spans="3:7" ht="14.5" x14ac:dyDescent="0.25">
      <c r="C24" t="str">
        <f t="shared" si="0"/>
        <v>[99- Individual does not know]</v>
      </c>
      <c r="D24" s="166" t="s">
        <v>1009</v>
      </c>
      <c r="E24">
        <v>23</v>
      </c>
      <c r="F24" t="str">
        <f>IFERROR(IF(FIND("START",Table6[[#This Row],[1]])=1,VLOOKUP(COLUMN(),Sheet6!$B$3:$C$28,2,FALSE)&amp;ROW(),""),"")</f>
        <v/>
      </c>
      <c r="G24" t="str">
        <f>IFERROR(FIND("END",Table6[[#This Row],[1]]),"")</f>
        <v/>
      </c>
    </row>
    <row r="25" spans="3:7" x14ac:dyDescent="0.25">
      <c r="C25" s="9" t="s">
        <v>1181</v>
      </c>
      <c r="D25" s="165"/>
      <c r="E25">
        <v>24</v>
      </c>
      <c r="F25" t="str">
        <f>IFERROR(IF(FIND("START",Table6[[#This Row],[1]])=1,VLOOKUP(COLUMN(),Sheet6!$B$3:$C$28,2,FALSE)&amp;ROW(),""),"")</f>
        <v/>
      </c>
      <c r="G25">
        <f>IFERROR(FIND("END",Table6[[#This Row],[1]]),"")</f>
        <v>1</v>
      </c>
    </row>
    <row r="26" spans="3:7" ht="14.5" x14ac:dyDescent="0.25">
      <c r="C26" t="str">
        <f t="shared" si="0"/>
        <v>[1- Yes]</v>
      </c>
      <c r="D26" s="166" t="s">
        <v>1018</v>
      </c>
      <c r="E26">
        <v>25</v>
      </c>
      <c r="F26" t="str">
        <f>IFERROR(IF(FIND("START",Table6[[#This Row],[1]])=1,VLOOKUP(COLUMN(),Sheet6!$B$3:$C$28,2,FALSE)&amp;ROW(),""),"")</f>
        <v/>
      </c>
      <c r="G26" t="str">
        <f>IFERROR(FIND("END",Table6[[#This Row],[1]]),"")</f>
        <v/>
      </c>
    </row>
    <row r="27" spans="3:7" ht="14.5" x14ac:dyDescent="0.25">
      <c r="C27" t="str">
        <f t="shared" si="0"/>
        <v>[2- No]</v>
      </c>
      <c r="D27" s="166" t="s">
        <v>1019</v>
      </c>
      <c r="E27">
        <v>26</v>
      </c>
      <c r="F27" t="str">
        <f>IFERROR(IF(FIND("START",Table6[[#This Row],[1]])=1,VLOOKUP(COLUMN(),Sheet6!$B$3:$C$28,2,FALSE)&amp;ROW(),""),"")</f>
        <v/>
      </c>
      <c r="G27" t="str">
        <f>IFERROR(FIND("END",Table6[[#This Row],[1]]),"")</f>
        <v/>
      </c>
    </row>
    <row r="28" spans="3:7" ht="14.5" x14ac:dyDescent="0.25">
      <c r="C28" t="str">
        <f t="shared" si="0"/>
        <v>[77- Information not collected]</v>
      </c>
      <c r="D28" s="166" t="s">
        <v>1020</v>
      </c>
      <c r="E28">
        <v>27</v>
      </c>
      <c r="F28" t="str">
        <f>IFERROR(IF(FIND("START",Table6[[#This Row],[1]])=1,VLOOKUP(COLUMN(),Sheet6!$B$3:$C$28,2,FALSE)&amp;ROW(),""),"")</f>
        <v/>
      </c>
      <c r="G28" t="str">
        <f>IFERROR(FIND("END",Table6[[#This Row],[1]]),"")</f>
        <v/>
      </c>
    </row>
    <row r="29" spans="3:7" ht="14.5" x14ac:dyDescent="0.25">
      <c r="C29" t="str">
        <f t="shared" si="0"/>
        <v>[88- Individual refused]</v>
      </c>
      <c r="D29" s="166" t="s">
        <v>1008</v>
      </c>
      <c r="E29">
        <v>28</v>
      </c>
      <c r="F29" t="str">
        <f>IFERROR(IF(FIND("START",Table6[[#This Row],[1]])=1,VLOOKUP(COLUMN(),Sheet6!$B$3:$C$28,2,FALSE)&amp;ROW(),""),"")</f>
        <v/>
      </c>
      <c r="G29" t="str">
        <f>IFERROR(FIND("END",Table6[[#This Row],[1]]),"")</f>
        <v/>
      </c>
    </row>
    <row r="30" spans="3:7" ht="14.5" x14ac:dyDescent="0.25">
      <c r="C30" t="str">
        <f t="shared" si="0"/>
        <v>[99- Individual does not know]</v>
      </c>
      <c r="D30" s="166" t="s">
        <v>1009</v>
      </c>
      <c r="E30">
        <v>29</v>
      </c>
      <c r="F30" t="str">
        <f>IFERROR(IF(FIND("START",Table6[[#This Row],[1]])=1,VLOOKUP(COLUMN(),Sheet6!$B$3:$C$28,2,FALSE)&amp;ROW(),""),"")</f>
        <v/>
      </c>
      <c r="G30" t="str">
        <f>IFERROR(FIND("END",Table6[[#This Row],[1]]),"")</f>
        <v/>
      </c>
    </row>
    <row r="31" spans="3:7" x14ac:dyDescent="0.25">
      <c r="C31" s="9" t="s">
        <v>1181</v>
      </c>
      <c r="D31" s="165"/>
      <c r="E31">
        <v>30</v>
      </c>
      <c r="F31" t="str">
        <f>IFERROR(IF(FIND("START",Table6[[#This Row],[1]])=1,VLOOKUP(COLUMN(),Sheet6!$B$3:$C$28,2,FALSE)&amp;ROW(),""),"")</f>
        <v/>
      </c>
      <c r="G31">
        <f>IFERROR(FIND("END",Table6[[#This Row],[1]]),"")</f>
        <v>1</v>
      </c>
    </row>
    <row r="32" spans="3:7" ht="14.5" x14ac:dyDescent="0.2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4.5" x14ac:dyDescent="0.2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4.5" x14ac:dyDescent="0.25">
      <c r="C34" t="str">
        <f t="shared" si="0"/>
        <v>[3- Impairment is both physical and mental ]</v>
      </c>
      <c r="D34" s="166" t="s">
        <v>1023</v>
      </c>
      <c r="E34">
        <v>33</v>
      </c>
      <c r="F34" t="str">
        <f>IFERROR(IF(FIND("START",Table6[[#This Row],[1]])=1,VLOOKUP(COLUMN(),Sheet6!$B$3:$C$28,2,FALSE)&amp;ROW(),""),"")</f>
        <v/>
      </c>
      <c r="G34" t="str">
        <f>IFERROR(FIND("END",Table6[[#This Row],[1]]),"")</f>
        <v/>
      </c>
    </row>
    <row r="35" spans="3:7" ht="14.5" x14ac:dyDescent="0.25">
      <c r="C35" t="str">
        <f t="shared" si="0"/>
        <v>[88- Individual refused]</v>
      </c>
      <c r="D35" s="166" t="s">
        <v>1008</v>
      </c>
      <c r="E35">
        <v>34</v>
      </c>
      <c r="F35" t="str">
        <f>IFERROR(IF(FIND("START",Table6[[#This Row],[1]])=1,VLOOKUP(COLUMN(),Sheet6!$B$3:$C$28,2,FALSE)&amp;ROW(),""),"")</f>
        <v/>
      </c>
      <c r="G35" t="str">
        <f>IFERROR(FIND("END",Table6[[#This Row],[1]]),"")</f>
        <v/>
      </c>
    </row>
    <row r="36" spans="3:7" ht="14.5" x14ac:dyDescent="0.25">
      <c r="C36" t="str">
        <f t="shared" si="0"/>
        <v>[99- Individual does not know]</v>
      </c>
      <c r="D36" s="166" t="s">
        <v>1009</v>
      </c>
      <c r="E36">
        <v>35</v>
      </c>
      <c r="F36" t="str">
        <f>IFERROR(IF(FIND("START",Table6[[#This Row],[1]])=1,VLOOKUP(COLUMN(),Sheet6!$B$3:$C$28,2,FALSE)&amp;ROW(),""),"")</f>
        <v/>
      </c>
      <c r="G36" t="str">
        <f>IFERROR(FIND("END",Table6[[#This Row],[1]]),"")</f>
        <v/>
      </c>
    </row>
    <row r="37" spans="3:7" ht="14.5" x14ac:dyDescent="0.25">
      <c r="C37" t="str">
        <f t="shared" si="0"/>
        <v>[100- N/A]</v>
      </c>
      <c r="D37" s="166" t="s">
        <v>1024</v>
      </c>
      <c r="E37">
        <v>36</v>
      </c>
      <c r="F37" t="str">
        <f>IFERROR(IF(FIND("START",Table6[[#This Row],[1]])=1,VLOOKUP(COLUMN(),Sheet6!$B$3:$C$28,2,FALSE)&amp;ROW(),""),"")</f>
        <v/>
      </c>
      <c r="G37" t="str">
        <f>IFERROR(FIND("END",Table6[[#This Row],[1]]),"")</f>
        <v/>
      </c>
    </row>
    <row r="38" spans="3:7" ht="14.5" x14ac:dyDescent="0.25">
      <c r="C38" t="str">
        <f t="shared" si="0"/>
        <v>[77- Information not collected]</v>
      </c>
      <c r="D38" s="166" t="s">
        <v>1020</v>
      </c>
      <c r="E38">
        <v>37</v>
      </c>
      <c r="F38" t="str">
        <f>IFERROR(IF(FIND("START",Table6[[#This Row],[1]])=1,VLOOKUP(COLUMN(),Sheet6!$B$3:$C$28,2,FALSE)&amp;ROW(),""),"")</f>
        <v/>
      </c>
      <c r="G38" t="str">
        <f>IFERROR(FIND("END",Table6[[#This Row],[1]]),"")</f>
        <v/>
      </c>
    </row>
    <row r="39" spans="3:7" x14ac:dyDescent="0.25">
      <c r="C39" s="9" t="s">
        <v>1181</v>
      </c>
      <c r="D39" s="165"/>
      <c r="E39">
        <v>38</v>
      </c>
      <c r="F39" t="str">
        <f>IFERROR(IF(FIND("START",Table6[[#This Row],[1]])=1,VLOOKUP(COLUMN(),Sheet6!$B$3:$C$28,2,FALSE)&amp;ROW(),""),"")</f>
        <v/>
      </c>
      <c r="G39">
        <f>IFERROR(FIND("END",Table6[[#This Row],[1]]),"")</f>
        <v>1</v>
      </c>
    </row>
    <row r="40" spans="3:7" ht="14.5" x14ac:dyDescent="0.2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4.5" x14ac:dyDescent="0.2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4.5" x14ac:dyDescent="0.2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4.5" x14ac:dyDescent="0.25">
      <c r="C43" t="str">
        <f t="shared" si="0"/>
        <v>[88- Individual refused]</v>
      </c>
      <c r="D43" s="166" t="s">
        <v>1008</v>
      </c>
      <c r="E43">
        <v>42</v>
      </c>
      <c r="F43" t="str">
        <f>IFERROR(IF(FIND("START",Table6[[#This Row],[1]])=1,VLOOKUP(COLUMN(),Sheet6!$B$3:$C$28,2,FALSE)&amp;ROW(),""),"")</f>
        <v/>
      </c>
      <c r="G43" t="str">
        <f>IFERROR(FIND("END",Table6[[#This Row],[1]]),"")</f>
        <v/>
      </c>
    </row>
    <row r="44" spans="3:7" ht="14.5" x14ac:dyDescent="0.25">
      <c r="C44" t="str">
        <f t="shared" si="0"/>
        <v>[99- Individual does not know]</v>
      </c>
      <c r="D44" s="166" t="s">
        <v>1009</v>
      </c>
      <c r="E44">
        <v>43</v>
      </c>
      <c r="F44" t="str">
        <f>IFERROR(IF(FIND("START",Table6[[#This Row],[1]])=1,VLOOKUP(COLUMN(),Sheet6!$B$3:$C$28,2,FALSE)&amp;ROW(),""),"")</f>
        <v/>
      </c>
      <c r="G44" t="str">
        <f>IFERROR(FIND("END",Table6[[#This Row],[1]]),"")</f>
        <v/>
      </c>
    </row>
    <row r="45" spans="3:7" ht="14.5" x14ac:dyDescent="0.25">
      <c r="C45" t="str">
        <f t="shared" si="0"/>
        <v>[100- N/A]</v>
      </c>
      <c r="D45" s="166" t="s">
        <v>1024</v>
      </c>
      <c r="E45">
        <v>44</v>
      </c>
      <c r="F45" t="str">
        <f>IFERROR(IF(FIND("START",Table6[[#This Row],[1]])=1,VLOOKUP(COLUMN(),Sheet6!$B$3:$C$28,2,FALSE)&amp;ROW(),""),"")</f>
        <v/>
      </c>
      <c r="G45" t="str">
        <f>IFERROR(FIND("END",Table6[[#This Row],[1]]),"")</f>
        <v/>
      </c>
    </row>
    <row r="46" spans="3:7" ht="14.5" x14ac:dyDescent="0.25">
      <c r="C46" t="str">
        <f t="shared" si="0"/>
        <v>[77- Information not collected]</v>
      </c>
      <c r="D46" s="166" t="s">
        <v>1020</v>
      </c>
      <c r="E46">
        <v>45</v>
      </c>
      <c r="F46" t="str">
        <f>IFERROR(IF(FIND("START",Table6[[#This Row],[1]])=1,VLOOKUP(COLUMN(),Sheet6!$B$3:$C$28,2,FALSE)&amp;ROW(),""),"")</f>
        <v/>
      </c>
      <c r="G46" t="str">
        <f>IFERROR(FIND("END",Table6[[#This Row],[1]]),"")</f>
        <v/>
      </c>
    </row>
    <row r="47" spans="3:7" x14ac:dyDescent="0.25">
      <c r="C47" s="9" t="s">
        <v>1181</v>
      </c>
      <c r="D47" s="165"/>
      <c r="E47">
        <v>46</v>
      </c>
      <c r="F47" t="str">
        <f>IFERROR(IF(FIND("START",Table6[[#This Row],[1]])=1,VLOOKUP(COLUMN(),Sheet6!$B$3:$C$28,2,FALSE)&amp;ROW(),""),"")</f>
        <v/>
      </c>
      <c r="G47">
        <f>IFERROR(FIND("END",Table6[[#This Row],[1]]),"")</f>
        <v>1</v>
      </c>
    </row>
    <row r="48" spans="3:7" ht="14.5" x14ac:dyDescent="0.2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4.5" x14ac:dyDescent="0.2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4.5" x14ac:dyDescent="0.25">
      <c r="C50" t="str">
        <f t="shared" si="0"/>
        <v>[3- Three or more minors in the household]</v>
      </c>
      <c r="D50" s="166" t="s">
        <v>1030</v>
      </c>
      <c r="E50">
        <v>49</v>
      </c>
      <c r="F50" t="str">
        <f>IFERROR(IF(FIND("START",Table6[[#This Row],[1]])=1,VLOOKUP(COLUMN(),Sheet6!$B$3:$C$28,2,FALSE)&amp;ROW(),""),"")</f>
        <v/>
      </c>
      <c r="G50" t="str">
        <f>IFERROR(FIND("END",Table6[[#This Row],[1]]),"")</f>
        <v/>
      </c>
    </row>
    <row r="51" spans="3:7" ht="14.5" x14ac:dyDescent="0.2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4.5" x14ac:dyDescent="0.2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4.5" x14ac:dyDescent="0.2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4.5" x14ac:dyDescent="0.25">
      <c r="C54" t="str">
        <f t="shared" si="0"/>
        <v>[7- Individual refused]</v>
      </c>
      <c r="D54" s="166" t="s">
        <v>1034</v>
      </c>
      <c r="E54">
        <v>53</v>
      </c>
      <c r="F54" t="str">
        <f>IFERROR(IF(FIND("START",Table6[[#This Row],[1]])=1,VLOOKUP(COLUMN(),Sheet6!$B$3:$C$28,2,FALSE)&amp;ROW(),""),"")</f>
        <v/>
      </c>
      <c r="G54" t="str">
        <f>IFERROR(FIND("END",Table6[[#This Row],[1]]),"")</f>
        <v/>
      </c>
    </row>
    <row r="55" spans="3:7" ht="14.5" x14ac:dyDescent="0.25">
      <c r="C55" t="str">
        <f t="shared" ref="C55:C101" si="1">D55</f>
        <v>[8- Individual does not know]</v>
      </c>
      <c r="D55" s="166" t="s">
        <v>1035</v>
      </c>
      <c r="E55">
        <v>54</v>
      </c>
      <c r="F55" t="str">
        <f>IFERROR(IF(FIND("START",Table6[[#This Row],[1]])=1,VLOOKUP(COLUMN(),Sheet6!$B$3:$C$28,2,FALSE)&amp;ROW(),""),"")</f>
        <v/>
      </c>
      <c r="G55" t="str">
        <f>IFERROR(FIND("END",Table6[[#This Row],[1]]),"")</f>
        <v/>
      </c>
    </row>
    <row r="56" spans="3:7" ht="14.5" x14ac:dyDescent="0.25">
      <c r="C56" t="str">
        <f t="shared" si="1"/>
        <v>[9- N/A]</v>
      </c>
      <c r="D56" s="166" t="s">
        <v>1036</v>
      </c>
      <c r="E56">
        <v>55</v>
      </c>
      <c r="F56" t="str">
        <f>IFERROR(IF(FIND("START",Table6[[#This Row],[1]])=1,VLOOKUP(COLUMN(),Sheet6!$B$3:$C$28,2,FALSE)&amp;ROW(),""),"")</f>
        <v/>
      </c>
      <c r="G56" t="str">
        <f>IFERROR(FIND("END",Table6[[#This Row],[1]]),"")</f>
        <v/>
      </c>
    </row>
    <row r="57" spans="3:7" ht="14.5" x14ac:dyDescent="0.25">
      <c r="C57" t="str">
        <f t="shared" si="1"/>
        <v>[77- Information not collected]</v>
      </c>
      <c r="D57" s="166" t="s">
        <v>1020</v>
      </c>
      <c r="E57">
        <v>56</v>
      </c>
      <c r="F57" t="str">
        <f>IFERROR(IF(FIND("START",Table6[[#This Row],[1]])=1,VLOOKUP(COLUMN(),Sheet6!$B$3:$C$28,2,FALSE)&amp;ROW(),""),"")</f>
        <v/>
      </c>
      <c r="G57" t="str">
        <f>IFERROR(FIND("END",Table6[[#This Row],[1]]),"")</f>
        <v/>
      </c>
    </row>
    <row r="58" spans="3:7" x14ac:dyDescent="0.25">
      <c r="C58" s="9" t="s">
        <v>1181</v>
      </c>
      <c r="D58" s="165"/>
      <c r="E58">
        <v>57</v>
      </c>
      <c r="F58" t="str">
        <f>IFERROR(IF(FIND("START",Table6[[#This Row],[1]])=1,VLOOKUP(COLUMN(),Sheet6!$B$3:$C$28,2,FALSE)&amp;ROW(),""),"")</f>
        <v/>
      </c>
      <c r="G58">
        <f>IFERROR(FIND("END",Table6[[#This Row],[1]]),"")</f>
        <v>1</v>
      </c>
    </row>
    <row r="59" spans="3:7" ht="14.5" x14ac:dyDescent="0.25">
      <c r="C59" t="str">
        <f t="shared" si="1"/>
        <v>-</v>
      </c>
      <c r="D59" s="166" t="s">
        <v>1037</v>
      </c>
      <c r="E59">
        <v>58</v>
      </c>
      <c r="F59" t="str">
        <f>IFERROR(IF(FIND("START",Table6[[#This Row],[1]])=1,VLOOKUP(COLUMN(),Sheet6!$B$3:$C$28,2,FALSE)&amp;ROW(),""),"")</f>
        <v/>
      </c>
      <c r="G59" t="str">
        <f>IFERROR(FIND("END",Table6[[#This Row],[1]]),"")</f>
        <v/>
      </c>
    </row>
    <row r="60" spans="3:7" ht="14.5" x14ac:dyDescent="0.2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4.5" x14ac:dyDescent="0.2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4.5" x14ac:dyDescent="0.2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4.5" x14ac:dyDescent="0.25">
      <c r="C63" t="str">
        <f t="shared" si="1"/>
        <v>[88- Individual refused]</v>
      </c>
      <c r="D63" s="166" t="s">
        <v>1008</v>
      </c>
      <c r="E63">
        <v>62</v>
      </c>
      <c r="F63" t="str">
        <f>IFERROR(IF(FIND("START",Table6[[#This Row],[1]])=1,VLOOKUP(COLUMN(),Sheet6!$B$3:$C$28,2,FALSE)&amp;ROW(),""),"")</f>
        <v/>
      </c>
      <c r="G63" t="str">
        <f>IFERROR(FIND("END",Table6[[#This Row],[1]]),"")</f>
        <v/>
      </c>
    </row>
    <row r="64" spans="3:7" ht="14.5" x14ac:dyDescent="0.25">
      <c r="C64" t="str">
        <f t="shared" si="1"/>
        <v>[99- Individual does not know]</v>
      </c>
      <c r="D64" s="166" t="s">
        <v>1009</v>
      </c>
      <c r="E64">
        <v>63</v>
      </c>
      <c r="F64" t="str">
        <f>IFERROR(IF(FIND("START",Table6[[#This Row],[1]])=1,VLOOKUP(COLUMN(),Sheet6!$B$3:$C$28,2,FALSE)&amp;ROW(),""),"")</f>
        <v/>
      </c>
      <c r="G64" t="str">
        <f>IFERROR(FIND("END",Table6[[#This Row],[1]]),"")</f>
        <v/>
      </c>
    </row>
    <row r="65" spans="3:7" ht="14.5" x14ac:dyDescent="0.25">
      <c r="C65" t="str">
        <f t="shared" si="1"/>
        <v>[100- N/A]</v>
      </c>
      <c r="D65" s="166" t="s">
        <v>1024</v>
      </c>
      <c r="E65">
        <v>64</v>
      </c>
      <c r="F65" t="str">
        <f>IFERROR(IF(FIND("START",Table6[[#This Row],[1]])=1,VLOOKUP(COLUMN(),Sheet6!$B$3:$C$28,2,FALSE)&amp;ROW(),""),"")</f>
        <v/>
      </c>
      <c r="G65" t="str">
        <f>IFERROR(FIND("END",Table6[[#This Row],[1]]),"")</f>
        <v/>
      </c>
    </row>
    <row r="66" spans="3:7" ht="14.5" x14ac:dyDescent="0.25">
      <c r="C66" t="str">
        <f t="shared" si="1"/>
        <v>[77- Information not collected]</v>
      </c>
      <c r="D66" s="166" t="s">
        <v>1020</v>
      </c>
      <c r="E66">
        <v>65</v>
      </c>
      <c r="F66" t="str">
        <f>IFERROR(IF(FIND("START",Table6[[#This Row],[1]])=1,VLOOKUP(COLUMN(),Sheet6!$B$3:$C$28,2,FALSE)&amp;ROW(),""),"")</f>
        <v/>
      </c>
      <c r="G66" t="str">
        <f>IFERROR(FIND("END",Table6[[#This Row],[1]]),"")</f>
        <v/>
      </c>
    </row>
    <row r="67" spans="3:7" x14ac:dyDescent="0.25">
      <c r="C67" s="9" t="s">
        <v>1181</v>
      </c>
      <c r="D67" s="165"/>
      <c r="E67">
        <v>66</v>
      </c>
      <c r="F67" t="str">
        <f>IFERROR(IF(FIND("START",Table6[[#This Row],[1]])=1,VLOOKUP(COLUMN(),Sheet6!$B$3:$C$28,2,FALSE)&amp;ROW(),""),"")</f>
        <v/>
      </c>
      <c r="G67">
        <f>IFERROR(FIND("END",Table6[[#This Row],[1]]),"")</f>
        <v>1</v>
      </c>
    </row>
    <row r="68" spans="3:7" ht="14.5" x14ac:dyDescent="0.25">
      <c r="C68" t="str">
        <f t="shared" si="1"/>
        <v>-</v>
      </c>
      <c r="D68" s="166" t="s">
        <v>1037</v>
      </c>
      <c r="E68">
        <v>67</v>
      </c>
      <c r="F68" t="str">
        <f>IFERROR(IF(FIND("START",Table6[[#This Row],[1]])=1,VLOOKUP(COLUMN(),Sheet6!$B$3:$C$28,2,FALSE)&amp;ROW(),""),"")</f>
        <v/>
      </c>
      <c r="G68" t="str">
        <f>IFERROR(FIND("END",Table6[[#This Row],[1]]),"")</f>
        <v/>
      </c>
    </row>
    <row r="69" spans="3:7" ht="14.5" x14ac:dyDescent="0.2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4.5" x14ac:dyDescent="0.2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4.5" x14ac:dyDescent="0.25">
      <c r="C71" t="str">
        <f t="shared" si="1"/>
        <v>[88- Individual refused]</v>
      </c>
      <c r="D71" s="166" t="s">
        <v>1008</v>
      </c>
      <c r="E71">
        <v>70</v>
      </c>
      <c r="F71" t="str">
        <f>IFERROR(IF(FIND("START",Table6[[#This Row],[1]])=1,VLOOKUP(COLUMN(),Sheet6!$B$3:$C$28,2,FALSE)&amp;ROW(),""),"")</f>
        <v/>
      </c>
      <c r="G71" t="str">
        <f>IFERROR(FIND("END",Table6[[#This Row],[1]]),"")</f>
        <v/>
      </c>
    </row>
    <row r="72" spans="3:7" ht="14.5" x14ac:dyDescent="0.25">
      <c r="C72" t="str">
        <f t="shared" si="1"/>
        <v>[99- Individual does not know]</v>
      </c>
      <c r="D72" s="166" t="s">
        <v>1009</v>
      </c>
      <c r="E72">
        <v>71</v>
      </c>
      <c r="F72" t="str">
        <f>IFERROR(IF(FIND("START",Table6[[#This Row],[1]])=1,VLOOKUP(COLUMN(),Sheet6!$B$3:$C$28,2,FALSE)&amp;ROW(),""),"")</f>
        <v/>
      </c>
      <c r="G72" t="str">
        <f>IFERROR(FIND("END",Table6[[#This Row],[1]]),"")</f>
        <v/>
      </c>
    </row>
    <row r="73" spans="3:7" ht="14.5" x14ac:dyDescent="0.25">
      <c r="C73" t="str">
        <f t="shared" si="1"/>
        <v>[100- N/A]</v>
      </c>
      <c r="D73" s="166" t="s">
        <v>1024</v>
      </c>
      <c r="E73">
        <v>72</v>
      </c>
      <c r="F73" t="str">
        <f>IFERROR(IF(FIND("START",Table6[[#This Row],[1]])=1,VLOOKUP(COLUMN(),Sheet6!$B$3:$C$28,2,FALSE)&amp;ROW(),""),"")</f>
        <v/>
      </c>
      <c r="G73" t="str">
        <f>IFERROR(FIND("END",Table6[[#This Row],[1]]),"")</f>
        <v/>
      </c>
    </row>
    <row r="74" spans="3:7" ht="14.5" x14ac:dyDescent="0.25">
      <c r="C74" t="str">
        <f t="shared" si="1"/>
        <v>[77- Information not collected]</v>
      </c>
      <c r="D74" s="166" t="s">
        <v>1020</v>
      </c>
      <c r="E74">
        <v>73</v>
      </c>
      <c r="F74" t="str">
        <f>IFERROR(IF(FIND("START",Table6[[#This Row],[1]])=1,VLOOKUP(COLUMN(),Sheet6!$B$3:$C$28,2,FALSE)&amp;ROW(),""),"")</f>
        <v/>
      </c>
      <c r="G74" t="str">
        <f>IFERROR(FIND("END",Table6[[#This Row],[1]]),"")</f>
        <v/>
      </c>
    </row>
    <row r="75" spans="3:7" x14ac:dyDescent="0.25">
      <c r="C75" s="9" t="s">
        <v>1181</v>
      </c>
      <c r="D75" s="165"/>
      <c r="E75">
        <v>74</v>
      </c>
      <c r="F75" t="str">
        <f>IFERROR(IF(FIND("START",Table6[[#This Row],[1]])=1,VLOOKUP(COLUMN(),Sheet6!$B$3:$C$28,2,FALSE)&amp;ROW(),""),"")</f>
        <v/>
      </c>
      <c r="G75">
        <f>IFERROR(FIND("END",Table6[[#This Row],[1]]),"")</f>
        <v>1</v>
      </c>
    </row>
    <row r="76" spans="3:7" ht="14.5" x14ac:dyDescent="0.25">
      <c r="C76" t="str">
        <f t="shared" si="1"/>
        <v>-</v>
      </c>
      <c r="D76" s="166" t="s">
        <v>1037</v>
      </c>
      <c r="E76">
        <v>75</v>
      </c>
      <c r="F76" t="str">
        <f>IFERROR(IF(FIND("START",Table6[[#This Row],[1]])=1,VLOOKUP(COLUMN(),Sheet6!$B$3:$C$28,2,FALSE)&amp;ROW(),""),"")</f>
        <v/>
      </c>
      <c r="G76" t="str">
        <f>IFERROR(FIND("END",Table6[[#This Row],[1]]),"")</f>
        <v/>
      </c>
    </row>
    <row r="77" spans="3:7" ht="14.5" x14ac:dyDescent="0.25">
      <c r="C77" t="str">
        <f t="shared" si="1"/>
        <v>[1- Individual has a checking or savings account]</v>
      </c>
      <c r="D77" s="166" t="s">
        <v>1043</v>
      </c>
      <c r="E77">
        <v>76</v>
      </c>
      <c r="F77" t="str">
        <f>IFERROR(IF(FIND("START",Table6[[#This Row],[1]])=1,VLOOKUP(COLUMN(),Sheet6!$B$3:$C$28,2,FALSE)&amp;ROW(),""),"")</f>
        <v/>
      </c>
      <c r="G77" t="str">
        <f>IFERROR(FIND("END",Table6[[#This Row],[1]]),"")</f>
        <v/>
      </c>
    </row>
    <row r="78" spans="3:7" ht="14.5" x14ac:dyDescent="0.25">
      <c r="C78" t="str">
        <f t="shared" si="1"/>
        <v>[2- Individual has an IDA]</v>
      </c>
      <c r="D78" s="166" t="s">
        <v>1044</v>
      </c>
      <c r="E78">
        <v>77</v>
      </c>
      <c r="F78" t="str">
        <f>IFERROR(IF(FIND("START",Table6[[#This Row],[1]])=1,VLOOKUP(COLUMN(),Sheet6!$B$3:$C$28,2,FALSE)&amp;ROW(),""),"")</f>
        <v/>
      </c>
      <c r="G78" t="str">
        <f>IFERROR(FIND("END",Table6[[#This Row],[1]]),"")</f>
        <v/>
      </c>
    </row>
    <row r="79" spans="3:7" ht="14.5" x14ac:dyDescent="0.25">
      <c r="C79" t="str">
        <f t="shared" si="1"/>
        <v>[3- The individual has an FSS escrow account]</v>
      </c>
      <c r="D79" s="166" t="s">
        <v>1045</v>
      </c>
      <c r="E79">
        <v>78</v>
      </c>
      <c r="F79" t="str">
        <f>IFERROR(IF(FIND("START",Table6[[#This Row],[1]])=1,VLOOKUP(COLUMN(),Sheet6!$B$3:$C$28,2,FALSE)&amp;ROW(),""),"")</f>
        <v/>
      </c>
      <c r="G79" t="str">
        <f>IFERROR(FIND("END",Table6[[#This Row],[1]]),"")</f>
        <v/>
      </c>
    </row>
    <row r="80" spans="3:7" ht="14.5" x14ac:dyDescent="0.25">
      <c r="C80" t="str">
        <f t="shared" si="1"/>
        <v>[88- Individual refused]</v>
      </c>
      <c r="D80" s="166" t="s">
        <v>1008</v>
      </c>
      <c r="E80">
        <v>79</v>
      </c>
      <c r="F80" t="str">
        <f>IFERROR(IF(FIND("START",Table6[[#This Row],[1]])=1,VLOOKUP(COLUMN(),Sheet6!$B$3:$C$28,2,FALSE)&amp;ROW(),""),"")</f>
        <v/>
      </c>
      <c r="G80" t="str">
        <f>IFERROR(FIND("END",Table6[[#This Row],[1]]),"")</f>
        <v/>
      </c>
    </row>
    <row r="81" spans="3:7" ht="14.5" x14ac:dyDescent="0.25">
      <c r="C81" t="str">
        <f t="shared" si="1"/>
        <v>[99- Individual does not know]</v>
      </c>
      <c r="D81" s="166" t="s">
        <v>1009</v>
      </c>
      <c r="E81">
        <v>80</v>
      </c>
      <c r="F81" t="str">
        <f>IFERROR(IF(FIND("START",Table6[[#This Row],[1]])=1,VLOOKUP(COLUMN(),Sheet6!$B$3:$C$28,2,FALSE)&amp;ROW(),""),"")</f>
        <v/>
      </c>
      <c r="G81" t="str">
        <f>IFERROR(FIND("END",Table6[[#This Row],[1]]),"")</f>
        <v/>
      </c>
    </row>
    <row r="82" spans="3:7" ht="14.5" x14ac:dyDescent="0.25">
      <c r="C82" t="str">
        <f t="shared" si="1"/>
        <v>[100- N/A]</v>
      </c>
      <c r="D82" s="166" t="s">
        <v>1024</v>
      </c>
      <c r="E82">
        <v>81</v>
      </c>
      <c r="F82" t="str">
        <f>IFERROR(IF(FIND("START",Table6[[#This Row],[1]])=1,VLOOKUP(COLUMN(),Sheet6!$B$3:$C$28,2,FALSE)&amp;ROW(),""),"")</f>
        <v/>
      </c>
      <c r="G82" t="str">
        <f>IFERROR(FIND("END",Table6[[#This Row],[1]]),"")</f>
        <v/>
      </c>
    </row>
    <row r="83" spans="3:7" ht="14.5" x14ac:dyDescent="0.25">
      <c r="C83" t="str">
        <f t="shared" si="1"/>
        <v>[77- Information not collected]</v>
      </c>
      <c r="D83" s="166" t="s">
        <v>1020</v>
      </c>
      <c r="E83">
        <v>82</v>
      </c>
      <c r="F83" t="str">
        <f>IFERROR(IF(FIND("START",Table6[[#This Row],[1]])=1,VLOOKUP(COLUMN(),Sheet6!$B$3:$C$28,2,FALSE)&amp;ROW(),""),"")</f>
        <v/>
      </c>
      <c r="G83" t="str">
        <f>IFERROR(FIND("END",Table6[[#This Row],[1]]),"")</f>
        <v/>
      </c>
    </row>
    <row r="84" spans="3:7" x14ac:dyDescent="0.25">
      <c r="C84" s="9" t="s">
        <v>1181</v>
      </c>
      <c r="D84" s="165"/>
      <c r="E84">
        <v>83</v>
      </c>
      <c r="F84" t="str">
        <f>IFERROR(IF(FIND("START",Table6[[#This Row],[1]])=1,VLOOKUP(COLUMN(),Sheet6!$B$3:$C$28,2,FALSE)&amp;ROW(),""),"")</f>
        <v/>
      </c>
      <c r="G84">
        <f>IFERROR(FIND("END",Table6[[#This Row],[1]]),"")</f>
        <v>1</v>
      </c>
    </row>
    <row r="85" spans="3:7" ht="14.5" x14ac:dyDescent="0.25">
      <c r="C85" t="str">
        <f t="shared" si="1"/>
        <v>-</v>
      </c>
      <c r="D85" s="166" t="s">
        <v>1037</v>
      </c>
      <c r="E85">
        <v>84</v>
      </c>
      <c r="F85" t="str">
        <f>IFERROR(IF(FIND("START",Table6[[#This Row],[1]])=1,VLOOKUP(COLUMN(),Sheet6!$B$3:$C$28,2,FALSE)&amp;ROW(),""),"")</f>
        <v/>
      </c>
      <c r="G85" t="str">
        <f>IFERROR(FIND("END",Table6[[#This Row],[1]]),"")</f>
        <v/>
      </c>
    </row>
    <row r="86" spans="3:7" ht="14.5" x14ac:dyDescent="0.25">
      <c r="C86" t="str">
        <f t="shared" si="1"/>
        <v>[1- Yes]</v>
      </c>
      <c r="D86" s="166" t="s">
        <v>1018</v>
      </c>
      <c r="E86">
        <v>85</v>
      </c>
      <c r="F86" t="str">
        <f>IFERROR(IF(FIND("START",Table6[[#This Row],[1]])=1,VLOOKUP(COLUMN(),Sheet6!$B$3:$C$28,2,FALSE)&amp;ROW(),""),"")</f>
        <v/>
      </c>
      <c r="G86" t="str">
        <f>IFERROR(FIND("END",Table6[[#This Row],[1]]),"")</f>
        <v/>
      </c>
    </row>
    <row r="87" spans="3:7" ht="14.5" x14ac:dyDescent="0.25">
      <c r="C87" t="str">
        <f t="shared" si="1"/>
        <v>[2- No]</v>
      </c>
      <c r="D87" s="166" t="s">
        <v>1019</v>
      </c>
      <c r="E87">
        <v>86</v>
      </c>
      <c r="F87" t="str">
        <f>IFERROR(IF(FIND("START",Table6[[#This Row],[1]])=1,VLOOKUP(COLUMN(),Sheet6!$B$3:$C$28,2,FALSE)&amp;ROW(),""),"")</f>
        <v/>
      </c>
      <c r="G87" t="str">
        <f>IFERROR(FIND("END",Table6[[#This Row],[1]]),"")</f>
        <v/>
      </c>
    </row>
    <row r="88" spans="3:7" ht="14.5" x14ac:dyDescent="0.25">
      <c r="C88" t="str">
        <f t="shared" si="1"/>
        <v>[88- Individual refused]</v>
      </c>
      <c r="D88" s="166" t="s">
        <v>1008</v>
      </c>
      <c r="E88">
        <v>87</v>
      </c>
      <c r="F88" t="str">
        <f>IFERROR(IF(FIND("START",Table6[[#This Row],[1]])=1,VLOOKUP(COLUMN(),Sheet6!$B$3:$C$28,2,FALSE)&amp;ROW(),""),"")</f>
        <v/>
      </c>
      <c r="G88" t="str">
        <f>IFERROR(FIND("END",Table6[[#This Row],[1]]),"")</f>
        <v/>
      </c>
    </row>
    <row r="89" spans="3:7" ht="14.5" x14ac:dyDescent="0.25">
      <c r="C89" t="str">
        <f t="shared" si="1"/>
        <v>[99- Individual does not know]</v>
      </c>
      <c r="D89" s="166" t="s">
        <v>1009</v>
      </c>
      <c r="E89">
        <v>88</v>
      </c>
      <c r="F89" t="str">
        <f>IFERROR(IF(FIND("START",Table6[[#This Row],[1]])=1,VLOOKUP(COLUMN(),Sheet6!$B$3:$C$28,2,FALSE)&amp;ROW(),""),"")</f>
        <v/>
      </c>
      <c r="G89" t="str">
        <f>IFERROR(FIND("END",Table6[[#This Row],[1]]),"")</f>
        <v/>
      </c>
    </row>
    <row r="90" spans="3:7" ht="14.5" x14ac:dyDescent="0.25">
      <c r="C90" t="str">
        <f t="shared" si="1"/>
        <v>[100- N/A]</v>
      </c>
      <c r="D90" s="166" t="s">
        <v>1024</v>
      </c>
      <c r="E90">
        <v>89</v>
      </c>
      <c r="F90" t="str">
        <f>IFERROR(IF(FIND("START",Table6[[#This Row],[1]])=1,VLOOKUP(COLUMN(),Sheet6!$B$3:$C$28,2,FALSE)&amp;ROW(),""),"")</f>
        <v/>
      </c>
      <c r="G90" t="str">
        <f>IFERROR(FIND("END",Table6[[#This Row],[1]]),"")</f>
        <v/>
      </c>
    </row>
    <row r="91" spans="3:7" ht="14.5" x14ac:dyDescent="0.25">
      <c r="C91" t="str">
        <f t="shared" si="1"/>
        <v>[77- Information not collected]</v>
      </c>
      <c r="D91" s="166" t="s">
        <v>1020</v>
      </c>
      <c r="E91">
        <v>90</v>
      </c>
      <c r="F91" t="str">
        <f>IFERROR(IF(FIND("START",Table6[[#This Row],[1]])=1,VLOOKUP(COLUMN(),Sheet6!$B$3:$C$28,2,FALSE)&amp;ROW(),""),"")</f>
        <v/>
      </c>
      <c r="G91" t="str">
        <f>IFERROR(FIND("END",Table6[[#This Row],[1]]),"")</f>
        <v/>
      </c>
    </row>
    <row r="92" spans="3:7" x14ac:dyDescent="0.25">
      <c r="C92" s="9" t="s">
        <v>1181</v>
      </c>
      <c r="D92" s="165"/>
      <c r="E92">
        <v>91</v>
      </c>
      <c r="F92" t="str">
        <f>IFERROR(IF(FIND("START",Table6[[#This Row],[1]])=1,VLOOKUP(COLUMN(),Sheet6!$B$3:$C$28,2,FALSE)&amp;ROW(),""),"")</f>
        <v/>
      </c>
      <c r="G92">
        <f>IFERROR(FIND("END",Table6[[#This Row],[1]]),"")</f>
        <v>1</v>
      </c>
    </row>
    <row r="93" spans="3:7" ht="14.5" x14ac:dyDescent="0.25">
      <c r="C93" t="str">
        <f t="shared" si="1"/>
        <v>-</v>
      </c>
      <c r="D93" s="166" t="s">
        <v>1037</v>
      </c>
      <c r="E93">
        <v>92</v>
      </c>
      <c r="F93" t="str">
        <f>IFERROR(IF(FIND("START",Table6[[#This Row],[1]])=1,VLOOKUP(COLUMN(),Sheet6!$B$3:$C$28,2,FALSE)&amp;ROW(),""),"")</f>
        <v/>
      </c>
      <c r="G93" t="str">
        <f>IFERROR(FIND("END",Table6[[#This Row],[1]]),"")</f>
        <v/>
      </c>
    </row>
    <row r="94" spans="3:7" ht="14.5" x14ac:dyDescent="0.2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4.5" x14ac:dyDescent="0.2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4.5" x14ac:dyDescent="0.2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4.5" x14ac:dyDescent="0.2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4.5" x14ac:dyDescent="0.25">
      <c r="C98" t="str">
        <f t="shared" si="1"/>
        <v>[88- Individual refused]</v>
      </c>
      <c r="D98" s="166" t="s">
        <v>1008</v>
      </c>
      <c r="E98">
        <v>97</v>
      </c>
      <c r="F98" t="str">
        <f>IFERROR(IF(FIND("START",Table6[[#This Row],[1]])=1,VLOOKUP(COLUMN(),Sheet6!$B$3:$C$28,2,FALSE)&amp;ROW(),""),"")</f>
        <v/>
      </c>
      <c r="G98" t="str">
        <f>IFERROR(FIND("END",Table6[[#This Row],[1]]),"")</f>
        <v/>
      </c>
    </row>
    <row r="99" spans="3:7" ht="14.5" x14ac:dyDescent="0.25">
      <c r="C99" t="str">
        <f t="shared" si="1"/>
        <v>[99- Individual does not know]</v>
      </c>
      <c r="D99" s="166" t="s">
        <v>1009</v>
      </c>
      <c r="E99">
        <v>98</v>
      </c>
      <c r="F99" t="str">
        <f>IFERROR(IF(FIND("START",Table6[[#This Row],[1]])=1,VLOOKUP(COLUMN(),Sheet6!$B$3:$C$28,2,FALSE)&amp;ROW(),""),"")</f>
        <v/>
      </c>
      <c r="G99" t="str">
        <f>IFERROR(FIND("END",Table6[[#This Row],[1]]),"")</f>
        <v/>
      </c>
    </row>
    <row r="100" spans="3:7" ht="14.5" x14ac:dyDescent="0.25">
      <c r="C100" t="str">
        <f t="shared" si="1"/>
        <v>[100- N/A]</v>
      </c>
      <c r="D100" s="166" t="s">
        <v>1024</v>
      </c>
      <c r="E100">
        <v>99</v>
      </c>
      <c r="F100" t="str">
        <f>IFERROR(IF(FIND("START",Table6[[#This Row],[1]])=1,VLOOKUP(COLUMN(),Sheet6!$B$3:$C$28,2,FALSE)&amp;ROW(),""),"")</f>
        <v/>
      </c>
      <c r="G100" t="str">
        <f>IFERROR(FIND("END",Table6[[#This Row],[1]]),"")</f>
        <v/>
      </c>
    </row>
    <row r="101" spans="3:7" ht="14.5" x14ac:dyDescent="0.25">
      <c r="C101" t="str">
        <f t="shared" si="1"/>
        <v>[77- Information not collected]</v>
      </c>
      <c r="D101" s="166" t="s">
        <v>1020</v>
      </c>
      <c r="E101">
        <v>100</v>
      </c>
      <c r="F101" t="str">
        <f>IFERROR(IF(FIND("START",Table6[[#This Row],[1]])=1,VLOOKUP(COLUMN(),Sheet6!$B$3:$C$28,2,FALSE)&amp;ROW(),""),"")</f>
        <v/>
      </c>
      <c r="G101" t="str">
        <f>IFERROR(FIND("END",Table6[[#This Row],[1]]),"")</f>
        <v/>
      </c>
    </row>
    <row r="102" spans="3:7" x14ac:dyDescent="0.25">
      <c r="C102" s="9" t="s">
        <v>1181</v>
      </c>
      <c r="D102" s="165"/>
      <c r="E102">
        <v>101</v>
      </c>
      <c r="F102" t="str">
        <f>IFERROR(IF(FIND("START",Table6[[#This Row],[1]])=1,VLOOKUP(COLUMN(),Sheet6!$B$3:$C$28,2,FALSE)&amp;ROW(),""),"")</f>
        <v/>
      </c>
      <c r="G102">
        <f>IFERROR(FIND("END",Table6[[#This Row],[1]]),"")</f>
        <v>1</v>
      </c>
    </row>
    <row r="103" spans="3:7" ht="14.5" x14ac:dyDescent="0.25">
      <c r="C103" t="str">
        <f t="shared" ref="C103:C154" si="2">D103</f>
        <v>-</v>
      </c>
      <c r="D103" s="166" t="s">
        <v>1037</v>
      </c>
      <c r="E103">
        <v>102</v>
      </c>
      <c r="F103" t="str">
        <f>IFERROR(IF(FIND("START",Table6[[#This Row],[1]])=1,VLOOKUP(COLUMN(),Sheet6!$B$3:$C$28,2,FALSE)&amp;ROW(),""),"")</f>
        <v/>
      </c>
      <c r="G103" t="str">
        <f>IFERROR(FIND("END",Table6[[#This Row],[1]]),"")</f>
        <v/>
      </c>
    </row>
    <row r="104" spans="3:7" ht="14.5" x14ac:dyDescent="0.2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4.5" x14ac:dyDescent="0.2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4.5" x14ac:dyDescent="0.25">
      <c r="C106" t="str">
        <f t="shared" si="2"/>
        <v>[88- Individual refused]</v>
      </c>
      <c r="D106" s="166" t="s">
        <v>1008</v>
      </c>
      <c r="E106">
        <v>105</v>
      </c>
      <c r="F106" t="str">
        <f>IFERROR(IF(FIND("START",Table6[[#This Row],[1]])=1,VLOOKUP(COLUMN(),Sheet6!$B$3:$C$28,2,FALSE)&amp;ROW(),""),"")</f>
        <v/>
      </c>
      <c r="G106" t="str">
        <f>IFERROR(FIND("END",Table6[[#This Row],[1]]),"")</f>
        <v/>
      </c>
    </row>
    <row r="107" spans="3:7" ht="14.5" x14ac:dyDescent="0.25">
      <c r="C107" t="str">
        <f t="shared" si="2"/>
        <v>[99- Individual does not know]</v>
      </c>
      <c r="D107" s="166" t="s">
        <v>1009</v>
      </c>
      <c r="E107">
        <v>106</v>
      </c>
      <c r="F107" t="str">
        <f>IFERROR(IF(FIND("START",Table6[[#This Row],[1]])=1,VLOOKUP(COLUMN(),Sheet6!$B$3:$C$28,2,FALSE)&amp;ROW(),""),"")</f>
        <v/>
      </c>
      <c r="G107" t="str">
        <f>IFERROR(FIND("END",Table6[[#This Row],[1]]),"")</f>
        <v/>
      </c>
    </row>
    <row r="108" spans="3:7" ht="14.5" x14ac:dyDescent="0.25">
      <c r="C108" t="str">
        <f t="shared" si="2"/>
        <v>[100- N/A]</v>
      </c>
      <c r="D108" s="166" t="s">
        <v>1024</v>
      </c>
      <c r="E108">
        <v>107</v>
      </c>
      <c r="F108" t="str">
        <f>IFERROR(IF(FIND("START",Table6[[#This Row],[1]])=1,VLOOKUP(COLUMN(),Sheet6!$B$3:$C$28,2,FALSE)&amp;ROW(),""),"")</f>
        <v/>
      </c>
      <c r="G108" t="str">
        <f>IFERROR(FIND("END",Table6[[#This Row],[1]]),"")</f>
        <v/>
      </c>
    </row>
    <row r="109" spans="3:7" ht="14.5" x14ac:dyDescent="0.25">
      <c r="C109" t="str">
        <f t="shared" si="2"/>
        <v>[77- Information not collected]</v>
      </c>
      <c r="D109" s="166" t="s">
        <v>1020</v>
      </c>
      <c r="E109">
        <v>108</v>
      </c>
      <c r="F109" t="str">
        <f>IFERROR(IF(FIND("START",Table6[[#This Row],[1]])=1,VLOOKUP(COLUMN(),Sheet6!$B$3:$C$28,2,FALSE)&amp;ROW(),""),"")</f>
        <v/>
      </c>
      <c r="G109" t="str">
        <f>IFERROR(FIND("END",Table6[[#This Row],[1]]),"")</f>
        <v/>
      </c>
    </row>
    <row r="110" spans="3:7" x14ac:dyDescent="0.25">
      <c r="C110" s="9" t="s">
        <v>1181</v>
      </c>
      <c r="D110" s="165"/>
      <c r="E110">
        <v>109</v>
      </c>
      <c r="F110" t="str">
        <f>IFERROR(IF(FIND("START",Table6[[#This Row],[1]])=1,VLOOKUP(COLUMN(),Sheet6!$B$3:$C$28,2,FALSE)&amp;ROW(),""),"")</f>
        <v/>
      </c>
      <c r="G110">
        <f>IFERROR(FIND("END",Table6[[#This Row],[1]]),"")</f>
        <v>1</v>
      </c>
    </row>
    <row r="111" spans="3:7" ht="14.5" x14ac:dyDescent="0.25">
      <c r="C111" t="str">
        <f t="shared" si="2"/>
        <v>-</v>
      </c>
      <c r="D111" s="166" t="s">
        <v>1037</v>
      </c>
      <c r="E111">
        <v>110</v>
      </c>
      <c r="F111" t="str">
        <f>IFERROR(IF(FIND("START",Table6[[#This Row],[1]])=1,VLOOKUP(COLUMN(),Sheet6!$B$3:$C$28,2,FALSE)&amp;ROW(),""),"")</f>
        <v/>
      </c>
      <c r="G111" t="str">
        <f>IFERROR(FIND("END",Table6[[#This Row],[1]]),"")</f>
        <v/>
      </c>
    </row>
    <row r="112" spans="3:7" ht="14.5" x14ac:dyDescent="0.25">
      <c r="C112" t="str">
        <f t="shared" si="2"/>
        <v>[1- Yes]</v>
      </c>
      <c r="D112" s="166" t="s">
        <v>1018</v>
      </c>
      <c r="E112">
        <v>111</v>
      </c>
      <c r="F112" t="str">
        <f>IFERROR(IF(FIND("START",Table6[[#This Row],[1]])=1,VLOOKUP(COLUMN(),Sheet6!$B$3:$C$28,2,FALSE)&amp;ROW(),""),"")</f>
        <v/>
      </c>
      <c r="G112" t="str">
        <f>IFERROR(FIND("END",Table6[[#This Row],[1]]),"")</f>
        <v/>
      </c>
    </row>
    <row r="113" spans="3:7" ht="14.5" x14ac:dyDescent="0.25">
      <c r="C113" t="str">
        <f t="shared" si="2"/>
        <v>[2- No]</v>
      </c>
      <c r="D113" s="166" t="s">
        <v>1019</v>
      </c>
      <c r="E113">
        <v>112</v>
      </c>
      <c r="F113" t="str">
        <f>IFERROR(IF(FIND("START",Table6[[#This Row],[1]])=1,VLOOKUP(COLUMN(),Sheet6!$B$3:$C$28,2,FALSE)&amp;ROW(),""),"")</f>
        <v/>
      </c>
      <c r="G113" t="str">
        <f>IFERROR(FIND("END",Table6[[#This Row],[1]]),"")</f>
        <v/>
      </c>
    </row>
    <row r="114" spans="3:7" ht="14.5" x14ac:dyDescent="0.25">
      <c r="C114" t="str">
        <f t="shared" si="2"/>
        <v>[3- N/A]</v>
      </c>
      <c r="D114" s="166" t="s">
        <v>1052</v>
      </c>
      <c r="E114">
        <v>113</v>
      </c>
      <c r="F114" t="str">
        <f>IFERROR(IF(FIND("START",Table6[[#This Row],[1]])=1,VLOOKUP(COLUMN(),Sheet6!$B$3:$C$28,2,FALSE)&amp;ROW(),""),"")</f>
        <v/>
      </c>
      <c r="G114" t="str">
        <f>IFERROR(FIND("END",Table6[[#This Row],[1]]),"")</f>
        <v/>
      </c>
    </row>
    <row r="115" spans="3:7" ht="14.5" x14ac:dyDescent="0.25">
      <c r="C115" t="str">
        <f t="shared" si="2"/>
        <v>[77- Information not collected]</v>
      </c>
      <c r="D115" s="166" t="s">
        <v>1020</v>
      </c>
      <c r="E115">
        <v>114</v>
      </c>
      <c r="F115" t="str">
        <f>IFERROR(IF(FIND("START",Table6[[#This Row],[1]])=1,VLOOKUP(COLUMN(),Sheet6!$B$3:$C$28,2,FALSE)&amp;ROW(),""),"")</f>
        <v/>
      </c>
      <c r="G115" t="str">
        <f>IFERROR(FIND("END",Table6[[#This Row],[1]]),"")</f>
        <v/>
      </c>
    </row>
    <row r="116" spans="3:7" x14ac:dyDescent="0.25">
      <c r="C116" s="9" t="s">
        <v>1181</v>
      </c>
      <c r="D116" s="165"/>
      <c r="E116">
        <v>115</v>
      </c>
      <c r="F116" t="str">
        <f>IFERROR(IF(FIND("START",Table6[[#This Row],[1]])=1,VLOOKUP(COLUMN(),Sheet6!$B$3:$C$28,2,FALSE)&amp;ROW(),""),"")</f>
        <v/>
      </c>
      <c r="G116">
        <f>IFERROR(FIND("END",Table6[[#This Row],[1]]),"")</f>
        <v>1</v>
      </c>
    </row>
    <row r="117" spans="3:7" ht="14.5" x14ac:dyDescent="0.25">
      <c r="C117" t="str">
        <f t="shared" si="2"/>
        <v>-</v>
      </c>
      <c r="D117" s="166" t="s">
        <v>1037</v>
      </c>
      <c r="E117">
        <v>116</v>
      </c>
      <c r="F117" t="str">
        <f>IFERROR(IF(FIND("START",Table6[[#This Row],[1]])=1,VLOOKUP(COLUMN(),Sheet6!$B$3:$C$28,2,FALSE)&amp;ROW(),""),"")</f>
        <v/>
      </c>
      <c r="G117" t="str">
        <f>IFERROR(FIND("END",Table6[[#This Row],[1]]),"")</f>
        <v/>
      </c>
    </row>
    <row r="118" spans="3:7" ht="14.5" x14ac:dyDescent="0.25">
      <c r="C118" t="str">
        <f t="shared" si="2"/>
        <v>[1- Identifies as a public housing resident.]</v>
      </c>
      <c r="D118" s="166" t="s">
        <v>1053</v>
      </c>
      <c r="E118">
        <v>117</v>
      </c>
      <c r="F118" t="str">
        <f>IFERROR(IF(FIND("START",Table6[[#This Row],[1]])=1,VLOOKUP(COLUMN(),Sheet6!$B$3:$C$28,2,FALSE)&amp;ROW(),""),"")</f>
        <v/>
      </c>
      <c r="G118" t="str">
        <f>IFERROR(FIND("END",Table6[[#This Row],[1]]),"")</f>
        <v/>
      </c>
    </row>
    <row r="119" spans="3:7" ht="14.5" x14ac:dyDescent="0.25">
      <c r="C119" t="str">
        <f t="shared" si="2"/>
        <v>[2- Receives a tenant-based rental voucher]</v>
      </c>
      <c r="D119" s="166" t="s">
        <v>1054</v>
      </c>
      <c r="E119">
        <v>118</v>
      </c>
      <c r="F119" t="str">
        <f>IFERROR(IF(FIND("START",Table6[[#This Row],[1]])=1,VLOOKUP(COLUMN(),Sheet6!$B$3:$C$28,2,FALSE)&amp;ROW(),""),"")</f>
        <v/>
      </c>
      <c r="G119" t="str">
        <f>IFERROR(FIND("END",Table6[[#This Row],[1]]),"")</f>
        <v/>
      </c>
    </row>
    <row r="120" spans="3:7" ht="14.5" x14ac:dyDescent="0.25">
      <c r="C120" t="str">
        <f t="shared" si="2"/>
        <v>[3- Receives a project based rental voucher]</v>
      </c>
      <c r="D120" s="166" t="s">
        <v>1055</v>
      </c>
      <c r="E120">
        <v>119</v>
      </c>
      <c r="F120" t="str">
        <f>IFERROR(IF(FIND("START",Table6[[#This Row],[1]])=1,VLOOKUP(COLUMN(),Sheet6!$B$3:$C$28,2,FALSE)&amp;ROW(),""),"")</f>
        <v/>
      </c>
      <c r="G120" t="str">
        <f>IFERROR(FIND("END",Table6[[#This Row],[1]]),"")</f>
        <v/>
      </c>
    </row>
    <row r="121" spans="3:7" ht="14.5" x14ac:dyDescent="0.25">
      <c r="C121" t="str">
        <f t="shared" si="2"/>
        <v>[4- Privately subsidized housing]</v>
      </c>
      <c r="D121" s="166" t="s">
        <v>1056</v>
      </c>
      <c r="E121">
        <v>120</v>
      </c>
      <c r="F121" t="str">
        <f>IFERROR(IF(FIND("START",Table6[[#This Row],[1]])=1,VLOOKUP(COLUMN(),Sheet6!$B$3:$C$28,2,FALSE)&amp;ROW(),""),"")</f>
        <v/>
      </c>
      <c r="G121" t="str">
        <f>IFERROR(FIND("END",Table6[[#This Row],[1]]),"")</f>
        <v/>
      </c>
    </row>
    <row r="122" spans="3:7" ht="14.5" x14ac:dyDescent="0.25">
      <c r="C122" t="str">
        <f t="shared" si="2"/>
        <v>[5- Unsubsidized (market rate) housing]</v>
      </c>
      <c r="D122" s="166" t="s">
        <v>1057</v>
      </c>
      <c r="E122">
        <v>121</v>
      </c>
      <c r="F122" t="str">
        <f>IFERROR(IF(FIND("START",Table6[[#This Row],[1]])=1,VLOOKUP(COLUMN(),Sheet6!$B$3:$C$28,2,FALSE)&amp;ROW(),""),"")</f>
        <v/>
      </c>
      <c r="G122" t="str">
        <f>IFERROR(FIND("END",Table6[[#This Row],[1]]),"")</f>
        <v/>
      </c>
    </row>
    <row r="123" spans="3:7" ht="14.5" x14ac:dyDescent="0.25">
      <c r="C123" t="str">
        <f t="shared" si="2"/>
        <v>[6- Owns a home]</v>
      </c>
      <c r="D123" s="166" t="s">
        <v>1058</v>
      </c>
      <c r="E123">
        <v>122</v>
      </c>
      <c r="F123" t="str">
        <f>IFERROR(IF(FIND("START",Table6[[#This Row],[1]])=1,VLOOKUP(COLUMN(),Sheet6!$B$3:$C$28,2,FALSE)&amp;ROW(),""),"")</f>
        <v/>
      </c>
      <c r="G123" t="str">
        <f>IFERROR(FIND("END",Table6[[#This Row],[1]]),"")</f>
        <v/>
      </c>
    </row>
    <row r="124" spans="3:7" ht="14.5" x14ac:dyDescent="0.25">
      <c r="C124" t="str">
        <f t="shared" si="2"/>
        <v>[7- Homeless]</v>
      </c>
      <c r="D124" s="166" t="s">
        <v>1059</v>
      </c>
      <c r="E124">
        <v>123</v>
      </c>
      <c r="F124" t="str">
        <f>IFERROR(IF(FIND("START",Table6[[#This Row],[1]])=1,VLOOKUP(COLUMN(),Sheet6!$B$3:$C$28,2,FALSE)&amp;ROW(),""),"")</f>
        <v/>
      </c>
      <c r="G124" t="str">
        <f>IFERROR(FIND("END",Table6[[#This Row],[1]]),"")</f>
        <v/>
      </c>
    </row>
    <row r="125" spans="3:7" ht="14.5" x14ac:dyDescent="0.25">
      <c r="C125" t="str">
        <f t="shared" si="2"/>
        <v>[88- Refused]</v>
      </c>
      <c r="D125" s="166" t="s">
        <v>1060</v>
      </c>
      <c r="E125">
        <v>124</v>
      </c>
      <c r="F125" t="str">
        <f>IFERROR(IF(FIND("START",Table6[[#This Row],[1]])=1,VLOOKUP(COLUMN(),Sheet6!$B$3:$C$28,2,FALSE)&amp;ROW(),""),"")</f>
        <v/>
      </c>
      <c r="G125" t="str">
        <f>IFERROR(FIND("END",Table6[[#This Row],[1]]),"")</f>
        <v/>
      </c>
    </row>
    <row r="126" spans="3:7" ht="14.5" x14ac:dyDescent="0.25">
      <c r="C126" t="str">
        <f t="shared" si="2"/>
        <v>[99- Does not know]</v>
      </c>
      <c r="D126" s="166" t="s">
        <v>1061</v>
      </c>
      <c r="E126">
        <v>125</v>
      </c>
      <c r="F126" t="str">
        <f>IFERROR(IF(FIND("START",Table6[[#This Row],[1]])=1,VLOOKUP(COLUMN(),Sheet6!$B$3:$C$28,2,FALSE)&amp;ROW(),""),"")</f>
        <v/>
      </c>
      <c r="G126" t="str">
        <f>IFERROR(FIND("END",Table6[[#This Row],[1]]),"")</f>
        <v/>
      </c>
    </row>
    <row r="127" spans="3:7" ht="14.5" x14ac:dyDescent="0.25">
      <c r="C127" t="str">
        <f t="shared" si="2"/>
        <v>[100- N/A]</v>
      </c>
      <c r="D127" s="166" t="s">
        <v>1024</v>
      </c>
      <c r="E127">
        <v>126</v>
      </c>
      <c r="F127" t="str">
        <f>IFERROR(IF(FIND("START",Table6[[#This Row],[1]])=1,VLOOKUP(COLUMN(),Sheet6!$B$3:$C$28,2,FALSE)&amp;ROW(),""),"")</f>
        <v/>
      </c>
      <c r="G127" t="str">
        <f>IFERROR(FIND("END",Table6[[#This Row],[1]]),"")</f>
        <v/>
      </c>
    </row>
    <row r="128" spans="3:7" ht="14.5" x14ac:dyDescent="0.25">
      <c r="C128" t="str">
        <f t="shared" si="2"/>
        <v>[77- Information not collected]</v>
      </c>
      <c r="D128" s="166" t="s">
        <v>1020</v>
      </c>
      <c r="E128">
        <v>127</v>
      </c>
      <c r="F128" t="str">
        <f>IFERROR(IF(FIND("START",Table6[[#This Row],[1]])=1,VLOOKUP(COLUMN(),Sheet6!$B$3:$C$28,2,FALSE)&amp;ROW(),""),"")</f>
        <v/>
      </c>
      <c r="G128" t="str">
        <f>IFERROR(FIND("END",Table6[[#This Row],[1]]),"")</f>
        <v/>
      </c>
    </row>
    <row r="129" spans="3:7" x14ac:dyDescent="0.25">
      <c r="C129" s="9" t="s">
        <v>1181</v>
      </c>
      <c r="D129" s="165"/>
      <c r="E129">
        <v>128</v>
      </c>
      <c r="F129" t="str">
        <f>IFERROR(IF(FIND("START",Table6[[#This Row],[1]])=1,VLOOKUP(COLUMN(),Sheet6!$B$3:$C$28,2,FALSE)&amp;ROW(),""),"")</f>
        <v/>
      </c>
      <c r="G129">
        <f>IFERROR(FIND("END",Table6[[#This Row],[1]]),"")</f>
        <v>1</v>
      </c>
    </row>
    <row r="130" spans="3:7" ht="14.5" x14ac:dyDescent="0.25">
      <c r="C130" t="str">
        <f t="shared" si="2"/>
        <v>-</v>
      </c>
      <c r="D130" s="166" t="s">
        <v>1037</v>
      </c>
      <c r="E130">
        <v>129</v>
      </c>
      <c r="F130" t="str">
        <f>IFERROR(IF(FIND("START",Table6[[#This Row],[1]])=1,VLOOKUP(COLUMN(),Sheet6!$B$3:$C$28,2,FALSE)&amp;ROW(),""),"")</f>
        <v/>
      </c>
      <c r="G130" t="str">
        <f>IFERROR(FIND("END",Table6[[#This Row],[1]]),"")</f>
        <v/>
      </c>
    </row>
    <row r="131" spans="3:7" ht="14.5" x14ac:dyDescent="0.2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4.5" x14ac:dyDescent="0.2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4.5" x14ac:dyDescent="0.25">
      <c r="C133" t="str">
        <f t="shared" si="2"/>
        <v>[3- Medicare]</v>
      </c>
      <c r="D133" s="166" t="s">
        <v>1064</v>
      </c>
      <c r="E133">
        <v>132</v>
      </c>
      <c r="F133" t="str">
        <f>IFERROR(IF(FIND("START",Table6[[#This Row],[1]])=1,VLOOKUP(COLUMN(),Sheet6!$B$3:$C$28,2,FALSE)&amp;ROW(),""),"")</f>
        <v/>
      </c>
      <c r="G133" t="str">
        <f>IFERROR(FIND("END",Table6[[#This Row],[1]]),"")</f>
        <v/>
      </c>
    </row>
    <row r="134" spans="3:7" ht="14.5" x14ac:dyDescent="0.25">
      <c r="C134" t="str">
        <f t="shared" si="2"/>
        <v>[4- Medicaid/Medical Assistance]</v>
      </c>
      <c r="D134" s="166" t="s">
        <v>1065</v>
      </c>
      <c r="E134">
        <v>133</v>
      </c>
      <c r="F134" t="str">
        <f>IFERROR(IF(FIND("START",Table6[[#This Row],[1]])=1,VLOOKUP(COLUMN(),Sheet6!$B$3:$C$28,2,FALSE)&amp;ROW(),""),"")</f>
        <v/>
      </c>
      <c r="G134" t="str">
        <f>IFERROR(FIND("END",Table6[[#This Row],[1]]),"")</f>
        <v/>
      </c>
    </row>
    <row r="135" spans="3:7" ht="14.5" x14ac:dyDescent="0.25">
      <c r="C135" t="str">
        <f t="shared" si="2"/>
        <v>[5- TRICARE or other military health care]</v>
      </c>
      <c r="D135" s="166" t="s">
        <v>1066</v>
      </c>
      <c r="E135">
        <v>134</v>
      </c>
      <c r="F135" t="str">
        <f>IFERROR(IF(FIND("START",Table6[[#This Row],[1]])=1,VLOOKUP(COLUMN(),Sheet6!$B$3:$C$28,2,FALSE)&amp;ROW(),""),"")</f>
        <v/>
      </c>
      <c r="G135" t="str">
        <f>IFERROR(FIND("END",Table6[[#This Row],[1]]),"")</f>
        <v/>
      </c>
    </row>
    <row r="136" spans="3:7" ht="14.5" x14ac:dyDescent="0.25">
      <c r="C136" t="str">
        <f t="shared" si="2"/>
        <v>[6- VA health care]</v>
      </c>
      <c r="D136" s="166" t="s">
        <v>1067</v>
      </c>
      <c r="E136">
        <v>135</v>
      </c>
      <c r="F136" t="str">
        <f>IFERROR(IF(FIND("START",Table6[[#This Row],[1]])=1,VLOOKUP(COLUMN(),Sheet6!$B$3:$C$28,2,FALSE)&amp;ROW(),""),"")</f>
        <v/>
      </c>
      <c r="G136" t="str">
        <f>IFERROR(FIND("END",Table6[[#This Row],[1]]),"")</f>
        <v/>
      </c>
    </row>
    <row r="137" spans="3:7" ht="14.5" x14ac:dyDescent="0.25">
      <c r="C137" t="str">
        <f t="shared" si="2"/>
        <v>[7- Indian Health Service]</v>
      </c>
      <c r="D137" s="166" t="s">
        <v>1068</v>
      </c>
      <c r="E137">
        <v>136</v>
      </c>
      <c r="F137" t="str">
        <f>IFERROR(IF(FIND("START",Table6[[#This Row],[1]])=1,VLOOKUP(COLUMN(),Sheet6!$B$3:$C$28,2,FALSE)&amp;ROW(),""),"")</f>
        <v/>
      </c>
      <c r="G137" t="str">
        <f>IFERROR(FIND("END",Table6[[#This Row],[1]]),"")</f>
        <v/>
      </c>
    </row>
    <row r="138" spans="3:7" ht="14.5" x14ac:dyDescent="0.2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4.5" x14ac:dyDescent="0.25">
      <c r="C139" t="str">
        <f t="shared" si="2"/>
        <v>[9- No coverage]</v>
      </c>
      <c r="D139" s="166" t="s">
        <v>1070</v>
      </c>
      <c r="E139">
        <v>138</v>
      </c>
      <c r="F139" t="str">
        <f>IFERROR(IF(FIND("START",Table6[[#This Row],[1]])=1,VLOOKUP(COLUMN(),Sheet6!$B$3:$C$28,2,FALSE)&amp;ROW(),""),"")</f>
        <v/>
      </c>
      <c r="G139" t="str">
        <f>IFERROR(FIND("END",Table6[[#This Row],[1]]),"")</f>
        <v/>
      </c>
    </row>
    <row r="140" spans="3:7" ht="14.5" x14ac:dyDescent="0.25">
      <c r="C140" t="str">
        <f t="shared" si="2"/>
        <v>[88- Individual refused]</v>
      </c>
      <c r="D140" s="166" t="s">
        <v>1008</v>
      </c>
      <c r="E140">
        <v>139</v>
      </c>
      <c r="F140" t="str">
        <f>IFERROR(IF(FIND("START",Table6[[#This Row],[1]])=1,VLOOKUP(COLUMN(),Sheet6!$B$3:$C$28,2,FALSE)&amp;ROW(),""),"")</f>
        <v/>
      </c>
      <c r="G140" t="str">
        <f>IFERROR(FIND("END",Table6[[#This Row],[1]]),"")</f>
        <v/>
      </c>
    </row>
    <row r="141" spans="3:7" ht="14.5" x14ac:dyDescent="0.25">
      <c r="C141" t="str">
        <f t="shared" si="2"/>
        <v>[99- Individual does not know]</v>
      </c>
      <c r="D141" s="166" t="s">
        <v>1009</v>
      </c>
      <c r="E141">
        <v>140</v>
      </c>
      <c r="F141" t="str">
        <f>IFERROR(IF(FIND("START",Table6[[#This Row],[1]])=1,VLOOKUP(COLUMN(),Sheet6!$B$3:$C$28,2,FALSE)&amp;ROW(),""),"")</f>
        <v/>
      </c>
      <c r="G141" t="str">
        <f>IFERROR(FIND("END",Table6[[#This Row],[1]]),"")</f>
        <v/>
      </c>
    </row>
    <row r="142" spans="3:7" x14ac:dyDescent="0.25">
      <c r="C142" s="9" t="s">
        <v>1181</v>
      </c>
      <c r="D142" s="165"/>
      <c r="E142">
        <v>141</v>
      </c>
      <c r="F142" t="str">
        <f>IFERROR(IF(FIND("START",Table6[[#This Row],[1]])=1,VLOOKUP(COLUMN(),Sheet6!$B$3:$C$28,2,FALSE)&amp;ROW(),""),"")</f>
        <v/>
      </c>
      <c r="G142">
        <f>IFERROR(FIND("END",Table6[[#This Row],[1]]),"")</f>
        <v>1</v>
      </c>
    </row>
    <row r="143" spans="3:7" ht="14.5" x14ac:dyDescent="0.25">
      <c r="C143" t="str">
        <f t="shared" si="2"/>
        <v>-</v>
      </c>
      <c r="D143" s="166" t="s">
        <v>1037</v>
      </c>
      <c r="E143">
        <v>142</v>
      </c>
      <c r="F143" t="str">
        <f>IFERROR(IF(FIND("START",Table6[[#This Row],[1]])=1,VLOOKUP(COLUMN(),Sheet6!$B$3:$C$28,2,FALSE)&amp;ROW(),""),"")</f>
        <v/>
      </c>
      <c r="G143" t="str">
        <f>IFERROR(FIND("END",Table6[[#This Row],[1]]),"")</f>
        <v/>
      </c>
    </row>
    <row r="144" spans="3:7" ht="14.5" x14ac:dyDescent="0.25">
      <c r="C144" t="str">
        <f t="shared" si="2"/>
        <v>[100- N/A]</v>
      </c>
      <c r="D144" s="166" t="s">
        <v>1024</v>
      </c>
      <c r="E144">
        <v>143</v>
      </c>
      <c r="F144" t="str">
        <f>IFERROR(IF(FIND("START",Table6[[#This Row],[1]])=1,VLOOKUP(COLUMN(),Sheet6!$B$3:$C$28,2,FALSE)&amp;ROW(),""),"")</f>
        <v/>
      </c>
      <c r="G144" t="str">
        <f>IFERROR(FIND("END",Table6[[#This Row],[1]]),"")</f>
        <v/>
      </c>
    </row>
    <row r="145" spans="3:7" ht="14.5" x14ac:dyDescent="0.25">
      <c r="C145" t="str">
        <f t="shared" si="2"/>
        <v>[77- Information not collected]</v>
      </c>
      <c r="D145" s="166" t="s">
        <v>1020</v>
      </c>
      <c r="E145">
        <v>144</v>
      </c>
      <c r="F145" t="str">
        <f>IFERROR(IF(FIND("START",Table6[[#This Row],[1]])=1,VLOOKUP(COLUMN(),Sheet6!$B$3:$C$28,2,FALSE)&amp;ROW(),""),"")</f>
        <v/>
      </c>
      <c r="G145" t="str">
        <f>IFERROR(FIND("END",Table6[[#This Row],[1]]),"")</f>
        <v/>
      </c>
    </row>
    <row r="146" spans="3:7" x14ac:dyDescent="0.25">
      <c r="C146" s="9" t="s">
        <v>1181</v>
      </c>
      <c r="D146" s="165"/>
      <c r="E146">
        <v>145</v>
      </c>
      <c r="F146" t="str">
        <f>IFERROR(IF(FIND("START",Table6[[#This Row],[1]])=1,VLOOKUP(COLUMN(),Sheet6!$B$3:$C$28,2,FALSE)&amp;ROW(),""),"")</f>
        <v/>
      </c>
      <c r="G146">
        <f>IFERROR(FIND("END",Table6[[#This Row],[1]]),"")</f>
        <v>1</v>
      </c>
    </row>
    <row r="147" spans="3:7" ht="14.5" x14ac:dyDescent="0.25">
      <c r="C147" t="str">
        <f t="shared" si="2"/>
        <v>-</v>
      </c>
      <c r="D147" s="166" t="s">
        <v>1037</v>
      </c>
      <c r="E147">
        <v>146</v>
      </c>
      <c r="F147" t="str">
        <f>IFERROR(IF(FIND("START",Table6[[#This Row],[1]])=1,VLOOKUP(COLUMN(),Sheet6!$B$3:$C$28,2,FALSE)&amp;ROW(),""),"")</f>
        <v/>
      </c>
      <c r="G147" t="str">
        <f>IFERROR(FIND("END",Table6[[#This Row],[1]]),"")</f>
        <v/>
      </c>
    </row>
    <row r="148" spans="3:7" ht="14.5" x14ac:dyDescent="0.2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4.5" x14ac:dyDescent="0.25">
      <c r="C149" t="str">
        <f t="shared" si="2"/>
        <v>[2- Grade 1]</v>
      </c>
      <c r="D149" s="166" t="s">
        <v>1072</v>
      </c>
      <c r="E149">
        <v>148</v>
      </c>
      <c r="F149" t="str">
        <f>IFERROR(IF(FIND("START",Table6[[#This Row],[1]])=1,VLOOKUP(COLUMN(),Sheet6!$B$3:$C$28,2,FALSE)&amp;ROW(),""),"")</f>
        <v/>
      </c>
      <c r="G149" t="str">
        <f>IFERROR(FIND("END",Table6[[#This Row],[1]]),"")</f>
        <v/>
      </c>
    </row>
    <row r="150" spans="3:7" ht="14.5" x14ac:dyDescent="0.25">
      <c r="C150" t="str">
        <f t="shared" si="2"/>
        <v>[3- Grade 2]</v>
      </c>
      <c r="D150" s="166" t="s">
        <v>1073</v>
      </c>
      <c r="E150">
        <v>149</v>
      </c>
      <c r="F150" t="str">
        <f>IFERROR(IF(FIND("START",Table6[[#This Row],[1]])=1,VLOOKUP(COLUMN(),Sheet6!$B$3:$C$28,2,FALSE)&amp;ROW(),""),"")</f>
        <v/>
      </c>
      <c r="G150" t="str">
        <f>IFERROR(FIND("END",Table6[[#This Row],[1]]),"")</f>
        <v/>
      </c>
    </row>
    <row r="151" spans="3:7" ht="14.5" x14ac:dyDescent="0.25">
      <c r="C151" t="str">
        <f t="shared" si="2"/>
        <v>[4- Grade 3]</v>
      </c>
      <c r="D151" s="166" t="s">
        <v>1074</v>
      </c>
      <c r="E151">
        <v>150</v>
      </c>
      <c r="F151" t="str">
        <f>IFERROR(IF(FIND("START",Table6[[#This Row],[1]])=1,VLOOKUP(COLUMN(),Sheet6!$B$3:$C$28,2,FALSE)&amp;ROW(),""),"")</f>
        <v/>
      </c>
      <c r="G151" t="str">
        <f>IFERROR(FIND("END",Table6[[#This Row],[1]]),"")</f>
        <v/>
      </c>
    </row>
    <row r="152" spans="3:7" ht="14.5" x14ac:dyDescent="0.25">
      <c r="C152" t="str">
        <f t="shared" si="2"/>
        <v>[5- Grade 4]</v>
      </c>
      <c r="D152" s="166" t="s">
        <v>1075</v>
      </c>
      <c r="E152">
        <v>151</v>
      </c>
      <c r="F152" t="str">
        <f>IFERROR(IF(FIND("START",Table6[[#This Row],[1]])=1,VLOOKUP(COLUMN(),Sheet6!$B$3:$C$28,2,FALSE)&amp;ROW(),""),"")</f>
        <v/>
      </c>
      <c r="G152" t="str">
        <f>IFERROR(FIND("END",Table6[[#This Row],[1]]),"")</f>
        <v/>
      </c>
    </row>
    <row r="153" spans="3:7" ht="14.5" x14ac:dyDescent="0.25">
      <c r="C153" t="str">
        <f t="shared" si="2"/>
        <v>[6- Grade 5]</v>
      </c>
      <c r="D153" s="166" t="s">
        <v>1076</v>
      </c>
      <c r="E153">
        <v>152</v>
      </c>
      <c r="F153" t="str">
        <f>IFERROR(IF(FIND("START",Table6[[#This Row],[1]])=1,VLOOKUP(COLUMN(),Sheet6!$B$3:$C$28,2,FALSE)&amp;ROW(),""),"")</f>
        <v/>
      </c>
      <c r="G153" t="str">
        <f>IFERROR(FIND("END",Table6[[#This Row],[1]]),"")</f>
        <v/>
      </c>
    </row>
    <row r="154" spans="3:7" ht="14.5" x14ac:dyDescent="0.25">
      <c r="C154" t="str">
        <f t="shared" si="2"/>
        <v>[7- Grade 6]</v>
      </c>
      <c r="D154" s="166" t="s">
        <v>1077</v>
      </c>
      <c r="E154">
        <v>153</v>
      </c>
      <c r="F154" t="str">
        <f>IFERROR(IF(FIND("START",Table6[[#This Row],[1]])=1,VLOOKUP(COLUMN(),Sheet6!$B$3:$C$28,2,FALSE)&amp;ROW(),""),"")</f>
        <v/>
      </c>
      <c r="G154" t="str">
        <f>IFERROR(FIND("END",Table6[[#This Row],[1]]),"")</f>
        <v/>
      </c>
    </row>
    <row r="155" spans="3:7" ht="14.5" x14ac:dyDescent="0.25">
      <c r="C155" t="str">
        <f t="shared" ref="C155:C208" si="3">D155</f>
        <v>[8- Grade 7]</v>
      </c>
      <c r="D155" s="166" t="s">
        <v>1078</v>
      </c>
      <c r="E155">
        <v>154</v>
      </c>
      <c r="F155" t="str">
        <f>IFERROR(IF(FIND("START",Table6[[#This Row],[1]])=1,VLOOKUP(COLUMN(),Sheet6!$B$3:$C$28,2,FALSE)&amp;ROW(),""),"")</f>
        <v/>
      </c>
      <c r="G155" t="str">
        <f>IFERROR(FIND("END",Table6[[#This Row],[1]]),"")</f>
        <v/>
      </c>
    </row>
    <row r="156" spans="3:7" ht="14.5" x14ac:dyDescent="0.25">
      <c r="C156" t="str">
        <f t="shared" si="3"/>
        <v>[9- Grade 8]</v>
      </c>
      <c r="D156" s="166" t="s">
        <v>1079</v>
      </c>
      <c r="E156">
        <v>155</v>
      </c>
      <c r="F156" t="str">
        <f>IFERROR(IF(FIND("START",Table6[[#This Row],[1]])=1,VLOOKUP(COLUMN(),Sheet6!$B$3:$C$28,2,FALSE)&amp;ROW(),""),"")</f>
        <v/>
      </c>
      <c r="G156" t="str">
        <f>IFERROR(FIND("END",Table6[[#This Row],[1]]),"")</f>
        <v/>
      </c>
    </row>
    <row r="157" spans="3:7" ht="14.5" x14ac:dyDescent="0.25">
      <c r="C157" t="str">
        <f t="shared" si="3"/>
        <v>[10- Grade 9]</v>
      </c>
      <c r="D157" s="166" t="s">
        <v>1080</v>
      </c>
      <c r="E157">
        <v>156</v>
      </c>
      <c r="F157" t="str">
        <f>IFERROR(IF(FIND("START",Table6[[#This Row],[1]])=1,VLOOKUP(COLUMN(),Sheet6!$B$3:$C$28,2,FALSE)&amp;ROW(),""),"")</f>
        <v/>
      </c>
      <c r="G157" t="str">
        <f>IFERROR(FIND("END",Table6[[#This Row],[1]]),"")</f>
        <v/>
      </c>
    </row>
    <row r="158" spans="3:7" ht="14.5" x14ac:dyDescent="0.25">
      <c r="C158" t="str">
        <f t="shared" si="3"/>
        <v>[11- Grade 10]</v>
      </c>
      <c r="D158" s="166" t="s">
        <v>1081</v>
      </c>
      <c r="E158">
        <v>157</v>
      </c>
      <c r="F158" t="str">
        <f>IFERROR(IF(FIND("START",Table6[[#This Row],[1]])=1,VLOOKUP(COLUMN(),Sheet6!$B$3:$C$28,2,FALSE)&amp;ROW(),""),"")</f>
        <v/>
      </c>
      <c r="G158" t="str">
        <f>IFERROR(FIND("END",Table6[[#This Row],[1]]),"")</f>
        <v/>
      </c>
    </row>
    <row r="159" spans="3:7" ht="14.5" x14ac:dyDescent="0.25">
      <c r="C159" t="str">
        <f t="shared" si="3"/>
        <v>[12- Grade 11]</v>
      </c>
      <c r="D159" s="166" t="s">
        <v>1082</v>
      </c>
      <c r="E159">
        <v>158</v>
      </c>
      <c r="F159" t="str">
        <f>IFERROR(IF(FIND("START",Table6[[#This Row],[1]])=1,VLOOKUP(COLUMN(),Sheet6!$B$3:$C$28,2,FALSE)&amp;ROW(),""),"")</f>
        <v/>
      </c>
      <c r="G159" t="str">
        <f>IFERROR(FIND("END",Table6[[#This Row],[1]]),"")</f>
        <v/>
      </c>
    </row>
    <row r="160" spans="3:7" ht="14.5" x14ac:dyDescent="0.25">
      <c r="C160" t="str">
        <f t="shared" si="3"/>
        <v>[13- 12th grade, no diploma]</v>
      </c>
      <c r="D160" s="166" t="s">
        <v>1083</v>
      </c>
      <c r="E160">
        <v>159</v>
      </c>
      <c r="F160" t="str">
        <f>IFERROR(IF(FIND("START",Table6[[#This Row],[1]])=1,VLOOKUP(COLUMN(),Sheet6!$B$3:$C$28,2,FALSE)&amp;ROW(),""),"")</f>
        <v/>
      </c>
      <c r="G160" t="str">
        <f>IFERROR(FIND("END",Table6[[#This Row],[1]]),"")</f>
        <v/>
      </c>
    </row>
    <row r="161" spans="3:7" ht="14.5" x14ac:dyDescent="0.25">
      <c r="C161" t="str">
        <f t="shared" si="3"/>
        <v>[14- High school diploma]</v>
      </c>
      <c r="D161" s="166" t="s">
        <v>1084</v>
      </c>
      <c r="E161">
        <v>160</v>
      </c>
      <c r="F161" t="str">
        <f>IFERROR(IF(FIND("START",Table6[[#This Row],[1]])=1,VLOOKUP(COLUMN(),Sheet6!$B$3:$C$28,2,FALSE)&amp;ROW(),""),"")</f>
        <v/>
      </c>
      <c r="G161" t="str">
        <f>IFERROR(FIND("END",Table6[[#This Row],[1]]),"")</f>
        <v/>
      </c>
    </row>
    <row r="162" spans="3:7" ht="14.5" x14ac:dyDescent="0.25">
      <c r="C162" t="str">
        <f t="shared" si="3"/>
        <v>[15- GED or alternative credential]</v>
      </c>
      <c r="D162" s="166" t="s">
        <v>1085</v>
      </c>
      <c r="E162">
        <v>161</v>
      </c>
      <c r="F162" t="str">
        <f>IFERROR(IF(FIND("START",Table6[[#This Row],[1]])=1,VLOOKUP(COLUMN(),Sheet6!$B$3:$C$28,2,FALSE)&amp;ROW(),""),"")</f>
        <v/>
      </c>
      <c r="G162" t="str">
        <f>IFERROR(FIND("END",Table6[[#This Row],[1]]),"")</f>
        <v/>
      </c>
    </row>
    <row r="163" spans="3:7" ht="14.5" x14ac:dyDescent="0.25">
      <c r="C163" t="str">
        <f t="shared" si="3"/>
        <v>[16- Less than 1 year of college credit]</v>
      </c>
      <c r="D163" s="166" t="s">
        <v>1086</v>
      </c>
      <c r="E163">
        <v>162</v>
      </c>
      <c r="F163" t="str">
        <f>IFERROR(IF(FIND("START",Table6[[#This Row],[1]])=1,VLOOKUP(COLUMN(),Sheet6!$B$3:$C$28,2,FALSE)&amp;ROW(),""),"")</f>
        <v/>
      </c>
      <c r="G163" t="str">
        <f>IFERROR(FIND("END",Table6[[#This Row],[1]]),"")</f>
        <v/>
      </c>
    </row>
    <row r="164" spans="3:7" ht="14.5" x14ac:dyDescent="0.2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4.5" x14ac:dyDescent="0.25">
      <c r="C165" t="str">
        <f t="shared" si="3"/>
        <v>[18- Associate's degree ]</v>
      </c>
      <c r="D165" s="166" t="s">
        <v>1088</v>
      </c>
      <c r="E165">
        <v>164</v>
      </c>
      <c r="F165" t="str">
        <f>IFERROR(IF(FIND("START",Table6[[#This Row],[1]])=1,VLOOKUP(COLUMN(),Sheet6!$B$3:$C$28,2,FALSE)&amp;ROW(),""),"")</f>
        <v/>
      </c>
      <c r="G165" t="str">
        <f>IFERROR(FIND("END",Table6[[#This Row],[1]]),"")</f>
        <v/>
      </c>
    </row>
    <row r="166" spans="3:7" ht="14.5" x14ac:dyDescent="0.25">
      <c r="C166" t="str">
        <f t="shared" si="3"/>
        <v>[19- Bachelor's degree]</v>
      </c>
      <c r="D166" s="166" t="s">
        <v>1089</v>
      </c>
      <c r="E166">
        <v>165</v>
      </c>
      <c r="F166" t="str">
        <f>IFERROR(IF(FIND("START",Table6[[#This Row],[1]])=1,VLOOKUP(COLUMN(),Sheet6!$B$3:$C$28,2,FALSE)&amp;ROW(),""),"")</f>
        <v/>
      </c>
      <c r="G166" t="str">
        <f>IFERROR(FIND("END",Table6[[#This Row],[1]]),"")</f>
        <v/>
      </c>
    </row>
    <row r="167" spans="3:7" ht="14.5" x14ac:dyDescent="0.25">
      <c r="C167" t="str">
        <f t="shared" si="3"/>
        <v>[20- Master's degree]</v>
      </c>
      <c r="D167" s="166" t="s">
        <v>1090</v>
      </c>
      <c r="E167">
        <v>166</v>
      </c>
      <c r="F167" t="str">
        <f>IFERROR(IF(FIND("START",Table6[[#This Row],[1]])=1,VLOOKUP(COLUMN(),Sheet6!$B$3:$C$28,2,FALSE)&amp;ROW(),""),"")</f>
        <v/>
      </c>
      <c r="G167" t="str">
        <f>IFERROR(FIND("END",Table6[[#This Row],[1]]),"")</f>
        <v/>
      </c>
    </row>
    <row r="168" spans="3:7" ht="14.5" x14ac:dyDescent="0.2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4.5" x14ac:dyDescent="0.25">
      <c r="C169" t="str">
        <f t="shared" si="3"/>
        <v>[22- Doctorate degree]</v>
      </c>
      <c r="D169" s="166" t="s">
        <v>1092</v>
      </c>
      <c r="E169">
        <v>168</v>
      </c>
      <c r="F169" t="str">
        <f>IFERROR(IF(FIND("START",Table6[[#This Row],[1]])=1,VLOOKUP(COLUMN(),Sheet6!$B$3:$C$28,2,FALSE)&amp;ROW(),""),"")</f>
        <v/>
      </c>
      <c r="G169" t="str">
        <f>IFERROR(FIND("END",Table6[[#This Row],[1]]),"")</f>
        <v/>
      </c>
    </row>
    <row r="170" spans="3:7" ht="14.5" x14ac:dyDescent="0.25">
      <c r="C170" t="str">
        <f t="shared" si="3"/>
        <v>[88- Individual refused]</v>
      </c>
      <c r="D170" s="166" t="s">
        <v>1008</v>
      </c>
      <c r="E170">
        <v>169</v>
      </c>
      <c r="F170" t="str">
        <f>IFERROR(IF(FIND("START",Table6[[#This Row],[1]])=1,VLOOKUP(COLUMN(),Sheet6!$B$3:$C$28,2,FALSE)&amp;ROW(),""),"")</f>
        <v/>
      </c>
      <c r="G170" t="str">
        <f>IFERROR(FIND("END",Table6[[#This Row],[1]]),"")</f>
        <v/>
      </c>
    </row>
    <row r="171" spans="3:7" ht="14.5" x14ac:dyDescent="0.25">
      <c r="C171" t="str">
        <f t="shared" si="3"/>
        <v>[99- Individual does not know]</v>
      </c>
      <c r="D171" s="166" t="s">
        <v>1009</v>
      </c>
      <c r="E171">
        <v>170</v>
      </c>
      <c r="F171" t="str">
        <f>IFERROR(IF(FIND("START",Table6[[#This Row],[1]])=1,VLOOKUP(COLUMN(),Sheet6!$B$3:$C$28,2,FALSE)&amp;ROW(),""),"")</f>
        <v/>
      </c>
      <c r="G171" t="str">
        <f>IFERROR(FIND("END",Table6[[#This Row],[1]]),"")</f>
        <v/>
      </c>
    </row>
    <row r="172" spans="3:7" ht="14.5" x14ac:dyDescent="0.25">
      <c r="C172" t="str">
        <f t="shared" si="3"/>
        <v>[100- N/A]</v>
      </c>
      <c r="D172" s="166" t="s">
        <v>1024</v>
      </c>
      <c r="E172">
        <v>171</v>
      </c>
      <c r="F172" t="str">
        <f>IFERROR(IF(FIND("START",Table6[[#This Row],[1]])=1,VLOOKUP(COLUMN(),Sheet6!$B$3:$C$28,2,FALSE)&amp;ROW(),""),"")</f>
        <v/>
      </c>
      <c r="G172" t="str">
        <f>IFERROR(FIND("END",Table6[[#This Row],[1]]),"")</f>
        <v/>
      </c>
    </row>
    <row r="173" spans="3:7" ht="14.5" x14ac:dyDescent="0.25">
      <c r="C173" t="str">
        <f t="shared" si="3"/>
        <v>[77- Information not collected]</v>
      </c>
      <c r="D173" s="166" t="s">
        <v>1020</v>
      </c>
      <c r="E173">
        <v>172</v>
      </c>
      <c r="F173" t="str">
        <f>IFERROR(IF(FIND("START",Table6[[#This Row],[1]])=1,VLOOKUP(COLUMN(),Sheet6!$B$3:$C$28,2,FALSE)&amp;ROW(),""),"")</f>
        <v/>
      </c>
      <c r="G173" t="str">
        <f>IFERROR(FIND("END",Table6[[#This Row],[1]]),"")</f>
        <v/>
      </c>
    </row>
    <row r="174" spans="3:7" x14ac:dyDescent="0.25">
      <c r="C174" s="9" t="s">
        <v>1181</v>
      </c>
      <c r="D174" s="165"/>
      <c r="E174">
        <v>173</v>
      </c>
      <c r="F174" t="str">
        <f>IFERROR(IF(FIND("START",Table6[[#This Row],[1]])=1,VLOOKUP(COLUMN(),Sheet6!$B$3:$C$28,2,FALSE)&amp;ROW(),""),"")</f>
        <v/>
      </c>
      <c r="G174">
        <f>IFERROR(FIND("END",Table6[[#This Row],[1]]),"")</f>
        <v>1</v>
      </c>
    </row>
    <row r="175" spans="3:7" ht="14.5" x14ac:dyDescent="0.25">
      <c r="C175" t="str">
        <f t="shared" si="3"/>
        <v>-</v>
      </c>
      <c r="D175" s="166" t="s">
        <v>1037</v>
      </c>
      <c r="E175">
        <v>174</v>
      </c>
      <c r="F175" t="str">
        <f>IFERROR(IF(FIND("START",Table6[[#This Row],[1]])=1,VLOOKUP(COLUMN(),Sheet6!$B$3:$C$28,2,FALSE)&amp;ROW(),""),"")</f>
        <v/>
      </c>
      <c r="G175" t="str">
        <f>IFERROR(FIND("END",Table6[[#This Row],[1]]),"")</f>
        <v/>
      </c>
    </row>
    <row r="176" spans="3:7" ht="14.5" x14ac:dyDescent="0.2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4.5" x14ac:dyDescent="0.2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4.5" x14ac:dyDescent="0.2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4.5" x14ac:dyDescent="0.25">
      <c r="C179" t="str">
        <f t="shared" si="3"/>
        <v>[4- N/A]</v>
      </c>
      <c r="D179" s="166" t="s">
        <v>1096</v>
      </c>
      <c r="E179">
        <v>178</v>
      </c>
      <c r="F179" t="str">
        <f>IFERROR(IF(FIND("START",Table6[[#This Row],[1]])=1,VLOOKUP(COLUMN(),Sheet6!$B$3:$C$28,2,FALSE)&amp;ROW(),""),"")</f>
        <v/>
      </c>
      <c r="G179" t="str">
        <f>IFERROR(FIND("END",Table6[[#This Row],[1]]),"")</f>
        <v/>
      </c>
    </row>
    <row r="180" spans="3:7" ht="14.5" x14ac:dyDescent="0.25">
      <c r="C180" t="str">
        <f t="shared" si="3"/>
        <v>[77- Information not collected]</v>
      </c>
      <c r="D180" s="166" t="s">
        <v>1020</v>
      </c>
      <c r="E180">
        <v>179</v>
      </c>
      <c r="F180" t="str">
        <f>IFERROR(IF(FIND("START",Table6[[#This Row],[1]])=1,VLOOKUP(COLUMN(),Sheet6!$B$3:$C$28,2,FALSE)&amp;ROW(),""),"")</f>
        <v/>
      </c>
      <c r="G180" t="str">
        <f>IFERROR(FIND("END",Table6[[#This Row],[1]]),"")</f>
        <v/>
      </c>
    </row>
    <row r="181" spans="3:7" x14ac:dyDescent="0.25">
      <c r="C181" s="9" t="s">
        <v>1181</v>
      </c>
      <c r="D181" s="165"/>
      <c r="E181">
        <v>180</v>
      </c>
      <c r="F181" t="str">
        <f>IFERROR(IF(FIND("START",Table6[[#This Row],[1]])=1,VLOOKUP(COLUMN(),Sheet6!$B$3:$C$28,2,FALSE)&amp;ROW(),""),"")</f>
        <v/>
      </c>
      <c r="G181">
        <f>IFERROR(FIND("END",Table6[[#This Row],[1]]),"")</f>
        <v>1</v>
      </c>
    </row>
    <row r="182" spans="3:7" ht="14.5" x14ac:dyDescent="0.25">
      <c r="C182" t="str">
        <f t="shared" si="3"/>
        <v>-</v>
      </c>
      <c r="D182" s="166" t="s">
        <v>1037</v>
      </c>
      <c r="E182">
        <v>181</v>
      </c>
      <c r="F182" t="str">
        <f>IFERROR(IF(FIND("START",Table6[[#This Row],[1]])=1,VLOOKUP(COLUMN(),Sheet6!$B$3:$C$28,2,FALSE)&amp;ROW(),""),"")</f>
        <v/>
      </c>
      <c r="G182" t="str">
        <f>IFERROR(FIND("END",Table6[[#This Row],[1]]),"")</f>
        <v/>
      </c>
    </row>
    <row r="183" spans="3:7" ht="14.5" x14ac:dyDescent="0.25">
      <c r="C183" t="str">
        <f t="shared" si="3"/>
        <v>[1- Occupational skills license]</v>
      </c>
      <c r="D183" s="166" t="s">
        <v>1097</v>
      </c>
      <c r="E183">
        <v>182</v>
      </c>
      <c r="F183" t="str">
        <f>IFERROR(IF(FIND("START",Table6[[#This Row],[1]])=1,VLOOKUP(COLUMN(),Sheet6!$B$3:$C$28,2,FALSE)&amp;ROW(),""),"")</f>
        <v/>
      </c>
      <c r="G183" t="str">
        <f>IFERROR(FIND("END",Table6[[#This Row],[1]]),"")</f>
        <v/>
      </c>
    </row>
    <row r="184" spans="3:7" ht="14.5" x14ac:dyDescent="0.25">
      <c r="C184" t="str">
        <f t="shared" si="3"/>
        <v>[2- Occupational skills certificate]</v>
      </c>
      <c r="D184" s="166" t="s">
        <v>1098</v>
      </c>
      <c r="E184">
        <v>183</v>
      </c>
      <c r="F184" t="str">
        <f>IFERROR(IF(FIND("START",Table6[[#This Row],[1]])=1,VLOOKUP(COLUMN(),Sheet6!$B$3:$C$28,2,FALSE)&amp;ROW(),""),"")</f>
        <v/>
      </c>
      <c r="G184" t="str">
        <f>IFERROR(FIND("END",Table6[[#This Row],[1]]),"")</f>
        <v/>
      </c>
    </row>
    <row r="185" spans="3:7" ht="14.5" x14ac:dyDescent="0.2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4.5" x14ac:dyDescent="0.2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4.5" x14ac:dyDescent="0.25">
      <c r="C187" t="str">
        <f t="shared" si="3"/>
        <v>[88- Individual refused]</v>
      </c>
      <c r="D187" s="166" t="s">
        <v>1008</v>
      </c>
      <c r="E187">
        <v>186</v>
      </c>
      <c r="F187" t="str">
        <f>IFERROR(IF(FIND("START",Table6[[#This Row],[1]])=1,VLOOKUP(COLUMN(),Sheet6!$B$3:$C$28,2,FALSE)&amp;ROW(),""),"")</f>
        <v/>
      </c>
      <c r="G187" t="str">
        <f>IFERROR(FIND("END",Table6[[#This Row],[1]]),"")</f>
        <v/>
      </c>
    </row>
    <row r="188" spans="3:7" ht="14.5" x14ac:dyDescent="0.25">
      <c r="C188" t="str">
        <f t="shared" si="3"/>
        <v>[99- Individual does not know]</v>
      </c>
      <c r="D188" s="166" t="s">
        <v>1009</v>
      </c>
      <c r="E188">
        <v>187</v>
      </c>
      <c r="F188" t="str">
        <f>IFERROR(IF(FIND("START",Table6[[#This Row],[1]])=1,VLOOKUP(COLUMN(),Sheet6!$B$3:$C$28,2,FALSE)&amp;ROW(),""),"")</f>
        <v/>
      </c>
      <c r="G188" t="str">
        <f>IFERROR(FIND("END",Table6[[#This Row],[1]]),"")</f>
        <v/>
      </c>
    </row>
    <row r="189" spans="3:7" ht="14.5" x14ac:dyDescent="0.25">
      <c r="C189" t="str">
        <f t="shared" si="3"/>
        <v>[100- N/A]</v>
      </c>
      <c r="D189" s="166" t="s">
        <v>1024</v>
      </c>
      <c r="E189">
        <v>188</v>
      </c>
      <c r="F189" t="str">
        <f>IFERROR(IF(FIND("START",Table6[[#This Row],[1]])=1,VLOOKUP(COLUMN(),Sheet6!$B$3:$C$28,2,FALSE)&amp;ROW(),""),"")</f>
        <v/>
      </c>
      <c r="G189" t="str">
        <f>IFERROR(FIND("END",Table6[[#This Row],[1]]),"")</f>
        <v/>
      </c>
    </row>
    <row r="190" spans="3:7" ht="14.5" x14ac:dyDescent="0.25">
      <c r="C190" t="str">
        <f t="shared" si="3"/>
        <v>[77- Information not collected]</v>
      </c>
      <c r="D190" s="166" t="s">
        <v>1020</v>
      </c>
      <c r="E190">
        <v>189</v>
      </c>
      <c r="F190" t="str">
        <f>IFERROR(IF(FIND("START",Table6[[#This Row],[1]])=1,VLOOKUP(COLUMN(),Sheet6!$B$3:$C$28,2,FALSE)&amp;ROW(),""),"")</f>
        <v/>
      </c>
      <c r="G190" t="str">
        <f>IFERROR(FIND("END",Table6[[#This Row],[1]]),"")</f>
        <v/>
      </c>
    </row>
    <row r="191" spans="3:7" ht="14.5" x14ac:dyDescent="0.25">
      <c r="C191" t="str">
        <f t="shared" si="3"/>
        <v>-</v>
      </c>
      <c r="D191" s="166" t="s">
        <v>1037</v>
      </c>
      <c r="E191">
        <v>190</v>
      </c>
      <c r="F191" t="str">
        <f>IFERROR(IF(FIND("START",Table6[[#This Row],[1]])=1,VLOOKUP(COLUMN(),Sheet6!$B$3:$C$28,2,FALSE)&amp;ROW(),""),"")</f>
        <v/>
      </c>
      <c r="G191" t="str">
        <f>IFERROR(FIND("END",Table6[[#This Row],[1]]),"")</f>
        <v/>
      </c>
    </row>
    <row r="192" spans="3:7" ht="14.5" x14ac:dyDescent="0.25">
      <c r="C192" t="str">
        <f t="shared" si="3"/>
        <v>[1- High school diploma/ GED]</v>
      </c>
      <c r="D192" s="166" t="s">
        <v>1101</v>
      </c>
      <c r="E192">
        <v>191</v>
      </c>
      <c r="F192" t="str">
        <f>IFERROR(IF(FIND("START",Table6[[#This Row],[1]])=1,VLOOKUP(COLUMN(),Sheet6!$B$3:$C$28,2,FALSE)&amp;ROW(),""),"")</f>
        <v/>
      </c>
      <c r="G192" t="str">
        <f>IFERROR(FIND("END",Table6[[#This Row],[1]]),"")</f>
        <v/>
      </c>
    </row>
    <row r="193" spans="3:7" ht="14.5" x14ac:dyDescent="0.25">
      <c r="C193" t="str">
        <f t="shared" si="3"/>
        <v>[2- AA or AS diploma]</v>
      </c>
      <c r="D193" s="166" t="s">
        <v>1102</v>
      </c>
      <c r="E193">
        <v>192</v>
      </c>
      <c r="F193" t="str">
        <f>IFERROR(IF(FIND("START",Table6[[#This Row],[1]])=1,VLOOKUP(COLUMN(),Sheet6!$B$3:$C$28,2,FALSE)&amp;ROW(),""),"")</f>
        <v/>
      </c>
      <c r="G193" t="str">
        <f>IFERROR(FIND("END",Table6[[#This Row],[1]]),"")</f>
        <v/>
      </c>
    </row>
    <row r="194" spans="3:7" ht="14.5" x14ac:dyDescent="0.25">
      <c r="C194" t="str">
        <f t="shared" si="3"/>
        <v>[3- BA or BS diploma]</v>
      </c>
      <c r="D194" s="166" t="s">
        <v>1103</v>
      </c>
      <c r="E194">
        <v>193</v>
      </c>
      <c r="F194" t="str">
        <f>IFERROR(IF(FIND("START",Table6[[#This Row],[1]])=1,VLOOKUP(COLUMN(),Sheet6!$B$3:$C$28,2,FALSE)&amp;ROW(),""),"")</f>
        <v/>
      </c>
      <c r="G194" t="str">
        <f>IFERROR(FIND("END",Table6[[#This Row],[1]]),"")</f>
        <v/>
      </c>
    </row>
    <row r="195" spans="3:7" ht="14.5" x14ac:dyDescent="0.25">
      <c r="C195" t="str">
        <f t="shared" si="3"/>
        <v>[4- Other degree]</v>
      </c>
      <c r="D195" s="166" t="s">
        <v>1104</v>
      </c>
      <c r="E195">
        <v>194</v>
      </c>
      <c r="F195" t="str">
        <f>IFERROR(IF(FIND("START",Table6[[#This Row],[1]])=1,VLOOKUP(COLUMN(),Sheet6!$B$3:$C$28,2,FALSE)&amp;ROW(),""),"")</f>
        <v/>
      </c>
      <c r="G195" t="str">
        <f>IFERROR(FIND("END",Table6[[#This Row],[1]]),"")</f>
        <v/>
      </c>
    </row>
    <row r="196" spans="3:7" ht="14.5" x14ac:dyDescent="0.25">
      <c r="C196" t="str">
        <f t="shared" si="3"/>
        <v>[5- No degree attained]</v>
      </c>
      <c r="D196" s="166" t="s">
        <v>1105</v>
      </c>
      <c r="E196">
        <v>195</v>
      </c>
      <c r="F196" t="str">
        <f>IFERROR(IF(FIND("START",Table6[[#This Row],[1]])=1,VLOOKUP(COLUMN(),Sheet6!$B$3:$C$28,2,FALSE)&amp;ROW(),""),"")</f>
        <v/>
      </c>
      <c r="G196" t="str">
        <f>IFERROR(FIND("END",Table6[[#This Row],[1]]),"")</f>
        <v/>
      </c>
    </row>
    <row r="197" spans="3:7" ht="14.5" x14ac:dyDescent="0.25">
      <c r="C197" t="str">
        <f t="shared" si="3"/>
        <v>[88- Individual refused]</v>
      </c>
      <c r="D197" s="166" t="s">
        <v>1008</v>
      </c>
      <c r="E197">
        <v>196</v>
      </c>
      <c r="F197" t="str">
        <f>IFERROR(IF(FIND("START",Table6[[#This Row],[1]])=1,VLOOKUP(COLUMN(),Sheet6!$B$3:$C$28,2,FALSE)&amp;ROW(),""),"")</f>
        <v/>
      </c>
      <c r="G197" t="str">
        <f>IFERROR(FIND("END",Table6[[#This Row],[1]]),"")</f>
        <v/>
      </c>
    </row>
    <row r="198" spans="3:7" ht="14.5" x14ac:dyDescent="0.25">
      <c r="C198" t="str">
        <f t="shared" si="3"/>
        <v>[99- Individual does not know]</v>
      </c>
      <c r="D198" s="166" t="s">
        <v>1009</v>
      </c>
      <c r="E198">
        <v>197</v>
      </c>
      <c r="F198" t="str">
        <f>IFERROR(IF(FIND("START",Table6[[#This Row],[1]])=1,VLOOKUP(COLUMN(),Sheet6!$B$3:$C$28,2,FALSE)&amp;ROW(),""),"")</f>
        <v/>
      </c>
      <c r="G198" t="str">
        <f>IFERROR(FIND("END",Table6[[#This Row],[1]]),"")</f>
        <v/>
      </c>
    </row>
    <row r="199" spans="3:7" ht="14.5" x14ac:dyDescent="0.25">
      <c r="C199" t="str">
        <f t="shared" si="3"/>
        <v>[100- N/A]</v>
      </c>
      <c r="D199" s="166" t="s">
        <v>1024</v>
      </c>
      <c r="E199">
        <v>198</v>
      </c>
      <c r="F199" t="str">
        <f>IFERROR(IF(FIND("START",Table6[[#This Row],[1]])=1,VLOOKUP(COLUMN(),Sheet6!$B$3:$C$28,2,FALSE)&amp;ROW(),""),"")</f>
        <v/>
      </c>
      <c r="G199" t="str">
        <f>IFERROR(FIND("END",Table6[[#This Row],[1]]),"")</f>
        <v/>
      </c>
    </row>
    <row r="200" spans="3:7" ht="14.5" x14ac:dyDescent="0.25">
      <c r="C200" t="str">
        <f t="shared" si="3"/>
        <v>[77- Information not collected]</v>
      </c>
      <c r="D200" s="166" t="s">
        <v>1020</v>
      </c>
      <c r="E200">
        <v>199</v>
      </c>
      <c r="F200" t="str">
        <f>IFERROR(IF(FIND("START",Table6[[#This Row],[1]])=1,VLOOKUP(COLUMN(),Sheet6!$B$3:$C$28,2,FALSE)&amp;ROW(),""),"")</f>
        <v/>
      </c>
      <c r="G200" t="str">
        <f>IFERROR(FIND("END",Table6[[#This Row],[1]]),"")</f>
        <v/>
      </c>
    </row>
    <row r="201" spans="3:7" ht="14.5" x14ac:dyDescent="0.25">
      <c r="C201" t="str">
        <f t="shared" si="3"/>
        <v>-</v>
      </c>
      <c r="D201" s="166" t="s">
        <v>1037</v>
      </c>
      <c r="E201">
        <v>200</v>
      </c>
      <c r="F201" t="str">
        <f>IFERROR(IF(FIND("START",Table6[[#This Row],[1]])=1,VLOOKUP(COLUMN(),Sheet6!$B$3:$C$28,2,FALSE)&amp;ROW(),""),"")</f>
        <v/>
      </c>
      <c r="G201" t="str">
        <f>IFERROR(FIND("END",Table6[[#This Row],[1]]),"")</f>
        <v/>
      </c>
    </row>
    <row r="202" spans="3:7" ht="14.5" x14ac:dyDescent="0.25">
      <c r="C202" t="str">
        <f t="shared" si="3"/>
        <v>[1- Employed]</v>
      </c>
      <c r="D202" s="166" t="s">
        <v>1106</v>
      </c>
      <c r="E202">
        <v>201</v>
      </c>
      <c r="F202" t="str">
        <f>IFERROR(IF(FIND("START",Table6[[#This Row],[1]])=1,VLOOKUP(COLUMN(),Sheet6!$B$3:$C$28,2,FALSE)&amp;ROW(),""),"")</f>
        <v/>
      </c>
      <c r="G202" t="str">
        <f>IFERROR(FIND("END",Table6[[#This Row],[1]]),"")</f>
        <v/>
      </c>
    </row>
    <row r="203" spans="3:7" ht="14.5" x14ac:dyDescent="0.2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4.5" x14ac:dyDescent="0.2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4.5" x14ac:dyDescent="0.25">
      <c r="C205" t="str">
        <f t="shared" si="3"/>
        <v>[88- Individual refused]</v>
      </c>
      <c r="D205" s="166" t="s">
        <v>1008</v>
      </c>
      <c r="E205">
        <v>204</v>
      </c>
      <c r="F205" t="str">
        <f>IFERROR(IF(FIND("START",Table6[[#This Row],[1]])=1,VLOOKUP(COLUMN(),Sheet6!$B$3:$C$28,2,FALSE)&amp;ROW(),""),"")</f>
        <v/>
      </c>
      <c r="G205" t="str">
        <f>IFERROR(FIND("END",Table6[[#This Row],[1]]),"")</f>
        <v/>
      </c>
    </row>
    <row r="206" spans="3:7" ht="14.5" x14ac:dyDescent="0.25">
      <c r="C206" t="str">
        <f t="shared" si="3"/>
        <v>[99- Individual does not know]</v>
      </c>
      <c r="D206" s="166" t="s">
        <v>1009</v>
      </c>
      <c r="E206">
        <v>205</v>
      </c>
      <c r="F206" t="str">
        <f>IFERROR(IF(FIND("START",Table6[[#This Row],[1]])=1,VLOOKUP(COLUMN(),Sheet6!$B$3:$C$28,2,FALSE)&amp;ROW(),""),"")</f>
        <v/>
      </c>
      <c r="G206" t="str">
        <f>IFERROR(FIND("END",Table6[[#This Row],[1]]),"")</f>
        <v/>
      </c>
    </row>
    <row r="207" spans="3:7" ht="14.5" x14ac:dyDescent="0.25">
      <c r="C207" t="str">
        <f t="shared" si="3"/>
        <v>[100- N/A]</v>
      </c>
      <c r="D207" s="166" t="s">
        <v>1024</v>
      </c>
      <c r="E207">
        <v>206</v>
      </c>
      <c r="F207" t="str">
        <f>IFERROR(IF(FIND("START",Table6[[#This Row],[1]])=1,VLOOKUP(COLUMN(),Sheet6!$B$3:$C$28,2,FALSE)&amp;ROW(),""),"")</f>
        <v/>
      </c>
      <c r="G207" t="str">
        <f>IFERROR(FIND("END",Table6[[#This Row],[1]]),"")</f>
        <v/>
      </c>
    </row>
    <row r="208" spans="3:7" ht="14.5" x14ac:dyDescent="0.25">
      <c r="C208" t="str">
        <f t="shared" si="3"/>
        <v>[77- Information not collected]</v>
      </c>
      <c r="D208" s="166" t="s">
        <v>1020</v>
      </c>
      <c r="E208">
        <v>207</v>
      </c>
      <c r="F208" t="str">
        <f>IFERROR(IF(FIND("START",Table6[[#This Row],[1]])=1,VLOOKUP(COLUMN(),Sheet6!$B$3:$C$28,2,FALSE)&amp;ROW(),""),"")</f>
        <v/>
      </c>
      <c r="G208" t="str">
        <f>IFERROR(FIND("END",Table6[[#This Row],[1]]),"")</f>
        <v/>
      </c>
    </row>
    <row r="209" spans="3:7" ht="14.5" x14ac:dyDescent="0.25">
      <c r="C209" t="str">
        <f t="shared" ref="C209:C254" si="4">D209</f>
        <v>-</v>
      </c>
      <c r="D209" s="166" t="s">
        <v>1037</v>
      </c>
      <c r="E209">
        <v>208</v>
      </c>
      <c r="F209" t="str">
        <f>IFERROR(IF(FIND("START",Table6[[#This Row],[1]])=1,VLOOKUP(COLUMN(),Sheet6!$B$3:$C$28,2,FALSE)&amp;ROW(),""),"")</f>
        <v/>
      </c>
      <c r="G209" t="str">
        <f>IFERROR(FIND("END",Table6[[#This Row],[1]]),"")</f>
        <v/>
      </c>
    </row>
    <row r="210" spans="3:7" ht="14.5" x14ac:dyDescent="0.2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4.5" x14ac:dyDescent="0.2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4.5" x14ac:dyDescent="0.25">
      <c r="C212" t="str">
        <f t="shared" si="4"/>
        <v>[88- Individual refused]</v>
      </c>
      <c r="D212" s="166" t="s">
        <v>1008</v>
      </c>
      <c r="E212">
        <v>211</v>
      </c>
      <c r="F212" t="str">
        <f>IFERROR(IF(FIND("START",Table6[[#This Row],[1]])=1,VLOOKUP(COLUMN(),Sheet6!$B$3:$C$28,2,FALSE)&amp;ROW(),""),"")</f>
        <v/>
      </c>
      <c r="G212" t="str">
        <f>IFERROR(FIND("END",Table6[[#This Row],[1]]),"")</f>
        <v/>
      </c>
    </row>
    <row r="213" spans="3:7" ht="14.5" x14ac:dyDescent="0.25">
      <c r="C213" t="str">
        <f t="shared" si="4"/>
        <v>[99- Individual does not know]</v>
      </c>
      <c r="D213" s="166" t="s">
        <v>1009</v>
      </c>
      <c r="E213">
        <v>212</v>
      </c>
      <c r="F213" t="str">
        <f>IFERROR(IF(FIND("START",Table6[[#This Row],[1]])=1,VLOOKUP(COLUMN(),Sheet6!$B$3:$C$28,2,FALSE)&amp;ROW(),""),"")</f>
        <v/>
      </c>
      <c r="G213" t="str">
        <f>IFERROR(FIND("END",Table6[[#This Row],[1]]),"")</f>
        <v/>
      </c>
    </row>
    <row r="214" spans="3:7" ht="14.5" x14ac:dyDescent="0.25">
      <c r="C214" t="str">
        <f t="shared" si="4"/>
        <v>[100- N/A]</v>
      </c>
      <c r="D214" s="166" t="s">
        <v>1024</v>
      </c>
      <c r="E214">
        <v>213</v>
      </c>
      <c r="F214" t="str">
        <f>IFERROR(IF(FIND("START",Table6[[#This Row],[1]])=1,VLOOKUP(COLUMN(),Sheet6!$B$3:$C$28,2,FALSE)&amp;ROW(),""),"")</f>
        <v/>
      </c>
      <c r="G214" t="str">
        <f>IFERROR(FIND("END",Table6[[#This Row],[1]]),"")</f>
        <v/>
      </c>
    </row>
    <row r="215" spans="3:7" ht="14.5" x14ac:dyDescent="0.25">
      <c r="C215" t="str">
        <f t="shared" si="4"/>
        <v>[77- Information not collected]</v>
      </c>
      <c r="D215" s="166" t="s">
        <v>1020</v>
      </c>
      <c r="E215">
        <v>214</v>
      </c>
      <c r="F215" t="str">
        <f>IFERROR(IF(FIND("START",Table6[[#This Row],[1]])=1,VLOOKUP(COLUMN(),Sheet6!$B$3:$C$28,2,FALSE)&amp;ROW(),""),"")</f>
        <v/>
      </c>
      <c r="G215" t="str">
        <f>IFERROR(FIND("END",Table6[[#This Row],[1]]),"")</f>
        <v/>
      </c>
    </row>
    <row r="216" spans="3:7" ht="14.5" x14ac:dyDescent="0.25">
      <c r="C216" t="str">
        <f t="shared" si="4"/>
        <v>-</v>
      </c>
      <c r="D216" s="166" t="s">
        <v>1037</v>
      </c>
      <c r="E216">
        <v>215</v>
      </c>
      <c r="F216" t="str">
        <f>IFERROR(IF(FIND("START",Table6[[#This Row],[1]])=1,VLOOKUP(COLUMN(),Sheet6!$B$3:$C$28,2,FALSE)&amp;ROW(),""),"")</f>
        <v/>
      </c>
      <c r="G216" t="str">
        <f>IFERROR(FIND("END",Table6[[#This Row],[1]]),"")</f>
        <v/>
      </c>
    </row>
    <row r="217" spans="3:7" ht="14.5" x14ac:dyDescent="0.25">
      <c r="C217" t="str">
        <f t="shared" si="4"/>
        <v>[1-Management Occupations]</v>
      </c>
      <c r="D217" s="166" t="s">
        <v>1111</v>
      </c>
      <c r="E217">
        <v>216</v>
      </c>
      <c r="F217" t="str">
        <f>IFERROR(IF(FIND("START",Table6[[#This Row],[1]])=1,VLOOKUP(COLUMN(),Sheet6!$B$3:$C$28,2,FALSE)&amp;ROW(),""),"")</f>
        <v/>
      </c>
      <c r="G217" t="str">
        <f>IFERROR(FIND("END",Table6[[#This Row],[1]]),"")</f>
        <v/>
      </c>
    </row>
    <row r="218" spans="3:7" ht="14.5" x14ac:dyDescent="0.2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4.5" x14ac:dyDescent="0.2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4.5" x14ac:dyDescent="0.2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4.5" x14ac:dyDescent="0.2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4.5" x14ac:dyDescent="0.25">
      <c r="C222" t="str">
        <f t="shared" si="4"/>
        <v>[6- Healthcare Support Occupations]</v>
      </c>
      <c r="D222" s="166" t="s">
        <v>1116</v>
      </c>
      <c r="E222">
        <v>221</v>
      </c>
      <c r="F222" t="str">
        <f>IFERROR(IF(FIND("START",Table6[[#This Row],[1]])=1,VLOOKUP(COLUMN(),Sheet6!$B$3:$C$28,2,FALSE)&amp;ROW(),""),"")</f>
        <v/>
      </c>
      <c r="G222" t="str">
        <f>IFERROR(FIND("END",Table6[[#This Row],[1]]),"")</f>
        <v/>
      </c>
    </row>
    <row r="223" spans="3:7" ht="14.5" x14ac:dyDescent="0.25">
      <c r="C223" t="str">
        <f t="shared" si="4"/>
        <v>[7- Protective Service Occupations]</v>
      </c>
      <c r="D223" s="166" t="s">
        <v>1117</v>
      </c>
      <c r="E223">
        <v>222</v>
      </c>
      <c r="F223" t="str">
        <f>IFERROR(IF(FIND("START",Table6[[#This Row],[1]])=1,VLOOKUP(COLUMN(),Sheet6!$B$3:$C$28,2,FALSE)&amp;ROW(),""),"")</f>
        <v/>
      </c>
      <c r="G223" t="str">
        <f>IFERROR(FIND("END",Table6[[#This Row],[1]]),"")</f>
        <v/>
      </c>
    </row>
    <row r="224" spans="3:7" ht="14.5" x14ac:dyDescent="0.2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4.5" x14ac:dyDescent="0.2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4.5" x14ac:dyDescent="0.25">
      <c r="C226" t="str">
        <f t="shared" si="4"/>
        <v>[10- Personal Care and Service Occupations]</v>
      </c>
      <c r="D226" s="166" t="s">
        <v>1120</v>
      </c>
      <c r="E226">
        <v>225</v>
      </c>
      <c r="F226" t="str">
        <f>IFERROR(IF(FIND("START",Table6[[#This Row],[1]])=1,VLOOKUP(COLUMN(),Sheet6!$B$3:$C$28,2,FALSE)&amp;ROW(),""),"")</f>
        <v/>
      </c>
      <c r="G226" t="str">
        <f>IFERROR(FIND("END",Table6[[#This Row],[1]]),"")</f>
        <v/>
      </c>
    </row>
    <row r="227" spans="3:7" ht="14.5" x14ac:dyDescent="0.25">
      <c r="C227" t="str">
        <f t="shared" si="4"/>
        <v>[11- Sales and Related Occupations]</v>
      </c>
      <c r="D227" s="166" t="s">
        <v>1121</v>
      </c>
      <c r="E227">
        <v>226</v>
      </c>
      <c r="F227" t="str">
        <f>IFERROR(IF(FIND("START",Table6[[#This Row],[1]])=1,VLOOKUP(COLUMN(),Sheet6!$B$3:$C$28,2,FALSE)&amp;ROW(),""),"")</f>
        <v/>
      </c>
      <c r="G227" t="str">
        <f>IFERROR(FIND("END",Table6[[#This Row],[1]]),"")</f>
        <v/>
      </c>
    </row>
    <row r="228" spans="3:7" ht="14.5" x14ac:dyDescent="0.25">
      <c r="C228" t="str">
        <f t="shared" si="4"/>
        <v>-</v>
      </c>
      <c r="D228" s="166" t="s">
        <v>1037</v>
      </c>
      <c r="E228">
        <v>227</v>
      </c>
      <c r="F228" t="str">
        <f>IFERROR(IF(FIND("START",Table6[[#This Row],[1]])=1,VLOOKUP(COLUMN(),Sheet6!$B$3:$C$28,2,FALSE)&amp;ROW(),""),"")</f>
        <v/>
      </c>
      <c r="G228" t="str">
        <f>IFERROR(FIND("END",Table6[[#This Row],[1]]),"")</f>
        <v/>
      </c>
    </row>
    <row r="229" spans="3:7" ht="14.5" x14ac:dyDescent="0.2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4.5" x14ac:dyDescent="0.2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4.5" x14ac:dyDescent="0.2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4.5" x14ac:dyDescent="0.2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4.5" x14ac:dyDescent="0.25">
      <c r="C233" t="str">
        <f t="shared" si="4"/>
        <v>[16- Production Occupations]</v>
      </c>
      <c r="D233" s="166" t="s">
        <v>1126</v>
      </c>
      <c r="E233">
        <v>232</v>
      </c>
      <c r="F233" t="str">
        <f>IFERROR(IF(FIND("START",Table6[[#This Row],[1]])=1,VLOOKUP(COLUMN(),Sheet6!$B$3:$C$28,2,FALSE)&amp;ROW(),""),"")</f>
        <v/>
      </c>
      <c r="G233" t="str">
        <f>IFERROR(FIND("END",Table6[[#This Row],[1]]),"")</f>
        <v/>
      </c>
    </row>
    <row r="234" spans="3:7" ht="14.5" x14ac:dyDescent="0.2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4.5" x14ac:dyDescent="0.25">
      <c r="C235" t="str">
        <f t="shared" si="4"/>
        <v>[88- Individual refused]</v>
      </c>
      <c r="D235" s="166" t="s">
        <v>1008</v>
      </c>
      <c r="E235">
        <v>234</v>
      </c>
      <c r="F235" t="str">
        <f>IFERROR(IF(FIND("START",Table6[[#This Row],[1]])=1,VLOOKUP(COLUMN(),Sheet6!$B$3:$C$28,2,FALSE)&amp;ROW(),""),"")</f>
        <v/>
      </c>
      <c r="G235" t="str">
        <f>IFERROR(FIND("END",Table6[[#This Row],[1]]),"")</f>
        <v/>
      </c>
    </row>
    <row r="236" spans="3:7" ht="14.5" x14ac:dyDescent="0.25">
      <c r="C236" t="str">
        <f t="shared" si="4"/>
        <v>[99- Individual does not know]</v>
      </c>
      <c r="D236" s="166" t="s">
        <v>1009</v>
      </c>
      <c r="E236">
        <v>235</v>
      </c>
      <c r="F236" t="str">
        <f>IFERROR(IF(FIND("START",Table6[[#This Row],[1]])=1,VLOOKUP(COLUMN(),Sheet6!$B$3:$C$28,2,FALSE)&amp;ROW(),""),"")</f>
        <v/>
      </c>
      <c r="G236" t="str">
        <f>IFERROR(FIND("END",Table6[[#This Row],[1]]),"")</f>
        <v/>
      </c>
    </row>
    <row r="237" spans="3:7" ht="14.5" x14ac:dyDescent="0.25">
      <c r="C237" t="str">
        <f t="shared" si="4"/>
        <v>[100- N/A]</v>
      </c>
      <c r="D237" s="166" t="s">
        <v>1024</v>
      </c>
      <c r="E237">
        <v>236</v>
      </c>
      <c r="F237" t="str">
        <f>IFERROR(IF(FIND("START",Table6[[#This Row],[1]])=1,VLOOKUP(COLUMN(),Sheet6!$B$3:$C$28,2,FALSE)&amp;ROW(),""),"")</f>
        <v/>
      </c>
      <c r="G237" t="str">
        <f>IFERROR(FIND("END",Table6[[#This Row],[1]]),"")</f>
        <v/>
      </c>
    </row>
    <row r="238" spans="3:7" ht="14.5" x14ac:dyDescent="0.25">
      <c r="C238" t="str">
        <f t="shared" si="4"/>
        <v>[77- Information not collected]</v>
      </c>
      <c r="D238" s="166" t="s">
        <v>1020</v>
      </c>
      <c r="E238">
        <v>237</v>
      </c>
      <c r="F238" t="str">
        <f>IFERROR(IF(FIND("START",Table6[[#This Row],[1]])=1,VLOOKUP(COLUMN(),Sheet6!$B$3:$C$28,2,FALSE)&amp;ROW(),""),"")</f>
        <v/>
      </c>
      <c r="G238" t="str">
        <f>IFERROR(FIND("END",Table6[[#This Row],[1]]),"")</f>
        <v/>
      </c>
    </row>
    <row r="239" spans="3:7" ht="14.5" x14ac:dyDescent="0.25">
      <c r="C239" t="str">
        <f t="shared" si="4"/>
        <v>-</v>
      </c>
      <c r="D239" s="166" t="s">
        <v>1037</v>
      </c>
      <c r="E239">
        <v>238</v>
      </c>
      <c r="F239" t="str">
        <f>IFERROR(IF(FIND("START",Table6[[#This Row],[1]])=1,VLOOKUP(COLUMN(),Sheet6!$B$3:$C$28,2,FALSE)&amp;ROW(),""),"")</f>
        <v/>
      </c>
      <c r="G239" t="str">
        <f>IFERROR(FIND("END",Table6[[#This Row],[1]]),"")</f>
        <v/>
      </c>
    </row>
    <row r="240" spans="3:7" ht="14.5" x14ac:dyDescent="0.25">
      <c r="C240" t="str">
        <f t="shared" si="4"/>
        <v>[1- Homeless]</v>
      </c>
      <c r="D240" s="166" t="s">
        <v>1128</v>
      </c>
      <c r="E240">
        <v>239</v>
      </c>
      <c r="F240" t="str">
        <f>IFERROR(IF(FIND("START",Table6[[#This Row],[1]])=1,VLOOKUP(COLUMN(),Sheet6!$B$3:$C$28,2,FALSE)&amp;ROW(),""),"")</f>
        <v/>
      </c>
      <c r="G240" t="str">
        <f>IFERROR(FIND("END",Table6[[#This Row],[1]]),"")</f>
        <v/>
      </c>
    </row>
    <row r="241" spans="3:7" ht="14.5" x14ac:dyDescent="0.25">
      <c r="C241" t="str">
        <f t="shared" si="4"/>
        <v>[2- Runaway youth]</v>
      </c>
      <c r="D241" s="166" t="s">
        <v>1129</v>
      </c>
      <c r="E241">
        <v>240</v>
      </c>
      <c r="F241" t="str">
        <f>IFERROR(IF(FIND("START",Table6[[#This Row],[1]])=1,VLOOKUP(COLUMN(),Sheet6!$B$3:$C$28,2,FALSE)&amp;ROW(),""),"")</f>
        <v/>
      </c>
      <c r="G241" t="str">
        <f>IFERROR(FIND("END",Table6[[#This Row],[1]]),"")</f>
        <v/>
      </c>
    </row>
    <row r="242" spans="3:7" ht="14.5" x14ac:dyDescent="0.25">
      <c r="C242" t="str">
        <f t="shared" si="4"/>
        <v>[3- Neither homeless or a runaway youth]</v>
      </c>
      <c r="D242" s="166" t="s">
        <v>1130</v>
      </c>
      <c r="E242">
        <v>241</v>
      </c>
      <c r="F242" t="str">
        <f>IFERROR(IF(FIND("START",Table6[[#This Row],[1]])=1,VLOOKUP(COLUMN(),Sheet6!$B$3:$C$28,2,FALSE)&amp;ROW(),""),"")</f>
        <v/>
      </c>
      <c r="G242" t="str">
        <f>IFERROR(FIND("END",Table6[[#This Row],[1]]),"")</f>
        <v/>
      </c>
    </row>
    <row r="243" spans="3:7" ht="14.5" x14ac:dyDescent="0.25">
      <c r="C243" t="str">
        <f t="shared" si="4"/>
        <v>[88- Individual refused]</v>
      </c>
      <c r="D243" s="166" t="s">
        <v>1008</v>
      </c>
      <c r="E243">
        <v>242</v>
      </c>
      <c r="F243" t="str">
        <f>IFERROR(IF(FIND("START",Table6[[#This Row],[1]])=1,VLOOKUP(COLUMN(),Sheet6!$B$3:$C$28,2,FALSE)&amp;ROW(),""),"")</f>
        <v/>
      </c>
      <c r="G243" t="str">
        <f>IFERROR(FIND("END",Table6[[#This Row],[1]]),"")</f>
        <v/>
      </c>
    </row>
    <row r="244" spans="3:7" ht="14.5" x14ac:dyDescent="0.25">
      <c r="C244" t="str">
        <f t="shared" si="4"/>
        <v>[99- Individual does not know]</v>
      </c>
      <c r="D244" s="166" t="s">
        <v>1009</v>
      </c>
      <c r="E244">
        <v>243</v>
      </c>
      <c r="F244" t="str">
        <f>IFERROR(IF(FIND("START",Table6[[#This Row],[1]])=1,VLOOKUP(COLUMN(),Sheet6!$B$3:$C$28,2,FALSE)&amp;ROW(),""),"")</f>
        <v/>
      </c>
      <c r="G244" t="str">
        <f>IFERROR(FIND("END",Table6[[#This Row],[1]]),"")</f>
        <v/>
      </c>
    </row>
    <row r="245" spans="3:7" ht="14.5" x14ac:dyDescent="0.25">
      <c r="C245" t="str">
        <f t="shared" si="4"/>
        <v>[100- N/A]</v>
      </c>
      <c r="D245" s="166" t="s">
        <v>1024</v>
      </c>
      <c r="E245">
        <v>244</v>
      </c>
      <c r="F245" t="str">
        <f>IFERROR(IF(FIND("START",Table6[[#This Row],[1]])=1,VLOOKUP(COLUMN(),Sheet6!$B$3:$C$28,2,FALSE)&amp;ROW(),""),"")</f>
        <v/>
      </c>
      <c r="G245" t="str">
        <f>IFERROR(FIND("END",Table6[[#This Row],[1]]),"")</f>
        <v/>
      </c>
    </row>
    <row r="246" spans="3:7" ht="14.5" x14ac:dyDescent="0.25">
      <c r="C246" t="str">
        <f t="shared" si="4"/>
        <v>[77- Information not collected]</v>
      </c>
      <c r="D246" s="166" t="s">
        <v>1020</v>
      </c>
      <c r="E246">
        <v>245</v>
      </c>
      <c r="F246" t="str">
        <f>IFERROR(IF(FIND("START",Table6[[#This Row],[1]])=1,VLOOKUP(COLUMN(),Sheet6!$B$3:$C$28,2,FALSE)&amp;ROW(),""),"")</f>
        <v/>
      </c>
      <c r="G246" t="str">
        <f>IFERROR(FIND("END",Table6[[#This Row],[1]]),"")</f>
        <v/>
      </c>
    </row>
    <row r="247" spans="3:7" ht="14.5" x14ac:dyDescent="0.25">
      <c r="C247" t="str">
        <f t="shared" si="4"/>
        <v>-</v>
      </c>
      <c r="D247" s="166" t="s">
        <v>1037</v>
      </c>
      <c r="E247">
        <v>246</v>
      </c>
      <c r="F247" t="str">
        <f>IFERROR(IF(FIND("START",Table6[[#This Row],[1]])=1,VLOOKUP(COLUMN(),Sheet6!$B$3:$C$28,2,FALSE)&amp;ROW(),""),"")</f>
        <v/>
      </c>
      <c r="G247" t="str">
        <f>IFERROR(FIND("END",Table6[[#This Row],[1]]),"")</f>
        <v/>
      </c>
    </row>
    <row r="248" spans="3:7" ht="14.5" x14ac:dyDescent="0.25">
      <c r="C248" t="str">
        <f t="shared" si="4"/>
        <v>[1- Yes]</v>
      </c>
      <c r="D248" s="166" t="s">
        <v>1018</v>
      </c>
      <c r="E248">
        <v>247</v>
      </c>
      <c r="F248" t="str">
        <f>IFERROR(IF(FIND("START",Table6[[#This Row],[1]])=1,VLOOKUP(COLUMN(),Sheet6!$B$3:$C$28,2,FALSE)&amp;ROW(),""),"")</f>
        <v/>
      </c>
      <c r="G248" t="str">
        <f>IFERROR(FIND("END",Table6[[#This Row],[1]]),"")</f>
        <v/>
      </c>
    </row>
    <row r="249" spans="3:7" ht="14.5" x14ac:dyDescent="0.25">
      <c r="C249" t="str">
        <f t="shared" si="4"/>
        <v>[2- No]</v>
      </c>
      <c r="D249" s="166" t="s">
        <v>1019</v>
      </c>
      <c r="E249">
        <v>248</v>
      </c>
      <c r="F249" t="str">
        <f>IFERROR(IF(FIND("START",Table6[[#This Row],[1]])=1,VLOOKUP(COLUMN(),Sheet6!$B$3:$C$28,2,FALSE)&amp;ROW(),""),"")</f>
        <v/>
      </c>
      <c r="G249" t="str">
        <f>IFERROR(FIND("END",Table6[[#This Row],[1]]),"")</f>
        <v/>
      </c>
    </row>
    <row r="250" spans="3:7" ht="14.5" x14ac:dyDescent="0.2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4.5" x14ac:dyDescent="0.25">
      <c r="C251" t="str">
        <f t="shared" si="4"/>
        <v>[88- Individual refused]</v>
      </c>
      <c r="D251" s="166" t="s">
        <v>1008</v>
      </c>
      <c r="E251">
        <v>250</v>
      </c>
      <c r="F251" t="str">
        <f>IFERROR(IF(FIND("START",Table6[[#This Row],[1]])=1,VLOOKUP(COLUMN(),Sheet6!$B$3:$C$28,2,FALSE)&amp;ROW(),""),"")</f>
        <v/>
      </c>
      <c r="G251" t="str">
        <f>IFERROR(FIND("END",Table6[[#This Row],[1]]),"")</f>
        <v/>
      </c>
    </row>
    <row r="252" spans="3:7" ht="14.5" x14ac:dyDescent="0.25">
      <c r="C252" t="str">
        <f t="shared" si="4"/>
        <v>[99- Individual does not know]</v>
      </c>
      <c r="D252" s="166" t="s">
        <v>1009</v>
      </c>
      <c r="E252">
        <v>251</v>
      </c>
      <c r="F252" t="str">
        <f>IFERROR(IF(FIND("START",Table6[[#This Row],[1]])=1,VLOOKUP(COLUMN(),Sheet6!$B$3:$C$28,2,FALSE)&amp;ROW(),""),"")</f>
        <v/>
      </c>
      <c r="G252" t="str">
        <f>IFERROR(FIND("END",Table6[[#This Row],[1]]),"")</f>
        <v/>
      </c>
    </row>
    <row r="253" spans="3:7" ht="14.5" x14ac:dyDescent="0.25">
      <c r="C253" t="str">
        <f t="shared" si="4"/>
        <v>[100- N/A]</v>
      </c>
      <c r="D253" s="166" t="s">
        <v>1024</v>
      </c>
      <c r="E253">
        <v>252</v>
      </c>
      <c r="F253" t="str">
        <f>IFERROR(IF(FIND("START",Table6[[#This Row],[1]])=1,VLOOKUP(COLUMN(),Sheet6!$B$3:$C$28,2,FALSE)&amp;ROW(),""),"")</f>
        <v/>
      </c>
      <c r="G253" t="str">
        <f>IFERROR(FIND("END",Table6[[#This Row],[1]]),"")</f>
        <v/>
      </c>
    </row>
    <row r="254" spans="3:7" ht="14.5" x14ac:dyDescent="0.25">
      <c r="C254" t="str">
        <f t="shared" si="4"/>
        <v>[77- Information not collected]</v>
      </c>
      <c r="D254" s="166" t="s">
        <v>1020</v>
      </c>
      <c r="E254">
        <v>253</v>
      </c>
      <c r="F254" t="str">
        <f>IFERROR(IF(FIND("START",Table6[[#This Row],[1]])=1,VLOOKUP(COLUMN(),Sheet6!$B$3:$C$28,2,FALSE)&amp;ROW(),""),"")</f>
        <v/>
      </c>
      <c r="G254" t="str">
        <f>IFERROR(FIND("END",Table6[[#This Row],[1]]),"")</f>
        <v/>
      </c>
    </row>
    <row r="255" spans="3:7" ht="14.5" x14ac:dyDescent="0.25">
      <c r="C255" t="str">
        <f t="shared" ref="C255:C306" si="5">D255</f>
        <v>-</v>
      </c>
      <c r="D255" s="166" t="s">
        <v>1037</v>
      </c>
      <c r="E255">
        <v>254</v>
      </c>
      <c r="F255" t="str">
        <f>IFERROR(IF(FIND("START",Table6[[#This Row],[1]])=1,VLOOKUP(COLUMN(),Sheet6!$B$3:$C$28,2,FALSE)&amp;ROW(),""),"")</f>
        <v/>
      </c>
      <c r="G255" t="str">
        <f>IFERROR(FIND("END",Table6[[#This Row],[1]]),"")</f>
        <v/>
      </c>
    </row>
    <row r="256" spans="3:7" ht="14.5" x14ac:dyDescent="0.2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4.5" x14ac:dyDescent="0.2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4.5" x14ac:dyDescent="0.2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4.5" x14ac:dyDescent="0.2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4.5" x14ac:dyDescent="0.2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4.5" x14ac:dyDescent="0.25">
      <c r="C261" t="str">
        <f t="shared" si="5"/>
        <v>[6- Long-term care facility or nursing home]</v>
      </c>
      <c r="D261" s="166" t="s">
        <v>1137</v>
      </c>
      <c r="E261">
        <v>260</v>
      </c>
      <c r="F261" t="str">
        <f>IFERROR(IF(FIND("START",Table6[[#This Row],[1]])=1,VLOOKUP(COLUMN(),Sheet6!$B$3:$C$28,2,FALSE)&amp;ROW(),""),"")</f>
        <v/>
      </c>
      <c r="G261" t="str">
        <f>IFERROR(FIND("END",Table6[[#This Row],[1]]),"")</f>
        <v/>
      </c>
    </row>
    <row r="262" spans="3:7" ht="14.5" x14ac:dyDescent="0.2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4.5" x14ac:dyDescent="0.2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4.5" x14ac:dyDescent="0.2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4.5" x14ac:dyDescent="0.25">
      <c r="C265" t="str">
        <f t="shared" si="5"/>
        <v>[10- Place not meant for habitation]</v>
      </c>
      <c r="D265" s="166" t="s">
        <v>1141</v>
      </c>
      <c r="E265">
        <v>264</v>
      </c>
      <c r="F265" t="str">
        <f>IFERROR(IF(FIND("START",Table6[[#This Row],[1]])=1,VLOOKUP(COLUMN(),Sheet6!$B$3:$C$28,2,FALSE)&amp;ROW(),""),"")</f>
        <v/>
      </c>
      <c r="G265" t="str">
        <f>IFERROR(FIND("END",Table6[[#This Row],[1]]),"")</f>
        <v/>
      </c>
    </row>
    <row r="266" spans="3:7" ht="14.5" x14ac:dyDescent="0.2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4.5" x14ac:dyDescent="0.2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4.5" x14ac:dyDescent="0.2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4.5" x14ac:dyDescent="0.25">
      <c r="C269" t="str">
        <f t="shared" si="5"/>
        <v>[14- Safe Haven]</v>
      </c>
      <c r="D269" s="166" t="s">
        <v>1145</v>
      </c>
      <c r="E269">
        <v>268</v>
      </c>
      <c r="F269" t="str">
        <f>IFERROR(IF(FIND("START",Table6[[#This Row],[1]])=1,VLOOKUP(COLUMN(),Sheet6!$B$3:$C$28,2,FALSE)&amp;ROW(),""),"")</f>
        <v/>
      </c>
      <c r="G269" t="str">
        <f>IFERROR(FIND("END",Table6[[#This Row],[1]]),"")</f>
        <v/>
      </c>
    </row>
    <row r="270" spans="3:7" ht="14.5" x14ac:dyDescent="0.2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4.5" x14ac:dyDescent="0.2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4.5" x14ac:dyDescent="0.2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4.5" x14ac:dyDescent="0.2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4.5" x14ac:dyDescent="0.25">
      <c r="C274" t="str">
        <f t="shared" si="5"/>
        <v>[88- Individual refused]</v>
      </c>
      <c r="D274" s="166" t="s">
        <v>1008</v>
      </c>
      <c r="E274">
        <v>273</v>
      </c>
      <c r="F274" t="str">
        <f>IFERROR(IF(FIND("START",Table6[[#This Row],[1]])=1,VLOOKUP(COLUMN(),Sheet6!$B$3:$C$28,2,FALSE)&amp;ROW(),""),"")</f>
        <v/>
      </c>
      <c r="G274" t="str">
        <f>IFERROR(FIND("END",Table6[[#This Row],[1]]),"")</f>
        <v/>
      </c>
    </row>
    <row r="275" spans="3:7" ht="14.5" x14ac:dyDescent="0.25">
      <c r="C275" t="str">
        <f t="shared" si="5"/>
        <v>[99- Individual does not know]</v>
      </c>
      <c r="D275" s="166" t="s">
        <v>1009</v>
      </c>
      <c r="E275">
        <v>274</v>
      </c>
      <c r="F275" t="str">
        <f>IFERROR(IF(FIND("START",Table6[[#This Row],[1]])=1,VLOOKUP(COLUMN(),Sheet6!$B$3:$C$28,2,FALSE)&amp;ROW(),""),"")</f>
        <v/>
      </c>
      <c r="G275" t="str">
        <f>IFERROR(FIND("END",Table6[[#This Row],[1]]),"")</f>
        <v/>
      </c>
    </row>
    <row r="276" spans="3:7" ht="14.5" x14ac:dyDescent="0.25">
      <c r="C276" t="str">
        <f t="shared" si="5"/>
        <v>[100- N/A]</v>
      </c>
      <c r="D276" s="166" t="s">
        <v>1024</v>
      </c>
      <c r="E276">
        <v>275</v>
      </c>
      <c r="F276" t="str">
        <f>IFERROR(IF(FIND("START",Table6[[#This Row],[1]])=1,VLOOKUP(COLUMN(),Sheet6!$B$3:$C$28,2,FALSE)&amp;ROW(),""),"")</f>
        <v/>
      </c>
      <c r="G276" t="str">
        <f>IFERROR(FIND("END",Table6[[#This Row],[1]]),"")</f>
        <v/>
      </c>
    </row>
    <row r="277" spans="3:7" ht="14.5" x14ac:dyDescent="0.25">
      <c r="C277" t="str">
        <f t="shared" si="5"/>
        <v>[77- Information not collected]</v>
      </c>
      <c r="D277" s="166" t="s">
        <v>1020</v>
      </c>
      <c r="E277">
        <v>276</v>
      </c>
      <c r="F277" t="str">
        <f>IFERROR(IF(FIND("START",Table6[[#This Row],[1]])=1,VLOOKUP(COLUMN(),Sheet6!$B$3:$C$28,2,FALSE)&amp;ROW(),""),"")</f>
        <v/>
      </c>
      <c r="G277" t="str">
        <f>IFERROR(FIND("END",Table6[[#This Row],[1]]),"")</f>
        <v/>
      </c>
    </row>
    <row r="278" spans="3:7" ht="14.5" x14ac:dyDescent="0.25">
      <c r="C278" t="str">
        <f t="shared" si="5"/>
        <v>-</v>
      </c>
      <c r="D278" s="166" t="s">
        <v>1037</v>
      </c>
      <c r="E278">
        <v>277</v>
      </c>
      <c r="F278" t="str">
        <f>IFERROR(IF(FIND("START",Table6[[#This Row],[1]])=1,VLOOKUP(COLUMN(),Sheet6!$B$3:$C$28,2,FALSE)&amp;ROW(),""),"")</f>
        <v/>
      </c>
      <c r="G278" t="str">
        <f>IFERROR(FIND("END",Table6[[#This Row],[1]]),"")</f>
        <v/>
      </c>
    </row>
    <row r="279" spans="3:7" ht="14.5" x14ac:dyDescent="0.25">
      <c r="C279" t="str">
        <f t="shared" si="5"/>
        <v>[1- Avoided eviction from rental property]</v>
      </c>
      <c r="D279" s="166" t="s">
        <v>1150</v>
      </c>
      <c r="E279">
        <v>278</v>
      </c>
      <c r="F279" t="str">
        <f>IFERROR(IF(FIND("START",Table6[[#This Row],[1]])=1,VLOOKUP(COLUMN(),Sheet6!$B$3:$C$28,2,FALSE)&amp;ROW(),""),"")</f>
        <v/>
      </c>
      <c r="G279" t="str">
        <f>IFERROR(FIND("END",Table6[[#This Row],[1]]),"")</f>
        <v/>
      </c>
    </row>
    <row r="280" spans="3:7" ht="14.5" x14ac:dyDescent="0.2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4.5" x14ac:dyDescent="0.2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4.5" x14ac:dyDescent="0.25">
      <c r="C282" t="str">
        <f t="shared" si="5"/>
        <v>[88- Individual refused]</v>
      </c>
      <c r="D282" s="166" t="s">
        <v>1008</v>
      </c>
      <c r="E282">
        <v>281</v>
      </c>
      <c r="F282" t="str">
        <f>IFERROR(IF(FIND("START",Table6[[#This Row],[1]])=1,VLOOKUP(COLUMN(),Sheet6!$B$3:$C$28,2,FALSE)&amp;ROW(),""),"")</f>
        <v/>
      </c>
      <c r="G282" t="str">
        <f>IFERROR(FIND("END",Table6[[#This Row],[1]]),"")</f>
        <v/>
      </c>
    </row>
    <row r="283" spans="3:7" ht="14.5" x14ac:dyDescent="0.25">
      <c r="C283" t="str">
        <f t="shared" si="5"/>
        <v>[99- Individual does not know]</v>
      </c>
      <c r="D283" s="166" t="s">
        <v>1009</v>
      </c>
      <c r="E283">
        <v>282</v>
      </c>
      <c r="F283" t="str">
        <f>IFERROR(IF(FIND("START",Table6[[#This Row],[1]])=1,VLOOKUP(COLUMN(),Sheet6!$B$3:$C$28,2,FALSE)&amp;ROW(),""),"")</f>
        <v/>
      </c>
      <c r="G283" t="str">
        <f>IFERROR(FIND("END",Table6[[#This Row],[1]]),"")</f>
        <v/>
      </c>
    </row>
    <row r="284" spans="3:7" ht="14.5" x14ac:dyDescent="0.25">
      <c r="C284" t="str">
        <f t="shared" si="5"/>
        <v>[100- N/A]</v>
      </c>
      <c r="D284" s="166" t="s">
        <v>1024</v>
      </c>
      <c r="E284">
        <v>283</v>
      </c>
      <c r="F284" t="str">
        <f>IFERROR(IF(FIND("START",Table6[[#This Row],[1]])=1,VLOOKUP(COLUMN(),Sheet6!$B$3:$C$28,2,FALSE)&amp;ROW(),""),"")</f>
        <v/>
      </c>
      <c r="G284" t="str">
        <f>IFERROR(FIND("END",Table6[[#This Row],[1]]),"")</f>
        <v/>
      </c>
    </row>
    <row r="285" spans="3:7" ht="14.5" x14ac:dyDescent="0.25">
      <c r="C285" t="str">
        <f t="shared" si="5"/>
        <v>[77- Information not collected]</v>
      </c>
      <c r="D285" s="166" t="s">
        <v>1020</v>
      </c>
      <c r="E285">
        <v>284</v>
      </c>
      <c r="F285" t="str">
        <f>IFERROR(IF(FIND("START",Table6[[#This Row],[1]])=1,VLOOKUP(COLUMN(),Sheet6!$B$3:$C$28,2,FALSE)&amp;ROW(),""),"")</f>
        <v/>
      </c>
      <c r="G285" t="str">
        <f>IFERROR(FIND("END",Table6[[#This Row],[1]]),"")</f>
        <v/>
      </c>
    </row>
    <row r="286" spans="3:7" ht="14.5" x14ac:dyDescent="0.25">
      <c r="C286" t="str">
        <f t="shared" si="5"/>
        <v>-</v>
      </c>
      <c r="D286" s="166" t="s">
        <v>1037</v>
      </c>
      <c r="E286">
        <v>285</v>
      </c>
      <c r="F286" t="str">
        <f>IFERROR(IF(FIND("START",Table6[[#This Row],[1]])=1,VLOOKUP(COLUMN(),Sheet6!$B$3:$C$28,2,FALSE)&amp;ROW(),""),"")</f>
        <v/>
      </c>
      <c r="G286" t="str">
        <f>IFERROR(FIND("END",Table6[[#This Row],[1]]),"")</f>
        <v/>
      </c>
    </row>
    <row r="287" spans="3:7" ht="14.5" x14ac:dyDescent="0.25">
      <c r="C287" t="str">
        <f t="shared" si="5"/>
        <v>[1- Yes]</v>
      </c>
      <c r="D287" s="166" t="s">
        <v>1018</v>
      </c>
      <c r="E287">
        <v>286</v>
      </c>
      <c r="F287" t="str">
        <f>IFERROR(IF(FIND("START",Table6[[#This Row],[1]])=1,VLOOKUP(COLUMN(),Sheet6!$B$3:$C$28,2,FALSE)&amp;ROW(),""),"")</f>
        <v/>
      </c>
      <c r="G287" t="str">
        <f>IFERROR(FIND("END",Table6[[#This Row],[1]]),"")</f>
        <v/>
      </c>
    </row>
    <row r="288" spans="3:7" ht="14.5" x14ac:dyDescent="0.25">
      <c r="C288" t="str">
        <f t="shared" si="5"/>
        <v>[2- No]</v>
      </c>
      <c r="D288" s="166" t="s">
        <v>1019</v>
      </c>
      <c r="E288">
        <v>287</v>
      </c>
      <c r="F288" t="str">
        <f>IFERROR(IF(FIND("START",Table6[[#This Row],[1]])=1,VLOOKUP(COLUMN(),Sheet6!$B$3:$C$28,2,FALSE)&amp;ROW(),""),"")</f>
        <v/>
      </c>
      <c r="G288" t="str">
        <f>IFERROR(FIND("END",Table6[[#This Row],[1]]),"")</f>
        <v/>
      </c>
    </row>
    <row r="289" spans="3:7" ht="14.5" x14ac:dyDescent="0.25">
      <c r="C289" t="str">
        <f t="shared" si="5"/>
        <v>[3- N/A]</v>
      </c>
      <c r="D289" s="166" t="s">
        <v>1052</v>
      </c>
      <c r="E289">
        <v>288</v>
      </c>
      <c r="F289" t="str">
        <f>IFERROR(IF(FIND("START",Table6[[#This Row],[1]])=1,VLOOKUP(COLUMN(),Sheet6!$B$3:$C$28,2,FALSE)&amp;ROW(),""),"")</f>
        <v/>
      </c>
      <c r="G289" t="str">
        <f>IFERROR(FIND("END",Table6[[#This Row],[1]]),"")</f>
        <v/>
      </c>
    </row>
    <row r="290" spans="3:7" ht="14.5" x14ac:dyDescent="0.25">
      <c r="C290" t="str">
        <f t="shared" si="5"/>
        <v>[77- Information not collected]</v>
      </c>
      <c r="D290" s="166" t="s">
        <v>1020</v>
      </c>
      <c r="E290">
        <v>289</v>
      </c>
      <c r="F290" t="str">
        <f>IFERROR(IF(FIND("START",Table6[[#This Row],[1]])=1,VLOOKUP(COLUMN(),Sheet6!$B$3:$C$28,2,FALSE)&amp;ROW(),""),"")</f>
        <v/>
      </c>
      <c r="G290" t="str">
        <f>IFERROR(FIND("END",Table6[[#This Row],[1]]),"")</f>
        <v/>
      </c>
    </row>
    <row r="291" spans="3:7" ht="14.5" x14ac:dyDescent="0.25">
      <c r="C291" t="str">
        <f t="shared" si="5"/>
        <v>-</v>
      </c>
      <c r="D291" s="166" t="s">
        <v>1037</v>
      </c>
      <c r="E291">
        <v>290</v>
      </c>
      <c r="F291" t="str">
        <f>IFERROR(IF(FIND("START",Table6[[#This Row],[1]])=1,VLOOKUP(COLUMN(),Sheet6!$B$3:$C$28,2,FALSE)&amp;ROW(),""),"")</f>
        <v/>
      </c>
      <c r="G291" t="str">
        <f>IFERROR(FIND("END",Table6[[#This Row],[1]]),"")</f>
        <v/>
      </c>
    </row>
    <row r="292" spans="3:7" ht="14.5" x14ac:dyDescent="0.25">
      <c r="C292" t="str">
        <f t="shared" si="5"/>
        <v>[1- Yes]</v>
      </c>
      <c r="D292" s="166" t="s">
        <v>1018</v>
      </c>
      <c r="E292">
        <v>291</v>
      </c>
      <c r="F292" t="str">
        <f>IFERROR(IF(FIND("START",Table6[[#This Row],[1]])=1,VLOOKUP(COLUMN(),Sheet6!$B$3:$C$28,2,FALSE)&amp;ROW(),""),"")</f>
        <v/>
      </c>
      <c r="G292" t="str">
        <f>IFERROR(FIND("END",Table6[[#This Row],[1]]),"")</f>
        <v/>
      </c>
    </row>
    <row r="293" spans="3:7" ht="14.5" x14ac:dyDescent="0.2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4.5" x14ac:dyDescent="0.25">
      <c r="C294" t="str">
        <f t="shared" si="5"/>
        <v>[3- N/A]</v>
      </c>
      <c r="D294" s="166" t="s">
        <v>1052</v>
      </c>
      <c r="E294">
        <v>293</v>
      </c>
      <c r="F294" t="str">
        <f>IFERROR(IF(FIND("START",Table6[[#This Row],[1]])=1,VLOOKUP(COLUMN(),Sheet6!$B$3:$C$28,2,FALSE)&amp;ROW(),""),"")</f>
        <v/>
      </c>
      <c r="G294" t="str">
        <f>IFERROR(FIND("END",Table6[[#This Row],[1]]),"")</f>
        <v/>
      </c>
    </row>
    <row r="295" spans="3:7" ht="14.5" x14ac:dyDescent="0.25">
      <c r="C295" t="str">
        <f t="shared" si="5"/>
        <v>[77- Information not collected]</v>
      </c>
      <c r="D295" s="166" t="s">
        <v>1020</v>
      </c>
      <c r="E295">
        <v>294</v>
      </c>
      <c r="F295" t="str">
        <f>IFERROR(IF(FIND("START",Table6[[#This Row],[1]])=1,VLOOKUP(COLUMN(),Sheet6!$B$3:$C$28,2,FALSE)&amp;ROW(),""),"")</f>
        <v/>
      </c>
      <c r="G295" t="str">
        <f>IFERROR(FIND("END",Table6[[#This Row],[1]]),"")</f>
        <v/>
      </c>
    </row>
    <row r="296" spans="3:7" ht="14.5" x14ac:dyDescent="0.25">
      <c r="C296" t="str">
        <f t="shared" si="5"/>
        <v>-</v>
      </c>
      <c r="D296" s="166" t="s">
        <v>1037</v>
      </c>
      <c r="E296">
        <v>295</v>
      </c>
      <c r="F296" t="str">
        <f>IFERROR(IF(FIND("START",Table6[[#This Row],[1]])=1,VLOOKUP(COLUMN(),Sheet6!$B$3:$C$28,2,FALSE)&amp;ROW(),""),"")</f>
        <v/>
      </c>
      <c r="G296" t="str">
        <f>IFERROR(FIND("END",Table6[[#This Row],[1]]),"")</f>
        <v/>
      </c>
    </row>
    <row r="297" spans="3:7" ht="14.5" x14ac:dyDescent="0.2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4.5" x14ac:dyDescent="0.25">
      <c r="C298" t="str">
        <f t="shared" si="5"/>
        <v>[2- ID theft and credit Issues]</v>
      </c>
      <c r="D298" s="166" t="s">
        <v>1155</v>
      </c>
      <c r="E298">
        <v>297</v>
      </c>
      <c r="F298" t="str">
        <f>IFERROR(IF(FIND("START",Table6[[#This Row],[1]])=1,VLOOKUP(COLUMN(),Sheet6!$B$3:$C$28,2,FALSE)&amp;ROW(),""),"")</f>
        <v/>
      </c>
      <c r="G298" t="str">
        <f>IFERROR(FIND("END",Table6[[#This Row],[1]]),"")</f>
        <v/>
      </c>
    </row>
    <row r="299" spans="3:7" ht="14.5" x14ac:dyDescent="0.25">
      <c r="C299" t="str">
        <f t="shared" si="5"/>
        <v>[3- Foreclosure prevention]</v>
      </c>
      <c r="D299" s="166" t="s">
        <v>1156</v>
      </c>
      <c r="E299">
        <v>298</v>
      </c>
      <c r="F299" t="str">
        <f>IFERROR(IF(FIND("START",Table6[[#This Row],[1]])=1,VLOOKUP(COLUMN(),Sheet6!$B$3:$C$28,2,FALSE)&amp;ROW(),""),"")</f>
        <v/>
      </c>
      <c r="G299" t="str">
        <f>IFERROR(FIND("END",Table6[[#This Row],[1]]),"")</f>
        <v/>
      </c>
    </row>
    <row r="300" spans="3:7" ht="14.5" x14ac:dyDescent="0.25">
      <c r="C300" t="str">
        <f t="shared" si="5"/>
        <v>[4- Eviction prevention]</v>
      </c>
      <c r="D300" s="166" t="s">
        <v>1157</v>
      </c>
      <c r="E300">
        <v>299</v>
      </c>
      <c r="F300" t="str">
        <f>IFERROR(IF(FIND("START",Table6[[#This Row],[1]])=1,VLOOKUP(COLUMN(),Sheet6!$B$3:$C$28,2,FALSE)&amp;ROW(),""),"")</f>
        <v/>
      </c>
      <c r="G300" t="str">
        <f>IFERROR(FIND("END",Table6[[#This Row],[1]]),"")</f>
        <v/>
      </c>
    </row>
    <row r="301" spans="3:7" ht="14.5" x14ac:dyDescent="0.25">
      <c r="C301" t="str">
        <f t="shared" si="5"/>
        <v>[5- Custody, divorce and child support]</v>
      </c>
      <c r="D301" s="166" t="s">
        <v>1158</v>
      </c>
      <c r="E301">
        <v>300</v>
      </c>
      <c r="F301" t="str">
        <f>IFERROR(IF(FIND("START",Table6[[#This Row],[1]])=1,VLOOKUP(COLUMN(),Sheet6!$B$3:$C$28,2,FALSE)&amp;ROW(),""),"")</f>
        <v/>
      </c>
      <c r="G301" t="str">
        <f>IFERROR(FIND("END",Table6[[#This Row],[1]]),"")</f>
        <v/>
      </c>
    </row>
    <row r="302" spans="3:7" ht="14.5" x14ac:dyDescent="0.25">
      <c r="C302" t="str">
        <f t="shared" si="5"/>
        <v>[6- Fair housing assistance]</v>
      </c>
      <c r="D302" s="166" t="s">
        <v>1159</v>
      </c>
      <c r="E302">
        <v>301</v>
      </c>
      <c r="F302" t="str">
        <f>IFERROR(IF(FIND("START",Table6[[#This Row],[1]])=1,VLOOKUP(COLUMN(),Sheet6!$B$3:$C$28,2,FALSE)&amp;ROW(),""),"")</f>
        <v/>
      </c>
      <c r="G302" t="str">
        <f>IFERROR(FIND("END",Table6[[#This Row],[1]]),"")</f>
        <v/>
      </c>
    </row>
    <row r="303" spans="3:7" ht="14.5" x14ac:dyDescent="0.2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4.5" x14ac:dyDescent="0.25">
      <c r="C304" t="str">
        <f t="shared" si="5"/>
        <v>[8- Expunging criminal records]</v>
      </c>
      <c r="D304" s="166" t="s">
        <v>1161</v>
      </c>
      <c r="E304">
        <v>303</v>
      </c>
      <c r="F304" t="str">
        <f>IFERROR(IF(FIND("START",Table6[[#This Row],[1]])=1,VLOOKUP(COLUMN(),Sheet6!$B$3:$C$28,2,FALSE)&amp;ROW(),""),"")</f>
        <v/>
      </c>
      <c r="G304" t="str">
        <f>IFERROR(FIND("END",Table6[[#This Row],[1]]),"")</f>
        <v/>
      </c>
    </row>
    <row r="305" spans="3:7" ht="14.5" x14ac:dyDescent="0.25">
      <c r="C305" t="str">
        <f t="shared" si="5"/>
        <v>[9- Other]</v>
      </c>
      <c r="D305" s="166" t="s">
        <v>1162</v>
      </c>
      <c r="E305">
        <v>304</v>
      </c>
      <c r="F305" t="str">
        <f>IFERROR(IF(FIND("START",Table6[[#This Row],[1]])=1,VLOOKUP(COLUMN(),Sheet6!$B$3:$C$28,2,FALSE)&amp;ROW(),""),"")</f>
        <v/>
      </c>
      <c r="G305" t="str">
        <f>IFERROR(FIND("END",Table6[[#This Row],[1]]),"")</f>
        <v/>
      </c>
    </row>
    <row r="306" spans="3:7" ht="14.5" x14ac:dyDescent="0.25">
      <c r="C306" t="str">
        <f t="shared" si="5"/>
        <v>[10- N/A]</v>
      </c>
      <c r="D306" s="166" t="s">
        <v>1163</v>
      </c>
      <c r="E306">
        <v>305</v>
      </c>
      <c r="F306" t="str">
        <f>IFERROR(IF(FIND("START",Table6[[#This Row],[1]])=1,VLOOKUP(COLUMN(),Sheet6!$B$3:$C$28,2,FALSE)&amp;ROW(),""),"")</f>
        <v/>
      </c>
      <c r="G306" t="str">
        <f>IFERROR(FIND("END",Table6[[#This Row],[1]]),"")</f>
        <v/>
      </c>
    </row>
    <row r="307" spans="3:7" ht="14.5" x14ac:dyDescent="0.2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4.5" x14ac:dyDescent="0.25">
      <c r="C308" t="str">
        <f t="shared" si="6"/>
        <v>-</v>
      </c>
      <c r="D308" s="166" t="s">
        <v>1037</v>
      </c>
      <c r="E308">
        <v>307</v>
      </c>
      <c r="F308" t="str">
        <f>IFERROR(IF(FIND("START",Table6[[#This Row],[1]])=1,VLOOKUP(COLUMN(),Sheet6!$B$3:$C$28,2,FALSE)&amp;ROW(),""),"")</f>
        <v/>
      </c>
      <c r="G308" t="str">
        <f>IFERROR(FIND("END",Table6[[#This Row],[1]]),"")</f>
        <v/>
      </c>
    </row>
    <row r="309" spans="3:7" ht="14.5" x14ac:dyDescent="0.25">
      <c r="C309" t="str">
        <f t="shared" si="6"/>
        <v>[1- Yes]</v>
      </c>
      <c r="D309" s="166" t="s">
        <v>1018</v>
      </c>
      <c r="E309">
        <v>308</v>
      </c>
      <c r="F309" t="str">
        <f>IFERROR(IF(FIND("START",Table6[[#This Row],[1]])=1,VLOOKUP(COLUMN(),Sheet6!$B$3:$C$28,2,FALSE)&amp;ROW(),""),"")</f>
        <v/>
      </c>
      <c r="G309" t="str">
        <f>IFERROR(FIND("END",Table6[[#This Row],[1]]),"")</f>
        <v/>
      </c>
    </row>
    <row r="310" spans="3:7" ht="14.5" x14ac:dyDescent="0.25">
      <c r="C310" t="str">
        <f t="shared" si="6"/>
        <v>[2- No]</v>
      </c>
      <c r="D310" s="166" t="s">
        <v>1019</v>
      </c>
      <c r="E310">
        <v>309</v>
      </c>
      <c r="F310" t="str">
        <f>IFERROR(IF(FIND("START",Table6[[#This Row],[1]])=1,VLOOKUP(COLUMN(),Sheet6!$B$3:$C$28,2,FALSE)&amp;ROW(),""),"")</f>
        <v/>
      </c>
      <c r="G310" t="str">
        <f>IFERROR(FIND("END",Table6[[#This Row],[1]]),"")</f>
        <v/>
      </c>
    </row>
    <row r="311" spans="3:7" ht="14.5" x14ac:dyDescent="0.25">
      <c r="C311" t="str">
        <f t="shared" si="6"/>
        <v>[100- N/A]</v>
      </c>
      <c r="D311" s="166" t="s">
        <v>1024</v>
      </c>
      <c r="E311">
        <v>310</v>
      </c>
      <c r="F311" t="str">
        <f>IFERROR(IF(FIND("START",Table6[[#This Row],[1]])=1,VLOOKUP(COLUMN(),Sheet6!$B$3:$C$28,2,FALSE)&amp;ROW(),""),"")</f>
        <v/>
      </c>
      <c r="G311" t="str">
        <f>IFERROR(FIND("END",Table6[[#This Row],[1]]),"")</f>
        <v/>
      </c>
    </row>
    <row r="312" spans="3:7" ht="14.5" x14ac:dyDescent="0.25">
      <c r="C312" t="str">
        <f t="shared" si="6"/>
        <v>[77- Information not collected]</v>
      </c>
      <c r="D312" s="166" t="s">
        <v>1020</v>
      </c>
      <c r="E312">
        <v>311</v>
      </c>
      <c r="F312" t="str">
        <f>IFERROR(IF(FIND("START",Table6[[#This Row],[1]])=1,VLOOKUP(COLUMN(),Sheet6!$B$3:$C$28,2,FALSE)&amp;ROW(),""),"")</f>
        <v/>
      </c>
      <c r="G312" t="str">
        <f>IFERROR(FIND("END",Table6[[#This Row],[1]]),"")</f>
        <v/>
      </c>
    </row>
    <row r="313" spans="3:7" ht="14.5" x14ac:dyDescent="0.25">
      <c r="C313" t="str">
        <f t="shared" si="6"/>
        <v>-</v>
      </c>
      <c r="D313" s="166" t="s">
        <v>1037</v>
      </c>
      <c r="E313">
        <v>312</v>
      </c>
      <c r="F313" t="str">
        <f>IFERROR(IF(FIND("START",Table6[[#This Row],[1]])=1,VLOOKUP(COLUMN(),Sheet6!$B$3:$C$28,2,FALSE)&amp;ROW(),""),"")</f>
        <v/>
      </c>
      <c r="G313" t="str">
        <f>IFERROR(FIND("END",Table6[[#This Row],[1]]),"")</f>
        <v/>
      </c>
    </row>
    <row r="314" spans="3:7" ht="14.5" x14ac:dyDescent="0.2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4.5" x14ac:dyDescent="0.2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4.5" x14ac:dyDescent="0.25">
      <c r="C316" t="str">
        <f t="shared" si="6"/>
        <v>[3- Both 1 and 2]</v>
      </c>
      <c r="D316" s="166" t="s">
        <v>1166</v>
      </c>
      <c r="E316">
        <v>315</v>
      </c>
      <c r="F316" t="str">
        <f>IFERROR(IF(FIND("START",Table6[[#This Row],[1]])=1,VLOOKUP(COLUMN(),Sheet6!$B$3:$C$28,2,FALSE)&amp;ROW(),""),"")</f>
        <v/>
      </c>
      <c r="G316" t="str">
        <f>IFERROR(FIND("END",Table6[[#This Row],[1]]),"")</f>
        <v/>
      </c>
    </row>
    <row r="317" spans="3:7" ht="14.5" x14ac:dyDescent="0.2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4.5" x14ac:dyDescent="0.2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4.5" x14ac:dyDescent="0.2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4.5" x14ac:dyDescent="0.25">
      <c r="C320" t="str">
        <f t="shared" si="6"/>
        <v>[7- N/A]</v>
      </c>
      <c r="D320" s="166" t="s">
        <v>1170</v>
      </c>
      <c r="E320">
        <v>319</v>
      </c>
      <c r="F320" t="str">
        <f>IFERROR(IF(FIND("START",Table6[[#This Row],[1]])=1,VLOOKUP(COLUMN(),Sheet6!$B$3:$C$28,2,FALSE)&amp;ROW(),""),"")</f>
        <v/>
      </c>
      <c r="G320" t="str">
        <f>IFERROR(FIND("END",Table6[[#This Row],[1]]),"")</f>
        <v/>
      </c>
    </row>
    <row r="321" spans="3:7" ht="14.5" x14ac:dyDescent="0.25">
      <c r="C321" t="str">
        <f t="shared" si="6"/>
        <v>[77- Information not collected]</v>
      </c>
      <c r="D321" s="166" t="s">
        <v>1020</v>
      </c>
      <c r="E321">
        <v>320</v>
      </c>
      <c r="F321" t="str">
        <f>IFERROR(IF(FIND("START",Table6[[#This Row],[1]])=1,VLOOKUP(COLUMN(),Sheet6!$B$3:$C$28,2,FALSE)&amp;ROW(),""),"")</f>
        <v/>
      </c>
      <c r="G321" t="str">
        <f>IFERROR(FIND("END",Table6[[#This Row],[1]]),"")</f>
        <v/>
      </c>
    </row>
    <row r="322" spans="3:7" ht="14.5" x14ac:dyDescent="0.25">
      <c r="C322" t="str">
        <f t="shared" si="6"/>
        <v>-</v>
      </c>
      <c r="D322" s="166" t="s">
        <v>1037</v>
      </c>
      <c r="E322">
        <v>321</v>
      </c>
      <c r="F322" t="str">
        <f>IFERROR(IF(FIND("START",Table6[[#This Row],[1]])=1,VLOOKUP(COLUMN(),Sheet6!$B$3:$C$28,2,FALSE)&amp;ROW(),""),"")</f>
        <v/>
      </c>
      <c r="G322" t="str">
        <f>IFERROR(FIND("END",Table6[[#This Row],[1]]),"")</f>
        <v/>
      </c>
    </row>
    <row r="323" spans="3:7" ht="14.5" x14ac:dyDescent="0.25">
      <c r="C323" t="str">
        <f t="shared" si="6"/>
        <v>[1- Moved Out: Purchased a home]</v>
      </c>
      <c r="D323" s="166" t="s">
        <v>1171</v>
      </c>
      <c r="E323">
        <v>322</v>
      </c>
      <c r="F323" t="str">
        <f>IFERROR(IF(FIND("START",Table6[[#This Row],[1]])=1,VLOOKUP(COLUMN(),Sheet6!$B$3:$C$28,2,FALSE)&amp;ROW(),""),"")</f>
        <v/>
      </c>
      <c r="G323" t="str">
        <f>IFERROR(FIND("END",Table6[[#This Row],[1]]),"")</f>
        <v/>
      </c>
    </row>
    <row r="324" spans="3:7" ht="14.5" x14ac:dyDescent="0.2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4.5" x14ac:dyDescent="0.25">
      <c r="C325" t="str">
        <f t="shared" si="6"/>
        <v>[3- Moved Out: Higher Level of Care]</v>
      </c>
      <c r="D325" s="166" t="s">
        <v>1173</v>
      </c>
      <c r="E325">
        <v>324</v>
      </c>
      <c r="F325" t="str">
        <f>IFERROR(IF(FIND("START",Table6[[#This Row],[1]])=1,VLOOKUP(COLUMN(),Sheet6!$B$3:$C$28,2,FALSE)&amp;ROW(),""),"")</f>
        <v/>
      </c>
      <c r="G325" t="str">
        <f>IFERROR(FIND("END",Table6[[#This Row],[1]]),"")</f>
        <v/>
      </c>
    </row>
    <row r="326" spans="3:7" ht="14.5" x14ac:dyDescent="0.25">
      <c r="C326" t="str">
        <f t="shared" si="6"/>
        <v>[4- Moved Out: With family]</v>
      </c>
      <c r="D326" s="166" t="s">
        <v>1174</v>
      </c>
      <c r="E326">
        <v>325</v>
      </c>
      <c r="F326" t="str">
        <f>IFERROR(IF(FIND("START",Table6[[#This Row],[1]])=1,VLOOKUP(COLUMN(),Sheet6!$B$3:$C$28,2,FALSE)&amp;ROW(),""),"")</f>
        <v/>
      </c>
      <c r="G326" t="str">
        <f>IFERROR(FIND("END",Table6[[#This Row],[1]]),"")</f>
        <v/>
      </c>
    </row>
    <row r="327" spans="3:7" ht="14.5" x14ac:dyDescent="0.25">
      <c r="C327" t="str">
        <f t="shared" si="6"/>
        <v>[5- Moved Out: Other]</v>
      </c>
      <c r="D327" s="166" t="s">
        <v>1175</v>
      </c>
      <c r="E327">
        <v>326</v>
      </c>
      <c r="F327" t="str">
        <f>IFERROR(IF(FIND("START",Table6[[#This Row],[1]])=1,VLOOKUP(COLUMN(),Sheet6!$B$3:$C$28,2,FALSE)&amp;ROW(),""),"")</f>
        <v/>
      </c>
      <c r="G327" t="str">
        <f>IFERROR(FIND("END",Table6[[#This Row],[1]]),"")</f>
        <v/>
      </c>
    </row>
    <row r="328" spans="3:7" ht="14.5" x14ac:dyDescent="0.25">
      <c r="C328" t="str">
        <f t="shared" si="6"/>
        <v>[6- Moved Out: Unknown]</v>
      </c>
      <c r="D328" s="166" t="s">
        <v>1176</v>
      </c>
      <c r="E328">
        <v>327</v>
      </c>
      <c r="F328" t="str">
        <f>IFERROR(IF(FIND("START",Table6[[#This Row],[1]])=1,VLOOKUP(COLUMN(),Sheet6!$B$3:$C$28,2,FALSE)&amp;ROW(),""),"")</f>
        <v/>
      </c>
      <c r="G328" t="str">
        <f>IFERROR(FIND("END",Table6[[#This Row],[1]]),"")</f>
        <v/>
      </c>
    </row>
    <row r="329" spans="3:7" ht="14.5" x14ac:dyDescent="0.25">
      <c r="C329" t="str">
        <f t="shared" si="6"/>
        <v>[7- Eviction]</v>
      </c>
      <c r="D329" s="166" t="s">
        <v>1177</v>
      </c>
      <c r="E329">
        <v>328</v>
      </c>
      <c r="F329" t="str">
        <f>IFERROR(IF(FIND("START",Table6[[#This Row],[1]])=1,VLOOKUP(COLUMN(),Sheet6!$B$3:$C$28,2,FALSE)&amp;ROW(),""),"")</f>
        <v/>
      </c>
      <c r="G329" t="str">
        <f>IFERROR(FIND("END",Table6[[#This Row],[1]]),"")</f>
        <v/>
      </c>
    </row>
    <row r="330" spans="3:7" ht="14.5" x14ac:dyDescent="0.25">
      <c r="C330" t="str">
        <f t="shared" si="6"/>
        <v>[8- Death]</v>
      </c>
      <c r="D330" s="166" t="s">
        <v>1178</v>
      </c>
      <c r="E330">
        <v>329</v>
      </c>
      <c r="F330" t="str">
        <f>IFERROR(IF(FIND("START",Table6[[#This Row],[1]])=1,VLOOKUP(COLUMN(),Sheet6!$B$3:$C$28,2,FALSE)&amp;ROW(),""),"")</f>
        <v/>
      </c>
      <c r="G330" t="str">
        <f>IFERROR(FIND("END",Table6[[#This Row],[1]]),"")</f>
        <v/>
      </c>
    </row>
    <row r="331" spans="3:7" ht="14.5" x14ac:dyDescent="0.25">
      <c r="C331" t="str">
        <f t="shared" si="6"/>
        <v>[77- Information not collected]</v>
      </c>
      <c r="D331" s="166" t="s">
        <v>1020</v>
      </c>
      <c r="E331">
        <v>330</v>
      </c>
      <c r="F331" t="str">
        <f>IFERROR(IF(FIND("START",Table6[[#This Row],[1]])=1,VLOOKUP(COLUMN(),Sheet6!$B$3:$C$28,2,FALSE)&amp;ROW(),""),"")</f>
        <v/>
      </c>
      <c r="G331" t="str">
        <f>IFERROR(FIND("END",Table6[[#This Row],[1]]),"")</f>
        <v/>
      </c>
    </row>
    <row r="332" spans="3:7" ht="14.5" x14ac:dyDescent="0.25">
      <c r="C332" t="str">
        <f t="shared" si="6"/>
        <v>[100- N/A]</v>
      </c>
      <c r="D332" s="166" t="s">
        <v>1024</v>
      </c>
      <c r="E332">
        <v>331</v>
      </c>
      <c r="F332" t="str">
        <f>IFERROR(IF(FIND("START",Table6[[#This Row],[1]])=1,VLOOKUP(COLUMN(),Sheet6!$B$3:$C$28,2,FALSE)&amp;ROW(),""),"")</f>
        <v/>
      </c>
      <c r="G332" t="str">
        <f>IFERROR(FIND("END",Table6[[#This Row],[1]]),"")</f>
        <v/>
      </c>
    </row>
    <row r="333" spans="3:7" ht="14.5" x14ac:dyDescent="0.25">
      <c r="C333" t="str">
        <f t="shared" si="6"/>
        <v>-</v>
      </c>
      <c r="D333" s="166" t="s">
        <v>1037</v>
      </c>
      <c r="E333">
        <v>332</v>
      </c>
      <c r="F333" t="str">
        <f>IFERROR(IF(FIND("START",Table6[[#This Row],[1]])=1,VLOOKUP(COLUMN(),Sheet6!$B$3:$C$28,2,FALSE)&amp;ROW(),""),"")</f>
        <v/>
      </c>
      <c r="G333" t="str">
        <f>IFERROR(FIND("END",Table6[[#This Row],[1]]),"")</f>
        <v/>
      </c>
    </row>
    <row r="334" spans="3:7" ht="14.5" x14ac:dyDescent="0.25">
      <c r="C334" t="str">
        <f t="shared" si="6"/>
        <v>[1- Yes]</v>
      </c>
      <c r="D334" s="166" t="s">
        <v>1018</v>
      </c>
      <c r="E334">
        <v>333</v>
      </c>
      <c r="F334" t="str">
        <f>IFERROR(IF(FIND("START",Table6[[#This Row],[1]])=1,VLOOKUP(COLUMN(),Sheet6!$B$3:$C$28,2,FALSE)&amp;ROW(),""),"")</f>
        <v/>
      </c>
      <c r="G334" t="str">
        <f>IFERROR(FIND("END",Table6[[#This Row],[1]]),"")</f>
        <v/>
      </c>
    </row>
    <row r="335" spans="3:7" ht="14.5" x14ac:dyDescent="0.25">
      <c r="C335" t="str">
        <f t="shared" si="6"/>
        <v>[2- Did not receive service]</v>
      </c>
      <c r="D335" s="166" t="s">
        <v>1179</v>
      </c>
      <c r="E335">
        <v>334</v>
      </c>
      <c r="F335" t="str">
        <f>IFERROR(IF(FIND("START",Table6[[#This Row],[1]])=1,VLOOKUP(COLUMN(),Sheet6!$B$3:$C$28,2,FALSE)&amp;ROW(),""),"")</f>
        <v/>
      </c>
      <c r="G335" t="str">
        <f>IFERROR(FIND("END",Table6[[#This Row],[1]]),"")</f>
        <v/>
      </c>
    </row>
    <row r="336" spans="3:7" ht="14.5" x14ac:dyDescent="0.2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4.5" x14ac:dyDescent="0.25">
      <c r="C337" t="str">
        <f t="shared" si="6"/>
        <v>[4- N/A]</v>
      </c>
      <c r="D337" s="166" t="s">
        <v>1096</v>
      </c>
      <c r="E337">
        <v>336</v>
      </c>
      <c r="F337" t="str">
        <f>IFERROR(IF(FIND("START",Table6[[#This Row],[1]])=1,VLOOKUP(COLUMN(),Sheet6!$B$3:$C$28,2,FALSE)&amp;ROW(),""),"")</f>
        <v/>
      </c>
      <c r="G337" t="str">
        <f>IFERROR(FIND("END",Table6[[#This Row],[1]]),"")</f>
        <v/>
      </c>
    </row>
    <row r="338" spans="3:7" ht="14.5" x14ac:dyDescent="0.2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defaultRowHeight="12.5" x14ac:dyDescent="0.25"/>
  <sheetData>
    <row r="3" spans="2:3" x14ac:dyDescent="0.25">
      <c r="B3">
        <v>1</v>
      </c>
      <c r="C3" s="9" t="s">
        <v>1187</v>
      </c>
    </row>
    <row r="4" spans="2:3" x14ac:dyDescent="0.25">
      <c r="B4">
        <v>2</v>
      </c>
      <c r="C4" s="9" t="s">
        <v>1188</v>
      </c>
    </row>
    <row r="5" spans="2:3" x14ac:dyDescent="0.25">
      <c r="B5">
        <v>3</v>
      </c>
      <c r="C5" s="9" t="s">
        <v>1189</v>
      </c>
    </row>
    <row r="6" spans="2:3" x14ac:dyDescent="0.25">
      <c r="B6">
        <v>4</v>
      </c>
      <c r="C6" s="9" t="s">
        <v>1190</v>
      </c>
    </row>
    <row r="7" spans="2:3" x14ac:dyDescent="0.25">
      <c r="B7">
        <v>5</v>
      </c>
      <c r="C7" s="9" t="s">
        <v>1191</v>
      </c>
    </row>
    <row r="8" spans="2:3" x14ac:dyDescent="0.25">
      <c r="B8">
        <v>6</v>
      </c>
      <c r="C8" s="9" t="s">
        <v>1192</v>
      </c>
    </row>
    <row r="9" spans="2:3" x14ac:dyDescent="0.25">
      <c r="B9">
        <v>7</v>
      </c>
      <c r="C9" s="9" t="s">
        <v>1193</v>
      </c>
    </row>
    <row r="10" spans="2:3" x14ac:dyDescent="0.25">
      <c r="B10">
        <v>8</v>
      </c>
      <c r="C10" s="9" t="s">
        <v>1194</v>
      </c>
    </row>
    <row r="11" spans="2:3" x14ac:dyDescent="0.25">
      <c r="B11">
        <v>9</v>
      </c>
      <c r="C11" s="9" t="s">
        <v>1195</v>
      </c>
    </row>
    <row r="12" spans="2:3" x14ac:dyDescent="0.25">
      <c r="B12">
        <v>10</v>
      </c>
      <c r="C12" s="9" t="s">
        <v>1196</v>
      </c>
    </row>
    <row r="13" spans="2:3" x14ac:dyDescent="0.25">
      <c r="B13">
        <v>11</v>
      </c>
      <c r="C13" s="9" t="s">
        <v>1197</v>
      </c>
    </row>
    <row r="14" spans="2:3" x14ac:dyDescent="0.25">
      <c r="B14">
        <v>12</v>
      </c>
      <c r="C14" s="9" t="s">
        <v>1198</v>
      </c>
    </row>
    <row r="15" spans="2:3" x14ac:dyDescent="0.25">
      <c r="B15">
        <v>13</v>
      </c>
      <c r="C15" s="9" t="s">
        <v>1199</v>
      </c>
    </row>
    <row r="16" spans="2:3" x14ac:dyDescent="0.25">
      <c r="B16">
        <v>14</v>
      </c>
      <c r="C16" s="9" t="s">
        <v>1200</v>
      </c>
    </row>
    <row r="17" spans="2:3" x14ac:dyDescent="0.25">
      <c r="B17">
        <v>15</v>
      </c>
      <c r="C17" s="9" t="s">
        <v>1201</v>
      </c>
    </row>
    <row r="18" spans="2:3" x14ac:dyDescent="0.25">
      <c r="B18">
        <v>16</v>
      </c>
      <c r="C18" s="9" t="s">
        <v>1202</v>
      </c>
    </row>
    <row r="19" spans="2:3" x14ac:dyDescent="0.25">
      <c r="B19">
        <v>17</v>
      </c>
      <c r="C19" s="9" t="s">
        <v>1203</v>
      </c>
    </row>
    <row r="20" spans="2:3" x14ac:dyDescent="0.25">
      <c r="B20">
        <v>18</v>
      </c>
      <c r="C20" s="9" t="s">
        <v>1204</v>
      </c>
    </row>
    <row r="21" spans="2:3" x14ac:dyDescent="0.25">
      <c r="B21">
        <v>19</v>
      </c>
      <c r="C21" s="9" t="s">
        <v>1206</v>
      </c>
    </row>
    <row r="22" spans="2:3" x14ac:dyDescent="0.25">
      <c r="B22">
        <v>20</v>
      </c>
      <c r="C22" s="9" t="s">
        <v>1205</v>
      </c>
    </row>
    <row r="23" spans="2:3" x14ac:dyDescent="0.25">
      <c r="B23">
        <v>21</v>
      </c>
      <c r="C23" s="9" t="s">
        <v>1207</v>
      </c>
    </row>
    <row r="24" spans="2:3" x14ac:dyDescent="0.25">
      <c r="B24">
        <v>22</v>
      </c>
      <c r="C24" s="9" t="s">
        <v>1208</v>
      </c>
    </row>
    <row r="25" spans="2:3" x14ac:dyDescent="0.25">
      <c r="B25">
        <v>23</v>
      </c>
      <c r="C25" s="9" t="s">
        <v>1209</v>
      </c>
    </row>
    <row r="26" spans="2:3" x14ac:dyDescent="0.25">
      <c r="B26">
        <v>24</v>
      </c>
      <c r="C26" s="9" t="s">
        <v>416</v>
      </c>
    </row>
    <row r="27" spans="2:3" x14ac:dyDescent="0.25">
      <c r="B27">
        <v>25</v>
      </c>
      <c r="C27" s="9" t="s">
        <v>1210</v>
      </c>
    </row>
    <row r="28" spans="2:3" x14ac:dyDescent="0.25">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9"/>
  <sheetViews>
    <sheetView tabSelected="1" workbookViewId="0">
      <selection activeCell="B8" sqref="B8"/>
    </sheetView>
  </sheetViews>
  <sheetFormatPr defaultRowHeight="12.5" x14ac:dyDescent="0.25"/>
  <cols>
    <col min="2" max="2" width="124.54296875" customWidth="1"/>
  </cols>
  <sheetData>
    <row r="1" spans="1:2" ht="13" x14ac:dyDescent="0.3">
      <c r="A1" s="229" t="s">
        <v>2167</v>
      </c>
    </row>
    <row r="2" spans="1:2" ht="37.5" x14ac:dyDescent="0.25">
      <c r="A2">
        <v>1</v>
      </c>
      <c r="B2" s="230" t="s">
        <v>2168</v>
      </c>
    </row>
    <row r="3" spans="1:2" ht="25" x14ac:dyDescent="0.25">
      <c r="A3">
        <v>2</v>
      </c>
      <c r="B3" s="230" t="s">
        <v>2165</v>
      </c>
    </row>
    <row r="4" spans="1:2" ht="25" x14ac:dyDescent="0.25">
      <c r="A4">
        <v>3</v>
      </c>
      <c r="B4" s="230" t="s">
        <v>2166</v>
      </c>
    </row>
    <row r="6" spans="1:2" x14ac:dyDescent="0.25">
      <c r="A6" s="9" t="s">
        <v>2161</v>
      </c>
    </row>
    <row r="7" spans="1:2" x14ac:dyDescent="0.25">
      <c r="A7" s="238"/>
      <c r="B7" s="9" t="s">
        <v>2163</v>
      </c>
    </row>
    <row r="8" spans="1:2" x14ac:dyDescent="0.25">
      <c r="A8" s="242"/>
      <c r="B8" s="244" t="s">
        <v>2176</v>
      </c>
    </row>
    <row r="9" spans="1:2" ht="13" x14ac:dyDescent="0.3">
      <c r="A9" s="229" t="s">
        <v>2162</v>
      </c>
      <c r="B9" s="9" t="s">
        <v>2164</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opLeftCell="A26" zoomScale="89" zoomScaleNormal="89" workbookViewId="0">
      <selection activeCell="B27" sqref="B27"/>
    </sheetView>
  </sheetViews>
  <sheetFormatPr defaultRowHeight="12.5" x14ac:dyDescent="0.25"/>
  <cols>
    <col min="1" max="1" width="18.1796875" customWidth="1"/>
    <col min="2" max="2" width="111.1796875" customWidth="1"/>
    <col min="3" max="3" width="9.26953125" customWidth="1"/>
  </cols>
  <sheetData>
    <row r="1" spans="1:3" x14ac:dyDescent="0.25">
      <c r="A1" s="256" t="s">
        <v>2062</v>
      </c>
      <c r="B1" s="257"/>
    </row>
    <row r="2" spans="1:3" x14ac:dyDescent="0.25">
      <c r="A2" s="215" t="s">
        <v>2043</v>
      </c>
      <c r="B2" s="216" t="s">
        <v>1881</v>
      </c>
    </row>
    <row r="3" spans="1:3" ht="14.5" x14ac:dyDescent="0.35">
      <c r="A3" s="209" t="s">
        <v>2058</v>
      </c>
      <c r="B3" s="209" t="s">
        <v>2064</v>
      </c>
    </row>
    <row r="4" spans="1:3" ht="14.5" x14ac:dyDescent="0.35">
      <c r="A4" s="209" t="s">
        <v>39</v>
      </c>
      <c r="B4" s="209" t="s">
        <v>2065</v>
      </c>
    </row>
    <row r="5" spans="1:3" ht="14.5" x14ac:dyDescent="0.35">
      <c r="A5" s="209" t="s">
        <v>1874</v>
      </c>
      <c r="B5" s="209" t="s">
        <v>2045</v>
      </c>
    </row>
    <row r="6" spans="1:3" ht="72.5" x14ac:dyDescent="0.35">
      <c r="A6" s="209" t="s">
        <v>62</v>
      </c>
      <c r="B6" s="210" t="s">
        <v>2059</v>
      </c>
    </row>
    <row r="7" spans="1:3" ht="58" x14ac:dyDescent="0.35">
      <c r="A7" s="209" t="s">
        <v>60</v>
      </c>
      <c r="B7" s="210" t="s">
        <v>2060</v>
      </c>
    </row>
    <row r="8" spans="1:3" ht="43.5" x14ac:dyDescent="0.35">
      <c r="A8" s="209" t="s">
        <v>65</v>
      </c>
      <c r="B8" s="210" t="s">
        <v>2044</v>
      </c>
    </row>
    <row r="9" spans="1:3" ht="43.5" x14ac:dyDescent="0.35">
      <c r="A9" s="209" t="s">
        <v>1877</v>
      </c>
      <c r="B9" s="210" t="s">
        <v>2066</v>
      </c>
      <c r="C9" s="9"/>
    </row>
    <row r="10" spans="1:3" ht="43.5" x14ac:dyDescent="0.35">
      <c r="A10" s="209" t="s">
        <v>41</v>
      </c>
      <c r="B10" s="210" t="s">
        <v>2117</v>
      </c>
    </row>
    <row r="11" spans="1:3" ht="14.5" x14ac:dyDescent="0.35">
      <c r="A11" s="209" t="s">
        <v>61</v>
      </c>
      <c r="B11" s="210" t="s">
        <v>2067</v>
      </c>
    </row>
    <row r="13" spans="1:3" x14ac:dyDescent="0.25">
      <c r="A13" s="258" t="s">
        <v>2063</v>
      </c>
      <c r="B13" s="258"/>
    </row>
    <row r="14" spans="1:3" ht="72.5" x14ac:dyDescent="0.35">
      <c r="A14" s="209" t="s">
        <v>2061</v>
      </c>
      <c r="B14" s="210" t="s">
        <v>2118</v>
      </c>
    </row>
    <row r="15" spans="1:3" ht="101.5" x14ac:dyDescent="0.35">
      <c r="A15" s="209" t="s">
        <v>2119</v>
      </c>
      <c r="B15" s="214" t="s">
        <v>2120</v>
      </c>
    </row>
    <row r="16" spans="1:3" ht="87" x14ac:dyDescent="0.35">
      <c r="A16" s="209" t="s">
        <v>2121</v>
      </c>
      <c r="B16" s="232" t="s">
        <v>2142</v>
      </c>
    </row>
    <row r="17" spans="1:2" ht="159.5" x14ac:dyDescent="0.35">
      <c r="A17" s="209" t="s">
        <v>2122</v>
      </c>
      <c r="B17" s="210" t="s">
        <v>2123</v>
      </c>
    </row>
    <row r="18" spans="1:2" ht="130.5" x14ac:dyDescent="0.35">
      <c r="A18" s="210" t="s">
        <v>2124</v>
      </c>
      <c r="B18" s="231" t="s">
        <v>2125</v>
      </c>
    </row>
    <row r="19" spans="1:2" ht="130.5" x14ac:dyDescent="0.35">
      <c r="A19" s="210" t="s">
        <v>2126</v>
      </c>
      <c r="B19" s="231" t="s">
        <v>2127</v>
      </c>
    </row>
    <row r="20" spans="1:2" ht="130.5" x14ac:dyDescent="0.35">
      <c r="A20" s="210" t="s">
        <v>2128</v>
      </c>
      <c r="B20" s="210" t="s">
        <v>2129</v>
      </c>
    </row>
    <row r="21" spans="1:2" ht="159.5" x14ac:dyDescent="0.35">
      <c r="A21" s="210" t="s">
        <v>2130</v>
      </c>
      <c r="B21" s="210" t="s">
        <v>2131</v>
      </c>
    </row>
    <row r="22" spans="1:2" ht="116" x14ac:dyDescent="0.35">
      <c r="A22" s="210" t="s">
        <v>2132</v>
      </c>
      <c r="B22" s="210" t="s">
        <v>2133</v>
      </c>
    </row>
    <row r="23" spans="1:2" ht="58" x14ac:dyDescent="0.35">
      <c r="A23" s="210" t="s">
        <v>2139</v>
      </c>
      <c r="B23" s="214" t="s">
        <v>2134</v>
      </c>
    </row>
    <row r="24" spans="1:2" ht="43.5" x14ac:dyDescent="0.35">
      <c r="A24" s="210" t="s">
        <v>2069</v>
      </c>
      <c r="B24" s="210" t="s">
        <v>2070</v>
      </c>
    </row>
    <row r="25" spans="1:2" ht="264.75" customHeight="1" x14ac:dyDescent="0.35">
      <c r="A25" s="210" t="s">
        <v>2135</v>
      </c>
      <c r="B25" s="233" t="s">
        <v>2169</v>
      </c>
    </row>
    <row r="26" spans="1:2" ht="275.25" customHeight="1" x14ac:dyDescent="0.35">
      <c r="A26" s="210" t="s">
        <v>2136</v>
      </c>
      <c r="B26" s="233" t="s">
        <v>2170</v>
      </c>
    </row>
    <row r="27" spans="1:2" ht="261" x14ac:dyDescent="0.35">
      <c r="A27" s="210" t="s">
        <v>2137</v>
      </c>
      <c r="B27" s="234" t="s">
        <v>2171</v>
      </c>
    </row>
    <row r="28" spans="1:2" ht="72.5" x14ac:dyDescent="0.35">
      <c r="A28" s="210" t="s">
        <v>2068</v>
      </c>
      <c r="B28" s="214" t="s">
        <v>2138</v>
      </c>
    </row>
    <row r="29" spans="1:2" ht="14.5" x14ac:dyDescent="0.35">
      <c r="A29" s="211"/>
      <c r="B29" s="212"/>
    </row>
    <row r="30" spans="1:2" ht="14.5" x14ac:dyDescent="0.35">
      <c r="A30" s="211"/>
      <c r="B30" s="212"/>
    </row>
    <row r="31" spans="1:2" ht="14.5" x14ac:dyDescent="0.35">
      <c r="A31" s="211"/>
      <c r="B31" s="212"/>
    </row>
    <row r="32" spans="1:2" ht="14.5" x14ac:dyDescent="0.35">
      <c r="A32" s="211"/>
      <c r="B32" s="212"/>
    </row>
    <row r="33" spans="1:2" ht="14.5" x14ac:dyDescent="0.35">
      <c r="A33" s="211"/>
      <c r="B33" s="212"/>
    </row>
    <row r="34" spans="1:2" ht="14.5" x14ac:dyDescent="0.35">
      <c r="A34" s="211"/>
      <c r="B34" s="212"/>
    </row>
    <row r="35" spans="1:2" ht="14.5" x14ac:dyDescent="0.3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89" zoomScaleNormal="89" workbookViewId="0">
      <pane xSplit="2" ySplit="2" topLeftCell="C3" activePane="bottomRight" state="frozen"/>
      <selection sqref="A1:B1"/>
      <selection pane="topRight" sqref="A1:B1"/>
      <selection pane="bottomLeft" sqref="A1:B1"/>
      <selection pane="bottomRight" activeCell="C3" sqref="C3"/>
    </sheetView>
  </sheetViews>
  <sheetFormatPr defaultColWidth="9.1796875" defaultRowHeight="12.5" x14ac:dyDescent="0.25"/>
  <cols>
    <col min="1" max="1" width="8" style="152" customWidth="1"/>
    <col min="2" max="2" width="33.1796875" style="152" customWidth="1"/>
    <col min="3" max="3" width="70.81640625" style="152" customWidth="1"/>
    <col min="4" max="4" width="11" style="152" customWidth="1"/>
    <col min="5" max="5" width="12" style="152" customWidth="1"/>
    <col min="6" max="6" width="13.81640625" style="152" customWidth="1"/>
    <col min="7" max="7" width="10" style="152" customWidth="1"/>
    <col min="8" max="8" width="77.7265625" style="152" customWidth="1"/>
    <col min="9" max="9" width="53.453125" style="152" customWidth="1"/>
    <col min="10" max="16384" width="9.1796875" style="152"/>
  </cols>
  <sheetData>
    <row r="1" spans="1:9" x14ac:dyDescent="0.25">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3" x14ac:dyDescent="0.25">
      <c r="A2" s="170" t="s">
        <v>2058</v>
      </c>
      <c r="B2" s="171" t="s">
        <v>39</v>
      </c>
      <c r="C2" s="171" t="s">
        <v>1874</v>
      </c>
      <c r="D2" s="171" t="s">
        <v>62</v>
      </c>
      <c r="E2" s="203" t="s">
        <v>60</v>
      </c>
      <c r="F2" s="171" t="s">
        <v>65</v>
      </c>
      <c r="G2" s="171" t="s">
        <v>1877</v>
      </c>
      <c r="H2" s="172" t="s">
        <v>41</v>
      </c>
      <c r="I2" s="171" t="s">
        <v>61</v>
      </c>
    </row>
    <row r="3" spans="1:9" s="169" customFormat="1" ht="43.5" x14ac:dyDescent="0.25">
      <c r="A3" s="193" t="s">
        <v>1187</v>
      </c>
      <c r="B3" s="176" t="s">
        <v>1867</v>
      </c>
      <c r="C3" s="196" t="s">
        <v>1868</v>
      </c>
      <c r="D3" s="207" t="s">
        <v>1896</v>
      </c>
      <c r="E3" s="208" t="s">
        <v>1886</v>
      </c>
      <c r="F3" s="207" t="s">
        <v>2054</v>
      </c>
      <c r="G3" s="208" t="s">
        <v>417</v>
      </c>
      <c r="H3" s="207"/>
      <c r="I3" s="207" t="s">
        <v>2140</v>
      </c>
    </row>
    <row r="4" spans="1:9" s="169" customFormat="1" ht="43.5" x14ac:dyDescent="0.25">
      <c r="A4" s="193" t="s">
        <v>1188</v>
      </c>
      <c r="B4" s="176" t="s">
        <v>1869</v>
      </c>
      <c r="C4" s="196" t="s">
        <v>1870</v>
      </c>
      <c r="D4" s="207" t="s">
        <v>1896</v>
      </c>
      <c r="E4" s="208" t="s">
        <v>1886</v>
      </c>
      <c r="F4" s="207" t="s">
        <v>2054</v>
      </c>
      <c r="G4" s="208" t="s">
        <v>417</v>
      </c>
      <c r="H4" s="207"/>
      <c r="I4" s="207" t="s">
        <v>2140</v>
      </c>
    </row>
    <row r="5" spans="1:9" s="169" customFormat="1" ht="14.5" x14ac:dyDescent="0.25">
      <c r="A5" s="193" t="s">
        <v>1189</v>
      </c>
      <c r="B5" s="176" t="s">
        <v>1871</v>
      </c>
      <c r="C5" s="197" t="s">
        <v>1887</v>
      </c>
      <c r="D5" s="196" t="s">
        <v>42</v>
      </c>
      <c r="E5" s="199" t="s">
        <v>32</v>
      </c>
      <c r="F5" s="196" t="s">
        <v>1885</v>
      </c>
      <c r="G5" s="156">
        <v>10</v>
      </c>
      <c r="H5" s="196"/>
      <c r="I5" s="168"/>
    </row>
    <row r="6" spans="1:9" s="169" customFormat="1" ht="14.5" x14ac:dyDescent="0.25">
      <c r="A6" s="193" t="s">
        <v>1190</v>
      </c>
      <c r="B6" s="176" t="s">
        <v>1872</v>
      </c>
      <c r="C6" s="197" t="s">
        <v>1888</v>
      </c>
      <c r="D6" s="196" t="s">
        <v>42</v>
      </c>
      <c r="E6" s="199" t="s">
        <v>32</v>
      </c>
      <c r="F6" s="196" t="s">
        <v>1885</v>
      </c>
      <c r="G6" s="156">
        <v>10</v>
      </c>
      <c r="H6" s="196"/>
      <c r="I6" s="168"/>
    </row>
    <row r="7" spans="1:9" s="169" customFormat="1" ht="14.5" x14ac:dyDescent="0.25">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zoomScale="85" zoomScaleNormal="85" workbookViewId="0">
      <pane xSplit="2" ySplit="2" topLeftCell="D3" activePane="bottomRight" state="frozen"/>
      <selection sqref="A1:B1"/>
      <selection pane="topRight" sqref="A1:B1"/>
      <selection pane="bottomLeft" sqref="A1:B1"/>
      <selection pane="bottomRight" activeCell="H5" sqref="H5"/>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2"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29" x14ac:dyDescent="0.25">
      <c r="A3" s="193" t="s">
        <v>1187</v>
      </c>
      <c r="B3" s="176" t="s">
        <v>121</v>
      </c>
      <c r="C3" s="176" t="s">
        <v>1875</v>
      </c>
      <c r="D3" s="196" t="s">
        <v>42</v>
      </c>
      <c r="E3" s="156" t="s">
        <v>1876</v>
      </c>
      <c r="F3" s="156" t="s">
        <v>1880</v>
      </c>
      <c r="G3" s="156">
        <v>256</v>
      </c>
      <c r="H3" s="196" t="s">
        <v>417</v>
      </c>
      <c r="I3" s="168"/>
    </row>
    <row r="4" spans="1:12" s="169" customFormat="1" ht="43.5" x14ac:dyDescent="0.25">
      <c r="A4" s="193" t="s">
        <v>1188</v>
      </c>
      <c r="B4" s="155" t="s">
        <v>1878</v>
      </c>
      <c r="C4" s="155" t="s">
        <v>1879</v>
      </c>
      <c r="D4" s="196" t="s">
        <v>42</v>
      </c>
      <c r="E4" s="156" t="s">
        <v>1876</v>
      </c>
      <c r="F4" s="156" t="s">
        <v>1880</v>
      </c>
      <c r="G4" s="156">
        <v>25</v>
      </c>
      <c r="H4" s="196"/>
      <c r="I4" s="200" t="s">
        <v>1893</v>
      </c>
    </row>
    <row r="5" spans="1:12" s="169" customFormat="1" ht="87" x14ac:dyDescent="0.25">
      <c r="A5" s="193" t="s">
        <v>1189</v>
      </c>
      <c r="B5" s="155" t="s">
        <v>1881</v>
      </c>
      <c r="C5" s="155" t="s">
        <v>1882</v>
      </c>
      <c r="D5" s="196" t="s">
        <v>42</v>
      </c>
      <c r="E5" s="156" t="s">
        <v>1876</v>
      </c>
      <c r="F5" s="156" t="s">
        <v>1880</v>
      </c>
      <c r="G5" s="156">
        <v>2000</v>
      </c>
      <c r="H5" s="196"/>
      <c r="I5" s="197"/>
    </row>
    <row r="6" spans="1:12" s="169" customFormat="1" ht="72.5" x14ac:dyDescent="0.25">
      <c r="A6" s="193" t="s">
        <v>1190</v>
      </c>
      <c r="B6" s="155" t="s">
        <v>1890</v>
      </c>
      <c r="C6" s="224" t="s">
        <v>1891</v>
      </c>
      <c r="D6" s="196" t="s">
        <v>42</v>
      </c>
      <c r="E6" s="196" t="s">
        <v>1876</v>
      </c>
      <c r="F6" s="228" t="s">
        <v>2141</v>
      </c>
      <c r="G6" s="156">
        <v>23</v>
      </c>
      <c r="H6" s="240"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zoomScale="85" zoomScaleNormal="85" workbookViewId="0">
      <pane xSplit="2" ySplit="2" topLeftCell="D13" activePane="bottomRight" state="frozen"/>
      <selection sqref="A1:B1"/>
      <selection pane="topRight" sqref="A1:B1"/>
      <selection pane="bottomLeft" sqref="A1:B1"/>
      <selection pane="bottomRight" activeCell="H13" sqref="H13"/>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2"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145" x14ac:dyDescent="0.25">
      <c r="A3" s="193" t="s">
        <v>1187</v>
      </c>
      <c r="B3" s="176" t="s">
        <v>113</v>
      </c>
      <c r="C3" s="213" t="s">
        <v>1894</v>
      </c>
      <c r="D3" s="197" t="s">
        <v>1896</v>
      </c>
      <c r="E3" s="156" t="s">
        <v>1876</v>
      </c>
      <c r="F3" s="156" t="s">
        <v>1895</v>
      </c>
      <c r="G3" s="156">
        <v>9</v>
      </c>
      <c r="H3" s="196"/>
      <c r="I3" s="218" t="s">
        <v>2072</v>
      </c>
    </row>
    <row r="4" spans="1:12" s="169" customFormat="1" ht="145" x14ac:dyDescent="0.25">
      <c r="A4" s="193" t="s">
        <v>1188</v>
      </c>
      <c r="B4" s="197" t="s">
        <v>1897</v>
      </c>
      <c r="C4" s="225" t="s">
        <v>2108</v>
      </c>
      <c r="D4" s="197" t="s">
        <v>1896</v>
      </c>
      <c r="E4" s="156" t="s">
        <v>1876</v>
      </c>
      <c r="F4" s="156" t="s">
        <v>1895</v>
      </c>
      <c r="G4" s="156">
        <v>9</v>
      </c>
      <c r="H4" s="196"/>
      <c r="I4" s="227" t="s">
        <v>2109</v>
      </c>
    </row>
    <row r="5" spans="1:12" s="169" customFormat="1" ht="43.5" x14ac:dyDescent="0.25">
      <c r="A5" s="193" t="s">
        <v>1189</v>
      </c>
      <c r="B5" s="155" t="s">
        <v>1898</v>
      </c>
      <c r="C5" s="155" t="s">
        <v>1899</v>
      </c>
      <c r="D5" s="197" t="s">
        <v>1896</v>
      </c>
      <c r="E5" s="156" t="s">
        <v>1876</v>
      </c>
      <c r="F5" s="156" t="s">
        <v>1895</v>
      </c>
      <c r="G5" s="156">
        <v>120</v>
      </c>
      <c r="H5" s="196"/>
      <c r="I5" s="213" t="s">
        <v>2071</v>
      </c>
    </row>
    <row r="6" spans="1:12" s="169" customFormat="1" ht="43.5" x14ac:dyDescent="0.25">
      <c r="A6" s="193" t="s">
        <v>1190</v>
      </c>
      <c r="B6" s="155" t="s">
        <v>1900</v>
      </c>
      <c r="C6" s="197" t="s">
        <v>1901</v>
      </c>
      <c r="D6" s="197" t="s">
        <v>1896</v>
      </c>
      <c r="E6" s="156" t="s">
        <v>1876</v>
      </c>
      <c r="F6" s="156" t="s">
        <v>1895</v>
      </c>
      <c r="G6" s="156">
        <v>150</v>
      </c>
      <c r="H6" s="197"/>
      <c r="I6" s="213" t="s">
        <v>2071</v>
      </c>
    </row>
    <row r="7" spans="1:12" ht="14.5" x14ac:dyDescent="0.25">
      <c r="A7" s="193" t="s">
        <v>1191</v>
      </c>
      <c r="B7" s="155" t="s">
        <v>1902</v>
      </c>
      <c r="C7" s="197" t="s">
        <v>1903</v>
      </c>
      <c r="D7" s="197" t="s">
        <v>43</v>
      </c>
      <c r="E7" s="156" t="s">
        <v>1876</v>
      </c>
      <c r="F7" s="156" t="s">
        <v>1895</v>
      </c>
      <c r="G7" s="181">
        <v>150</v>
      </c>
      <c r="H7" s="196"/>
      <c r="I7" s="197"/>
    </row>
    <row r="8" spans="1:12" ht="14.5" x14ac:dyDescent="0.25">
      <c r="A8" s="193" t="s">
        <v>1192</v>
      </c>
      <c r="B8" s="155" t="s">
        <v>1904</v>
      </c>
      <c r="C8" s="197" t="s">
        <v>1905</v>
      </c>
      <c r="D8" s="197" t="s">
        <v>43</v>
      </c>
      <c r="E8" s="156" t="s">
        <v>1876</v>
      </c>
      <c r="F8" s="156" t="s">
        <v>1895</v>
      </c>
      <c r="G8" s="181">
        <v>150</v>
      </c>
      <c r="H8" s="196"/>
      <c r="I8" s="197"/>
    </row>
    <row r="9" spans="1:12" ht="43.5" x14ac:dyDescent="0.25">
      <c r="A9" s="193" t="s">
        <v>1193</v>
      </c>
      <c r="B9" s="155" t="s">
        <v>1906</v>
      </c>
      <c r="C9" s="197" t="s">
        <v>1907</v>
      </c>
      <c r="D9" s="197" t="s">
        <v>1896</v>
      </c>
      <c r="E9" s="156" t="s">
        <v>1876</v>
      </c>
      <c r="F9" s="156" t="s">
        <v>1895</v>
      </c>
      <c r="G9" s="181">
        <v>40</v>
      </c>
      <c r="H9" s="196"/>
      <c r="I9" s="213" t="s">
        <v>2071</v>
      </c>
    </row>
    <row r="10" spans="1:12" ht="43.5" x14ac:dyDescent="0.25">
      <c r="A10" s="193" t="s">
        <v>1194</v>
      </c>
      <c r="B10" s="155" t="s">
        <v>1908</v>
      </c>
      <c r="C10" s="197" t="s">
        <v>1909</v>
      </c>
      <c r="D10" s="197" t="s">
        <v>1896</v>
      </c>
      <c r="E10" s="156" t="s">
        <v>1876</v>
      </c>
      <c r="F10" s="156" t="s">
        <v>1895</v>
      </c>
      <c r="G10" s="181">
        <v>2</v>
      </c>
      <c r="H10" s="196"/>
      <c r="I10" s="213" t="s">
        <v>2071</v>
      </c>
    </row>
    <row r="11" spans="1:12" ht="72.5" x14ac:dyDescent="0.25">
      <c r="A11" s="193" t="s">
        <v>1195</v>
      </c>
      <c r="B11" s="155" t="s">
        <v>1910</v>
      </c>
      <c r="C11" s="197" t="s">
        <v>1911</v>
      </c>
      <c r="D11" s="197" t="s">
        <v>1896</v>
      </c>
      <c r="E11" s="156" t="s">
        <v>1876</v>
      </c>
      <c r="F11" s="156" t="s">
        <v>1895</v>
      </c>
      <c r="G11" s="181">
        <v>10</v>
      </c>
      <c r="H11" s="196"/>
      <c r="I11" s="225" t="s">
        <v>2110</v>
      </c>
    </row>
    <row r="12" spans="1:12" ht="409.5" x14ac:dyDescent="0.25">
      <c r="A12" s="193" t="s">
        <v>1196</v>
      </c>
      <c r="B12" s="194" t="s">
        <v>1912</v>
      </c>
      <c r="C12" s="217" t="s">
        <v>2073</v>
      </c>
      <c r="D12" s="197" t="s">
        <v>1896</v>
      </c>
      <c r="E12" s="156" t="s">
        <v>1876</v>
      </c>
      <c r="F12" s="228" t="s">
        <v>2141</v>
      </c>
      <c r="G12" s="195">
        <v>100</v>
      </c>
      <c r="H12" s="241" t="s">
        <v>2107</v>
      </c>
      <c r="I12" s="197" t="s">
        <v>2071</v>
      </c>
    </row>
    <row r="13" spans="1:12" ht="319" x14ac:dyDescent="0.25">
      <c r="A13" s="193" t="s">
        <v>1197</v>
      </c>
      <c r="B13" s="194" t="s">
        <v>1913</v>
      </c>
      <c r="C13" s="201" t="s">
        <v>1914</v>
      </c>
      <c r="D13" s="197" t="s">
        <v>1896</v>
      </c>
      <c r="E13" s="156" t="s">
        <v>1876</v>
      </c>
      <c r="F13" s="228" t="s">
        <v>2141</v>
      </c>
      <c r="G13" s="195">
        <v>82</v>
      </c>
      <c r="H13" s="250" t="s">
        <v>2111</v>
      </c>
      <c r="I13" s="197" t="s">
        <v>2071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zoomScale="85" zoomScaleNormal="85" workbookViewId="0">
      <pane xSplit="2" ySplit="2" topLeftCell="H24" activePane="bottomRight" state="frozen"/>
      <selection sqref="A1:B1"/>
      <selection pane="topRight" sqref="A1:B1"/>
      <selection pane="bottomLeft" sqref="A1:B1"/>
      <selection pane="bottomRight" activeCell="H24" sqref="H24"/>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58" x14ac:dyDescent="0.25">
      <c r="A3" s="193" t="s">
        <v>1187</v>
      </c>
      <c r="B3" s="155" t="s">
        <v>1883</v>
      </c>
      <c r="C3" s="213" t="s">
        <v>2076</v>
      </c>
      <c r="D3" s="196" t="s">
        <v>42</v>
      </c>
      <c r="E3" s="196" t="s">
        <v>1886</v>
      </c>
      <c r="F3" s="228" t="s">
        <v>2141</v>
      </c>
      <c r="G3" s="156">
        <v>9</v>
      </c>
      <c r="H3" s="219" t="s">
        <v>2075</v>
      </c>
      <c r="I3" s="213"/>
    </row>
    <row r="4" spans="1:12" s="169" customFormat="1" ht="29" x14ac:dyDescent="0.25">
      <c r="A4" s="193" t="s">
        <v>1188</v>
      </c>
      <c r="B4" s="239" t="s">
        <v>1915</v>
      </c>
      <c r="C4" s="155" t="s">
        <v>1916</v>
      </c>
      <c r="D4" s="196" t="s">
        <v>42</v>
      </c>
      <c r="E4" s="196" t="s">
        <v>1886</v>
      </c>
      <c r="F4" s="156" t="s">
        <v>1895</v>
      </c>
      <c r="G4" s="156">
        <v>55</v>
      </c>
      <c r="H4" s="196"/>
      <c r="I4" s="213" t="s">
        <v>2074</v>
      </c>
    </row>
    <row r="5" spans="1:12" s="169" customFormat="1" ht="72.5" x14ac:dyDescent="0.25">
      <c r="A5" s="193" t="s">
        <v>1189</v>
      </c>
      <c r="B5" s="155" t="s">
        <v>1917</v>
      </c>
      <c r="C5" s="197" t="s">
        <v>1941</v>
      </c>
      <c r="D5" s="196" t="s">
        <v>42</v>
      </c>
      <c r="E5" s="196" t="s">
        <v>1886</v>
      </c>
      <c r="F5" s="228" t="s">
        <v>2141</v>
      </c>
      <c r="G5" s="156">
        <v>30</v>
      </c>
      <c r="H5" s="249" t="s">
        <v>1940</v>
      </c>
      <c r="I5" s="197"/>
    </row>
    <row r="6" spans="1:12" ht="29" x14ac:dyDescent="0.25">
      <c r="A6" s="193" t="s">
        <v>1190</v>
      </c>
      <c r="B6" s="239" t="s">
        <v>1918</v>
      </c>
      <c r="C6" s="197" t="s">
        <v>1919</v>
      </c>
      <c r="D6" s="196" t="s">
        <v>42</v>
      </c>
      <c r="E6" s="196" t="s">
        <v>1942</v>
      </c>
      <c r="F6" s="197" t="s">
        <v>1895</v>
      </c>
      <c r="G6" s="181" t="s">
        <v>1943</v>
      </c>
      <c r="H6" s="196"/>
      <c r="I6" s="197" t="s">
        <v>1944</v>
      </c>
    </row>
    <row r="7" spans="1:12" ht="43.5" x14ac:dyDescent="0.25">
      <c r="A7" s="193" t="s">
        <v>1191</v>
      </c>
      <c r="B7" s="155" t="s">
        <v>1920</v>
      </c>
      <c r="C7" s="197" t="s">
        <v>1921</v>
      </c>
      <c r="D7" s="196" t="s">
        <v>42</v>
      </c>
      <c r="E7" s="199" t="s">
        <v>32</v>
      </c>
      <c r="F7" s="196" t="s">
        <v>1885</v>
      </c>
      <c r="G7" s="156">
        <v>10</v>
      </c>
      <c r="H7" s="196"/>
      <c r="I7" s="235" t="s">
        <v>2143</v>
      </c>
    </row>
    <row r="8" spans="1:12" ht="29" x14ac:dyDescent="0.25">
      <c r="A8" s="193" t="s">
        <v>1192</v>
      </c>
      <c r="B8" s="155" t="s">
        <v>1922</v>
      </c>
      <c r="C8" s="197" t="s">
        <v>1923</v>
      </c>
      <c r="D8" s="196" t="s">
        <v>42</v>
      </c>
      <c r="E8" s="199" t="s">
        <v>32</v>
      </c>
      <c r="F8" s="196" t="s">
        <v>1885</v>
      </c>
      <c r="G8" s="156">
        <v>10</v>
      </c>
      <c r="H8" s="196"/>
      <c r="I8" s="235" t="s">
        <v>2144</v>
      </c>
    </row>
    <row r="9" spans="1:12" ht="43.5" x14ac:dyDescent="0.25">
      <c r="A9" s="193" t="s">
        <v>1193</v>
      </c>
      <c r="B9" s="155" t="s">
        <v>1924</v>
      </c>
      <c r="C9" s="197" t="s">
        <v>1925</v>
      </c>
      <c r="D9" s="196" t="s">
        <v>42</v>
      </c>
      <c r="E9" s="199" t="s">
        <v>32</v>
      </c>
      <c r="F9" s="196" t="s">
        <v>1885</v>
      </c>
      <c r="G9" s="156">
        <v>10</v>
      </c>
      <c r="H9" s="196"/>
      <c r="I9" s="235" t="s">
        <v>2145</v>
      </c>
    </row>
    <row r="10" spans="1:12" ht="29" x14ac:dyDescent="0.25">
      <c r="A10" s="193" t="s">
        <v>1194</v>
      </c>
      <c r="B10" s="155" t="s">
        <v>1926</v>
      </c>
      <c r="C10" s="197" t="s">
        <v>1927</v>
      </c>
      <c r="D10" s="196" t="s">
        <v>42</v>
      </c>
      <c r="E10" s="196" t="s">
        <v>1886</v>
      </c>
      <c r="F10" s="155" t="s">
        <v>1895</v>
      </c>
      <c r="G10" s="181">
        <v>150</v>
      </c>
      <c r="H10" s="196"/>
      <c r="I10" s="197"/>
    </row>
    <row r="11" spans="1:12" ht="29" x14ac:dyDescent="0.25">
      <c r="A11" s="193" t="s">
        <v>1195</v>
      </c>
      <c r="B11" s="155" t="s">
        <v>1928</v>
      </c>
      <c r="C11" s="197" t="s">
        <v>1929</v>
      </c>
      <c r="D11" s="196" t="s">
        <v>43</v>
      </c>
      <c r="E11" s="196" t="s">
        <v>1886</v>
      </c>
      <c r="F11" s="155" t="s">
        <v>1895</v>
      </c>
      <c r="G11" s="181">
        <v>150</v>
      </c>
      <c r="H11" s="196"/>
      <c r="I11" s="197"/>
    </row>
    <row r="12" spans="1:12" ht="29" x14ac:dyDescent="0.25">
      <c r="A12" s="193" t="s">
        <v>1196</v>
      </c>
      <c r="B12" s="155" t="s">
        <v>1930</v>
      </c>
      <c r="C12" s="197" t="s">
        <v>1931</v>
      </c>
      <c r="D12" s="196" t="s">
        <v>43</v>
      </c>
      <c r="E12" s="196" t="s">
        <v>1886</v>
      </c>
      <c r="F12" s="155" t="s">
        <v>1895</v>
      </c>
      <c r="G12" s="181">
        <v>150</v>
      </c>
      <c r="H12" s="196"/>
      <c r="I12" s="197"/>
    </row>
    <row r="13" spans="1:12" ht="203" x14ac:dyDescent="0.25">
      <c r="A13" s="193" t="s">
        <v>1197</v>
      </c>
      <c r="B13" s="155" t="s">
        <v>1932</v>
      </c>
      <c r="C13" s="205" t="s">
        <v>2055</v>
      </c>
      <c r="D13" s="196" t="s">
        <v>42</v>
      </c>
      <c r="E13" s="196" t="s">
        <v>1886</v>
      </c>
      <c r="F13" s="155" t="s">
        <v>1895</v>
      </c>
      <c r="G13" s="181">
        <v>40</v>
      </c>
      <c r="H13" s="196"/>
      <c r="I13" s="197"/>
    </row>
    <row r="14" spans="1:12" ht="101.5" x14ac:dyDescent="0.25">
      <c r="A14" s="193" t="s">
        <v>1198</v>
      </c>
      <c r="B14" s="155" t="s">
        <v>1933</v>
      </c>
      <c r="C14" s="205" t="s">
        <v>1934</v>
      </c>
      <c r="D14" s="196" t="s">
        <v>42</v>
      </c>
      <c r="E14" s="196" t="s">
        <v>1886</v>
      </c>
      <c r="F14" s="155" t="s">
        <v>1895</v>
      </c>
      <c r="G14" s="181">
        <v>2</v>
      </c>
      <c r="H14" s="196"/>
      <c r="I14" s="197"/>
    </row>
    <row r="15" spans="1:12" ht="43.5" x14ac:dyDescent="0.25">
      <c r="A15" s="193" t="s">
        <v>1199</v>
      </c>
      <c r="B15" s="155" t="s">
        <v>1935</v>
      </c>
      <c r="C15" s="197" t="s">
        <v>1936</v>
      </c>
      <c r="D15" s="196" t="s">
        <v>42</v>
      </c>
      <c r="E15" s="196" t="s">
        <v>1886</v>
      </c>
      <c r="F15" s="155" t="s">
        <v>1895</v>
      </c>
      <c r="G15" s="181">
        <v>10</v>
      </c>
      <c r="H15" s="196"/>
      <c r="I15" s="225" t="s">
        <v>2105</v>
      </c>
    </row>
    <row r="16" spans="1:12" ht="409.5" x14ac:dyDescent="0.25">
      <c r="A16" s="193" t="s">
        <v>1200</v>
      </c>
      <c r="B16" s="155" t="s">
        <v>1937</v>
      </c>
      <c r="C16" s="197" t="s">
        <v>1999</v>
      </c>
      <c r="D16" s="196" t="s">
        <v>42</v>
      </c>
      <c r="E16" s="196" t="s">
        <v>1886</v>
      </c>
      <c r="F16" s="228" t="s">
        <v>2141</v>
      </c>
      <c r="G16" s="195">
        <v>100</v>
      </c>
      <c r="H16" s="247" t="s">
        <v>2107</v>
      </c>
      <c r="I16" s="197"/>
    </row>
    <row r="17" spans="1:12" ht="14.5" x14ac:dyDescent="0.25">
      <c r="A17" s="193" t="s">
        <v>1201</v>
      </c>
      <c r="B17" s="155" t="s">
        <v>1938</v>
      </c>
      <c r="C17" s="197" t="s">
        <v>1939</v>
      </c>
      <c r="D17" s="196" t="s">
        <v>42</v>
      </c>
      <c r="E17" s="196" t="s">
        <v>1886</v>
      </c>
      <c r="F17" s="155" t="s">
        <v>1895</v>
      </c>
      <c r="G17" s="181">
        <v>4000</v>
      </c>
      <c r="H17" s="196"/>
      <c r="I17" s="197"/>
    </row>
    <row r="18" spans="1:12" s="169" customFormat="1" ht="116" x14ac:dyDescent="0.25">
      <c r="A18" s="193" t="s">
        <v>1202</v>
      </c>
      <c r="B18" s="221" t="s">
        <v>2048</v>
      </c>
      <c r="C18" s="221" t="s">
        <v>2046</v>
      </c>
      <c r="D18" s="197" t="s">
        <v>1896</v>
      </c>
      <c r="E18" s="196" t="s">
        <v>1886</v>
      </c>
      <c r="F18" s="228" t="s">
        <v>2141</v>
      </c>
      <c r="G18" s="181">
        <v>25</v>
      </c>
      <c r="H18" s="243" t="s">
        <v>2173</v>
      </c>
      <c r="I18" s="218" t="s">
        <v>2081</v>
      </c>
      <c r="K18" s="222"/>
      <c r="L18" s="223"/>
    </row>
    <row r="19" spans="1:12" ht="72.5" x14ac:dyDescent="0.25">
      <c r="A19" s="193" t="s">
        <v>1203</v>
      </c>
      <c r="B19" s="194" t="s">
        <v>1945</v>
      </c>
      <c r="C19" s="201" t="s">
        <v>1975</v>
      </c>
      <c r="D19" s="197" t="s">
        <v>1896</v>
      </c>
      <c r="E19" s="202" t="s">
        <v>1942</v>
      </c>
      <c r="F19" s="155" t="s">
        <v>1895</v>
      </c>
      <c r="G19" s="195" t="s">
        <v>1943</v>
      </c>
      <c r="H19" s="202"/>
      <c r="I19" s="220" t="s">
        <v>2080</v>
      </c>
    </row>
    <row r="20" spans="1:12" s="169" customFormat="1" ht="188.5" x14ac:dyDescent="0.25">
      <c r="A20" s="193" t="s">
        <v>1204</v>
      </c>
      <c r="B20" s="239" t="s">
        <v>2049</v>
      </c>
      <c r="C20" s="221" t="s">
        <v>2047</v>
      </c>
      <c r="D20" s="197" t="s">
        <v>1896</v>
      </c>
      <c r="E20" s="196" t="s">
        <v>1886</v>
      </c>
      <c r="F20" s="228" t="s">
        <v>2141</v>
      </c>
      <c r="G20" s="181">
        <v>25</v>
      </c>
      <c r="H20" s="243" t="s">
        <v>2172</v>
      </c>
      <c r="I20" s="227" t="s">
        <v>2106</v>
      </c>
      <c r="K20" s="222"/>
      <c r="L20" s="223"/>
    </row>
    <row r="21" spans="1:12" ht="101.5" x14ac:dyDescent="0.25">
      <c r="A21" s="193" t="s">
        <v>1206</v>
      </c>
      <c r="B21" s="194" t="s">
        <v>1946</v>
      </c>
      <c r="C21" s="201" t="s">
        <v>2023</v>
      </c>
      <c r="D21" s="197" t="s">
        <v>1896</v>
      </c>
      <c r="E21" s="199" t="s">
        <v>32</v>
      </c>
      <c r="F21" s="196" t="s">
        <v>1885</v>
      </c>
      <c r="G21" s="156">
        <v>10</v>
      </c>
      <c r="H21" s="202"/>
      <c r="I21" s="236" t="s">
        <v>2146</v>
      </c>
    </row>
    <row r="22" spans="1:12" ht="130.5" x14ac:dyDescent="0.25">
      <c r="A22" s="193" t="s">
        <v>1205</v>
      </c>
      <c r="B22" s="194" t="s">
        <v>1947</v>
      </c>
      <c r="C22" s="201" t="s">
        <v>2024</v>
      </c>
      <c r="D22" s="197" t="s">
        <v>1896</v>
      </c>
      <c r="E22" s="199" t="s">
        <v>32</v>
      </c>
      <c r="F22" s="196" t="s">
        <v>1885</v>
      </c>
      <c r="G22" s="156">
        <v>10</v>
      </c>
      <c r="H22" s="202"/>
      <c r="I22" s="236" t="s">
        <v>2147</v>
      </c>
    </row>
    <row r="23" spans="1:12" ht="87" x14ac:dyDescent="0.25">
      <c r="A23" s="193" t="s">
        <v>1207</v>
      </c>
      <c r="B23" s="239" t="s">
        <v>1948</v>
      </c>
      <c r="C23" s="197" t="s">
        <v>1952</v>
      </c>
      <c r="D23" s="197" t="s">
        <v>1896</v>
      </c>
      <c r="E23" s="202" t="s">
        <v>1942</v>
      </c>
      <c r="F23" s="155" t="s">
        <v>1895</v>
      </c>
      <c r="G23" s="195" t="s">
        <v>1943</v>
      </c>
      <c r="H23" s="196"/>
      <c r="I23" s="220" t="s">
        <v>2098</v>
      </c>
    </row>
    <row r="24" spans="1:12" ht="275.5" x14ac:dyDescent="0.25">
      <c r="A24" s="193" t="s">
        <v>1208</v>
      </c>
      <c r="B24" s="201" t="s">
        <v>1949</v>
      </c>
      <c r="C24" s="201" t="s">
        <v>1951</v>
      </c>
      <c r="D24" s="197" t="s">
        <v>1896</v>
      </c>
      <c r="E24" s="196" t="s">
        <v>1886</v>
      </c>
      <c r="F24" s="228" t="s">
        <v>2141</v>
      </c>
      <c r="G24" s="195">
        <v>74</v>
      </c>
      <c r="H24" s="251" t="s">
        <v>2175</v>
      </c>
      <c r="I24" s="220" t="s">
        <v>2097</v>
      </c>
    </row>
    <row r="25" spans="1:12" ht="43.5" x14ac:dyDescent="0.25">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zoomScale="85" zoomScaleNormal="85" workbookViewId="0">
      <pane xSplit="2" ySplit="2" topLeftCell="F3" activePane="bottomRight" state="frozen"/>
      <selection sqref="A1:B1"/>
      <selection pane="topRight" sqref="A1:B1"/>
      <selection pane="bottomLeft" sqref="A1:B1"/>
      <selection pane="bottomRight" activeCell="H5" sqref="H5"/>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58" x14ac:dyDescent="0.25">
      <c r="A3" s="193" t="s">
        <v>1187</v>
      </c>
      <c r="B3" s="155" t="s">
        <v>1955</v>
      </c>
      <c r="C3" s="213" t="s">
        <v>2076</v>
      </c>
      <c r="D3" s="196" t="s">
        <v>42</v>
      </c>
      <c r="E3" s="196" t="s">
        <v>1886</v>
      </c>
      <c r="F3" s="228" t="s">
        <v>2141</v>
      </c>
      <c r="G3" s="156">
        <v>9</v>
      </c>
      <c r="H3" s="219" t="s">
        <v>2075</v>
      </c>
      <c r="I3" s="213"/>
    </row>
    <row r="4" spans="1:12" s="169" customFormat="1" ht="43.5" x14ac:dyDescent="0.25">
      <c r="A4" s="193" t="s">
        <v>1188</v>
      </c>
      <c r="B4" s="155" t="s">
        <v>1956</v>
      </c>
      <c r="C4" s="155" t="s">
        <v>1957</v>
      </c>
      <c r="D4" s="196" t="s">
        <v>42</v>
      </c>
      <c r="E4" s="196" t="s">
        <v>1886</v>
      </c>
      <c r="F4" s="156" t="s">
        <v>1895</v>
      </c>
      <c r="G4" s="156">
        <v>55</v>
      </c>
      <c r="H4" s="196"/>
      <c r="I4" s="213" t="s">
        <v>2077</v>
      </c>
    </row>
    <row r="5" spans="1:12" s="169" customFormat="1" ht="58" x14ac:dyDescent="0.25">
      <c r="A5" s="193" t="s">
        <v>1189</v>
      </c>
      <c r="B5" s="155" t="s">
        <v>1958</v>
      </c>
      <c r="C5" s="197" t="s">
        <v>1959</v>
      </c>
      <c r="D5" s="196" t="s">
        <v>42</v>
      </c>
      <c r="E5" s="196" t="s">
        <v>1886</v>
      </c>
      <c r="F5" s="228" t="s">
        <v>2141</v>
      </c>
      <c r="G5" s="181">
        <v>20</v>
      </c>
      <c r="H5" s="249" t="s">
        <v>1960</v>
      </c>
      <c r="I5" s="197"/>
    </row>
    <row r="6" spans="1:12" ht="29" x14ac:dyDescent="0.25">
      <c r="A6" s="193" t="s">
        <v>1190</v>
      </c>
      <c r="B6" s="155" t="s">
        <v>1961</v>
      </c>
      <c r="C6" s="197" t="s">
        <v>1962</v>
      </c>
      <c r="D6" s="196" t="s">
        <v>42</v>
      </c>
      <c r="E6" s="196" t="s">
        <v>1942</v>
      </c>
      <c r="F6" s="197" t="s">
        <v>1895</v>
      </c>
      <c r="G6" s="181" t="s">
        <v>1943</v>
      </c>
      <c r="H6" s="196"/>
      <c r="I6" s="197" t="s">
        <v>1990</v>
      </c>
    </row>
    <row r="7" spans="1:12" ht="43.5" x14ac:dyDescent="0.25">
      <c r="A7" s="193" t="s">
        <v>1191</v>
      </c>
      <c r="B7" s="155" t="s">
        <v>1963</v>
      </c>
      <c r="C7" s="197" t="s">
        <v>1964</v>
      </c>
      <c r="D7" s="196" t="s">
        <v>42</v>
      </c>
      <c r="E7" s="199" t="s">
        <v>32</v>
      </c>
      <c r="F7" s="196" t="s">
        <v>1885</v>
      </c>
      <c r="G7" s="156">
        <v>10</v>
      </c>
      <c r="H7" s="196"/>
      <c r="I7" s="235" t="s">
        <v>2148</v>
      </c>
    </row>
    <row r="8" spans="1:12" ht="29" x14ac:dyDescent="0.25">
      <c r="A8" s="193" t="s">
        <v>1192</v>
      </c>
      <c r="B8" s="155" t="s">
        <v>1922</v>
      </c>
      <c r="C8" s="197" t="s">
        <v>1965</v>
      </c>
      <c r="D8" s="196" t="s">
        <v>42</v>
      </c>
      <c r="E8" s="199" t="s">
        <v>32</v>
      </c>
      <c r="F8" s="196" t="s">
        <v>1885</v>
      </c>
      <c r="G8" s="156">
        <v>10</v>
      </c>
      <c r="H8" s="196"/>
      <c r="I8" s="235" t="s">
        <v>2149</v>
      </c>
    </row>
    <row r="9" spans="1:12" ht="43.5" x14ac:dyDescent="0.25">
      <c r="A9" s="193" t="s">
        <v>1193</v>
      </c>
      <c r="B9" s="155" t="s">
        <v>1924</v>
      </c>
      <c r="C9" s="197" t="s">
        <v>1966</v>
      </c>
      <c r="D9" s="196" t="s">
        <v>42</v>
      </c>
      <c r="E9" s="199" t="s">
        <v>32</v>
      </c>
      <c r="F9" s="196" t="s">
        <v>1885</v>
      </c>
      <c r="G9" s="156">
        <v>10</v>
      </c>
      <c r="H9" s="196"/>
      <c r="I9" s="235" t="s">
        <v>2145</v>
      </c>
    </row>
    <row r="10" spans="1:12" ht="29" x14ac:dyDescent="0.25">
      <c r="A10" s="193" t="s">
        <v>1194</v>
      </c>
      <c r="B10" s="155" t="s">
        <v>1926</v>
      </c>
      <c r="C10" s="197" t="s">
        <v>1967</v>
      </c>
      <c r="D10" s="196" t="s">
        <v>42</v>
      </c>
      <c r="E10" s="196" t="s">
        <v>1886</v>
      </c>
      <c r="F10" s="155" t="s">
        <v>1895</v>
      </c>
      <c r="G10" s="181">
        <v>150</v>
      </c>
      <c r="H10" s="196"/>
      <c r="I10" s="197"/>
    </row>
    <row r="11" spans="1:12" ht="29" x14ac:dyDescent="0.25">
      <c r="A11" s="193" t="s">
        <v>1195</v>
      </c>
      <c r="B11" s="155" t="s">
        <v>1928</v>
      </c>
      <c r="C11" s="197" t="s">
        <v>1968</v>
      </c>
      <c r="D11" s="196" t="s">
        <v>43</v>
      </c>
      <c r="E11" s="196" t="s">
        <v>1886</v>
      </c>
      <c r="F11" s="155" t="s">
        <v>1895</v>
      </c>
      <c r="G11" s="181">
        <v>150</v>
      </c>
      <c r="H11" s="196"/>
      <c r="I11" s="197"/>
    </row>
    <row r="12" spans="1:12" ht="29" x14ac:dyDescent="0.25">
      <c r="A12" s="193" t="s">
        <v>1196</v>
      </c>
      <c r="B12" s="155" t="s">
        <v>1930</v>
      </c>
      <c r="C12" s="197" t="s">
        <v>1969</v>
      </c>
      <c r="D12" s="196" t="s">
        <v>43</v>
      </c>
      <c r="E12" s="196" t="s">
        <v>1886</v>
      </c>
      <c r="F12" s="155" t="s">
        <v>1895</v>
      </c>
      <c r="G12" s="181">
        <v>150</v>
      </c>
      <c r="H12" s="196"/>
      <c r="I12" s="197"/>
    </row>
    <row r="13" spans="1:12" ht="203" x14ac:dyDescent="0.25">
      <c r="A13" s="193" t="s">
        <v>1197</v>
      </c>
      <c r="B13" s="155" t="s">
        <v>1932</v>
      </c>
      <c r="C13" s="205" t="s">
        <v>2056</v>
      </c>
      <c r="D13" s="196" t="s">
        <v>42</v>
      </c>
      <c r="E13" s="196" t="s">
        <v>1886</v>
      </c>
      <c r="F13" s="155" t="s">
        <v>1895</v>
      </c>
      <c r="G13" s="181">
        <v>40</v>
      </c>
      <c r="H13" s="196"/>
      <c r="I13" s="197"/>
    </row>
    <row r="14" spans="1:12" ht="101.5" x14ac:dyDescent="0.25">
      <c r="A14" s="193" t="s">
        <v>1198</v>
      </c>
      <c r="B14" s="155" t="s">
        <v>1933</v>
      </c>
      <c r="C14" s="197" t="s">
        <v>1970</v>
      </c>
      <c r="D14" s="196" t="s">
        <v>42</v>
      </c>
      <c r="E14" s="196" t="s">
        <v>1886</v>
      </c>
      <c r="F14" s="155" t="s">
        <v>1895</v>
      </c>
      <c r="G14" s="181">
        <v>2</v>
      </c>
      <c r="H14" s="196"/>
      <c r="I14" s="197"/>
    </row>
    <row r="15" spans="1:12" ht="43.5" x14ac:dyDescent="0.25">
      <c r="A15" s="193" t="s">
        <v>1199</v>
      </c>
      <c r="B15" s="155" t="s">
        <v>1935</v>
      </c>
      <c r="C15" s="197" t="s">
        <v>1971</v>
      </c>
      <c r="D15" s="196" t="s">
        <v>42</v>
      </c>
      <c r="E15" s="196" t="s">
        <v>1886</v>
      </c>
      <c r="F15" s="155" t="s">
        <v>1895</v>
      </c>
      <c r="G15" s="181">
        <v>10</v>
      </c>
      <c r="H15" s="196"/>
      <c r="I15" s="225" t="s">
        <v>2105</v>
      </c>
    </row>
    <row r="16" spans="1:12" ht="409.5" x14ac:dyDescent="0.25">
      <c r="A16" s="193" t="s">
        <v>1200</v>
      </c>
      <c r="B16" s="155" t="s">
        <v>1937</v>
      </c>
      <c r="C16" s="197" t="s">
        <v>1998</v>
      </c>
      <c r="D16" s="196" t="s">
        <v>42</v>
      </c>
      <c r="E16" s="196" t="s">
        <v>1886</v>
      </c>
      <c r="F16" s="228" t="s">
        <v>2141</v>
      </c>
      <c r="G16" s="195">
        <v>100</v>
      </c>
      <c r="H16" s="226" t="s">
        <v>2107</v>
      </c>
      <c r="I16" s="197"/>
    </row>
    <row r="17" spans="1:12" ht="14.5" x14ac:dyDescent="0.25">
      <c r="A17" s="193" t="s">
        <v>1201</v>
      </c>
      <c r="B17" s="155" t="s">
        <v>1972</v>
      </c>
      <c r="C17" s="197" t="s">
        <v>1973</v>
      </c>
      <c r="D17" s="196" t="s">
        <v>42</v>
      </c>
      <c r="E17" s="196" t="s">
        <v>1886</v>
      </c>
      <c r="F17" s="155" t="s">
        <v>1895</v>
      </c>
      <c r="G17" s="181">
        <v>4000</v>
      </c>
      <c r="H17" s="196"/>
      <c r="I17" s="197"/>
    </row>
    <row r="18" spans="1:12" ht="58" x14ac:dyDescent="0.25">
      <c r="A18" s="193" t="s">
        <v>1202</v>
      </c>
      <c r="B18" s="194" t="s">
        <v>1976</v>
      </c>
      <c r="C18" s="201" t="s">
        <v>1979</v>
      </c>
      <c r="D18" s="202" t="s">
        <v>42</v>
      </c>
      <c r="E18" s="202" t="s">
        <v>1886</v>
      </c>
      <c r="F18" s="228" t="s">
        <v>2141</v>
      </c>
      <c r="G18" s="195">
        <v>3</v>
      </c>
      <c r="H18" s="201" t="s">
        <v>1980</v>
      </c>
      <c r="I18" s="201"/>
    </row>
    <row r="19" spans="1:12" ht="43.5" x14ac:dyDescent="0.25">
      <c r="A19" s="193" t="s">
        <v>1203</v>
      </c>
      <c r="B19" s="204" t="s">
        <v>1977</v>
      </c>
      <c r="C19" s="201" t="s">
        <v>1978</v>
      </c>
      <c r="D19" s="197" t="s">
        <v>1896</v>
      </c>
      <c r="E19" s="202" t="s">
        <v>1886</v>
      </c>
      <c r="F19" s="155" t="s">
        <v>1895</v>
      </c>
      <c r="G19" s="195">
        <v>50</v>
      </c>
      <c r="H19" s="202"/>
      <c r="I19" s="201" t="s">
        <v>1981</v>
      </c>
    </row>
    <row r="20" spans="1:12" s="169" customFormat="1" ht="116" x14ac:dyDescent="0.25">
      <c r="A20" s="193" t="s">
        <v>1204</v>
      </c>
      <c r="B20" s="221" t="s">
        <v>2048</v>
      </c>
      <c r="C20" s="221" t="s">
        <v>2046</v>
      </c>
      <c r="D20" s="197" t="s">
        <v>1896</v>
      </c>
      <c r="E20" s="196" t="s">
        <v>1886</v>
      </c>
      <c r="F20" s="228" t="s">
        <v>2141</v>
      </c>
      <c r="G20" s="181">
        <v>25</v>
      </c>
      <c r="H20" s="243" t="s">
        <v>2173</v>
      </c>
      <c r="I20" s="218" t="s">
        <v>2082</v>
      </c>
      <c r="K20" s="222"/>
      <c r="L20" s="223"/>
    </row>
    <row r="21" spans="1:12" s="169" customFormat="1" ht="72.5" x14ac:dyDescent="0.25">
      <c r="A21" s="193" t="s">
        <v>1206</v>
      </c>
      <c r="B21" s="194" t="s">
        <v>1945</v>
      </c>
      <c r="C21" s="201" t="s">
        <v>1974</v>
      </c>
      <c r="D21" s="197" t="s">
        <v>1896</v>
      </c>
      <c r="E21" s="202" t="s">
        <v>1942</v>
      </c>
      <c r="F21" s="155" t="s">
        <v>1895</v>
      </c>
      <c r="G21" s="195" t="s">
        <v>1943</v>
      </c>
      <c r="H21" s="202"/>
      <c r="I21" s="220" t="s">
        <v>2085</v>
      </c>
      <c r="K21" s="222"/>
      <c r="L21" s="223"/>
    </row>
    <row r="22" spans="1:12" s="169" customFormat="1" ht="188.5" x14ac:dyDescent="0.25">
      <c r="A22" s="193" t="s">
        <v>1205</v>
      </c>
      <c r="B22" s="221" t="s">
        <v>2049</v>
      </c>
      <c r="C22" s="221" t="s">
        <v>2047</v>
      </c>
      <c r="D22" s="197" t="s">
        <v>1896</v>
      </c>
      <c r="E22" s="196" t="s">
        <v>1886</v>
      </c>
      <c r="F22" s="228" t="s">
        <v>2141</v>
      </c>
      <c r="G22" s="181">
        <v>25</v>
      </c>
      <c r="H22" s="243" t="s">
        <v>2172</v>
      </c>
      <c r="I22" s="227" t="s">
        <v>2112</v>
      </c>
      <c r="K22" s="222"/>
      <c r="L22" s="223"/>
    </row>
    <row r="23" spans="1:12" ht="101.5" x14ac:dyDescent="0.25">
      <c r="A23" s="193" t="s">
        <v>1207</v>
      </c>
      <c r="B23" s="194" t="s">
        <v>1946</v>
      </c>
      <c r="C23" s="201" t="s">
        <v>2023</v>
      </c>
      <c r="D23" s="197" t="s">
        <v>1896</v>
      </c>
      <c r="E23" s="199" t="s">
        <v>32</v>
      </c>
      <c r="F23" s="196" t="s">
        <v>1885</v>
      </c>
      <c r="G23" s="156">
        <v>10</v>
      </c>
      <c r="H23" s="202"/>
      <c r="I23" s="236" t="s">
        <v>2150</v>
      </c>
    </row>
    <row r="24" spans="1:12" ht="130.5" x14ac:dyDescent="0.25">
      <c r="A24" s="193" t="s">
        <v>1208</v>
      </c>
      <c r="B24" s="194" t="s">
        <v>1947</v>
      </c>
      <c r="C24" s="201" t="s">
        <v>2024</v>
      </c>
      <c r="D24" s="197" t="s">
        <v>1896</v>
      </c>
      <c r="E24" s="199" t="s">
        <v>32</v>
      </c>
      <c r="F24" s="196" t="s">
        <v>1885</v>
      </c>
      <c r="G24" s="156">
        <v>10</v>
      </c>
      <c r="H24" s="202"/>
      <c r="I24" s="236" t="s">
        <v>2151</v>
      </c>
    </row>
    <row r="25" spans="1:12" ht="87" x14ac:dyDescent="0.25">
      <c r="A25" s="193" t="s">
        <v>1209</v>
      </c>
      <c r="B25" s="197" t="s">
        <v>1948</v>
      </c>
      <c r="C25" s="197" t="s">
        <v>1952</v>
      </c>
      <c r="D25" s="197" t="s">
        <v>1896</v>
      </c>
      <c r="E25" s="202" t="s">
        <v>1942</v>
      </c>
      <c r="F25" s="155" t="s">
        <v>1895</v>
      </c>
      <c r="G25" s="195" t="s">
        <v>1943</v>
      </c>
      <c r="H25" s="196"/>
      <c r="I25" s="220" t="s">
        <v>2096</v>
      </c>
    </row>
    <row r="26" spans="1:12" ht="275.5" x14ac:dyDescent="0.25">
      <c r="A26" s="193" t="s">
        <v>416</v>
      </c>
      <c r="B26" s="201" t="s">
        <v>1949</v>
      </c>
      <c r="C26" s="201" t="s">
        <v>1951</v>
      </c>
      <c r="D26" s="197" t="s">
        <v>1896</v>
      </c>
      <c r="E26" s="196" t="s">
        <v>1886</v>
      </c>
      <c r="F26" s="228" t="s">
        <v>2141</v>
      </c>
      <c r="G26" s="195">
        <v>74</v>
      </c>
      <c r="H26" s="243" t="s">
        <v>2175</v>
      </c>
      <c r="I26" s="220" t="s">
        <v>2095</v>
      </c>
    </row>
    <row r="27" spans="1:12" ht="43.5" x14ac:dyDescent="0.25">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zoomScale="85" zoomScaleNormal="85" workbookViewId="0">
      <pane xSplit="2" ySplit="2" topLeftCell="F19" activePane="bottomRight" state="frozen"/>
      <selection sqref="A1:B1"/>
      <selection pane="topRight" sqref="A1:B1"/>
      <selection pane="bottomLeft" sqref="A1:B1"/>
      <selection pane="bottomRight" activeCell="H21" sqref="H21"/>
    </sheetView>
  </sheetViews>
  <sheetFormatPr defaultColWidth="9.1796875" defaultRowHeight="12.5" x14ac:dyDescent="0.25"/>
  <cols>
    <col min="1" max="1" width="8" style="152" customWidth="1"/>
    <col min="2" max="2" width="33.1796875" style="150" customWidth="1"/>
    <col min="3" max="3" width="70.81640625" style="150" customWidth="1"/>
    <col min="4" max="4" width="11" style="150" customWidth="1"/>
    <col min="5" max="5" width="12" customWidth="1"/>
    <col min="6" max="6" width="13.81640625" style="150" customWidth="1"/>
    <col min="7" max="7" width="10" style="151" customWidth="1"/>
    <col min="8" max="8" width="77.7265625" customWidth="1"/>
    <col min="9" max="9" width="53.453125" style="198" customWidth="1"/>
    <col min="10" max="10" width="31.453125" style="152" customWidth="1"/>
    <col min="11" max="11" width="62" style="151" customWidth="1"/>
    <col min="12" max="12" width="22.81640625" style="150" customWidth="1"/>
    <col min="13" max="16384" width="9.1796875" style="152"/>
  </cols>
  <sheetData>
    <row r="1" spans="1:12" x14ac:dyDescent="0.25">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3" x14ac:dyDescent="0.25">
      <c r="A2" s="170" t="s">
        <v>2058</v>
      </c>
      <c r="B2" s="171" t="s">
        <v>39</v>
      </c>
      <c r="C2" s="171" t="s">
        <v>1874</v>
      </c>
      <c r="D2" s="171" t="s">
        <v>62</v>
      </c>
      <c r="E2" s="203" t="s">
        <v>60</v>
      </c>
      <c r="F2" s="171" t="s">
        <v>65</v>
      </c>
      <c r="G2" s="171" t="s">
        <v>1877</v>
      </c>
      <c r="H2" s="172" t="s">
        <v>41</v>
      </c>
      <c r="I2" s="171" t="s">
        <v>61</v>
      </c>
    </row>
    <row r="3" spans="1:12" s="169" customFormat="1" ht="58" x14ac:dyDescent="0.25">
      <c r="A3" s="193" t="s">
        <v>1187</v>
      </c>
      <c r="B3" s="155" t="s">
        <v>1982</v>
      </c>
      <c r="C3" s="213" t="s">
        <v>2076</v>
      </c>
      <c r="D3" s="196" t="s">
        <v>42</v>
      </c>
      <c r="E3" s="196" t="s">
        <v>1886</v>
      </c>
      <c r="F3" s="228" t="s">
        <v>2141</v>
      </c>
      <c r="G3" s="156">
        <v>9</v>
      </c>
      <c r="H3" s="219" t="s">
        <v>2075</v>
      </c>
      <c r="I3" s="213"/>
    </row>
    <row r="4" spans="1:12" s="169" customFormat="1" ht="43.5" x14ac:dyDescent="0.25">
      <c r="A4" s="193" t="s">
        <v>1188</v>
      </c>
      <c r="B4" s="155" t="s">
        <v>1983</v>
      </c>
      <c r="C4" s="155" t="s">
        <v>1984</v>
      </c>
      <c r="D4" s="196" t="s">
        <v>42</v>
      </c>
      <c r="E4" s="196" t="s">
        <v>1886</v>
      </c>
      <c r="F4" s="156" t="s">
        <v>1895</v>
      </c>
      <c r="G4" s="156">
        <v>55</v>
      </c>
      <c r="H4" s="196"/>
      <c r="I4" s="213" t="s">
        <v>2078</v>
      </c>
    </row>
    <row r="5" spans="1:12" ht="29" x14ac:dyDescent="0.25">
      <c r="A5" s="193" t="s">
        <v>1189</v>
      </c>
      <c r="B5" s="155" t="s">
        <v>1985</v>
      </c>
      <c r="C5" s="197" t="s">
        <v>1986</v>
      </c>
      <c r="D5" s="196" t="s">
        <v>42</v>
      </c>
      <c r="E5" s="196" t="s">
        <v>1942</v>
      </c>
      <c r="F5" s="197" t="s">
        <v>1895</v>
      </c>
      <c r="G5" s="181" t="s">
        <v>1943</v>
      </c>
      <c r="H5" s="196"/>
      <c r="I5" s="197" t="s">
        <v>1991</v>
      </c>
    </row>
    <row r="6" spans="1:12" ht="43.5" x14ac:dyDescent="0.25">
      <c r="A6" s="193" t="s">
        <v>1190</v>
      </c>
      <c r="B6" s="155" t="s">
        <v>1987</v>
      </c>
      <c r="C6" s="197" t="s">
        <v>1964</v>
      </c>
      <c r="D6" s="196" t="s">
        <v>42</v>
      </c>
      <c r="E6" s="199" t="s">
        <v>32</v>
      </c>
      <c r="F6" s="196" t="s">
        <v>1885</v>
      </c>
      <c r="G6" s="156">
        <v>10</v>
      </c>
      <c r="H6" s="196"/>
      <c r="I6" s="237" t="s">
        <v>2152</v>
      </c>
    </row>
    <row r="7" spans="1:12" ht="43.5" x14ac:dyDescent="0.25">
      <c r="A7" s="193" t="s">
        <v>1191</v>
      </c>
      <c r="B7" s="155" t="s">
        <v>1988</v>
      </c>
      <c r="C7" s="197" t="s">
        <v>1989</v>
      </c>
      <c r="D7" s="196" t="s">
        <v>42</v>
      </c>
      <c r="E7" s="199" t="s">
        <v>32</v>
      </c>
      <c r="F7" s="196" t="s">
        <v>1885</v>
      </c>
      <c r="G7" s="156">
        <v>10</v>
      </c>
      <c r="H7" s="196"/>
      <c r="I7" s="235" t="s">
        <v>2153</v>
      </c>
    </row>
    <row r="8" spans="1:12" ht="29" x14ac:dyDescent="0.25">
      <c r="A8" s="193" t="s">
        <v>1192</v>
      </c>
      <c r="B8" s="155" t="s">
        <v>1926</v>
      </c>
      <c r="C8" s="197" t="s">
        <v>1992</v>
      </c>
      <c r="D8" s="196" t="s">
        <v>42</v>
      </c>
      <c r="E8" s="196" t="s">
        <v>1886</v>
      </c>
      <c r="F8" s="155" t="s">
        <v>1895</v>
      </c>
      <c r="G8" s="181">
        <v>150</v>
      </c>
      <c r="H8" s="196"/>
      <c r="I8" s="197"/>
    </row>
    <row r="9" spans="1:12" ht="29" x14ac:dyDescent="0.25">
      <c r="A9" s="193" t="s">
        <v>1193</v>
      </c>
      <c r="B9" s="155" t="s">
        <v>1928</v>
      </c>
      <c r="C9" s="197" t="s">
        <v>1993</v>
      </c>
      <c r="D9" s="196" t="s">
        <v>43</v>
      </c>
      <c r="E9" s="196" t="s">
        <v>1886</v>
      </c>
      <c r="F9" s="155" t="s">
        <v>1895</v>
      </c>
      <c r="G9" s="181">
        <v>150</v>
      </c>
      <c r="H9" s="196"/>
      <c r="I9" s="197"/>
    </row>
    <row r="10" spans="1:12" ht="29" x14ac:dyDescent="0.25">
      <c r="A10" s="193" t="s">
        <v>1194</v>
      </c>
      <c r="B10" s="155" t="s">
        <v>1930</v>
      </c>
      <c r="C10" s="197" t="s">
        <v>1994</v>
      </c>
      <c r="D10" s="196" t="s">
        <v>43</v>
      </c>
      <c r="E10" s="196" t="s">
        <v>1886</v>
      </c>
      <c r="F10" s="155" t="s">
        <v>1895</v>
      </c>
      <c r="G10" s="181">
        <v>150</v>
      </c>
      <c r="H10" s="196"/>
      <c r="I10" s="197"/>
    </row>
    <row r="11" spans="1:12" ht="203" x14ac:dyDescent="0.25">
      <c r="A11" s="193" t="s">
        <v>1195</v>
      </c>
      <c r="B11" s="155" t="s">
        <v>1932</v>
      </c>
      <c r="C11" s="205" t="s">
        <v>2057</v>
      </c>
      <c r="D11" s="196" t="s">
        <v>42</v>
      </c>
      <c r="E11" s="196" t="s">
        <v>1886</v>
      </c>
      <c r="F11" s="155" t="s">
        <v>1895</v>
      </c>
      <c r="G11" s="181">
        <v>40</v>
      </c>
      <c r="H11" s="196"/>
      <c r="I11" s="197"/>
    </row>
    <row r="12" spans="1:12" ht="101.5" x14ac:dyDescent="0.25">
      <c r="A12" s="193" t="s">
        <v>1196</v>
      </c>
      <c r="B12" s="155" t="s">
        <v>1933</v>
      </c>
      <c r="C12" s="197" t="s">
        <v>1995</v>
      </c>
      <c r="D12" s="196" t="s">
        <v>42</v>
      </c>
      <c r="E12" s="196" t="s">
        <v>1886</v>
      </c>
      <c r="F12" s="155" t="s">
        <v>1895</v>
      </c>
      <c r="G12" s="181">
        <v>2</v>
      </c>
      <c r="H12" s="196"/>
      <c r="I12" s="197"/>
    </row>
    <row r="13" spans="1:12" ht="43.5" x14ac:dyDescent="0.25">
      <c r="A13" s="193" t="s">
        <v>1197</v>
      </c>
      <c r="B13" s="155" t="s">
        <v>1935</v>
      </c>
      <c r="C13" s="197" t="s">
        <v>1996</v>
      </c>
      <c r="D13" s="196" t="s">
        <v>42</v>
      </c>
      <c r="E13" s="196" t="s">
        <v>1886</v>
      </c>
      <c r="F13" s="155" t="s">
        <v>1895</v>
      </c>
      <c r="G13" s="181">
        <v>10</v>
      </c>
      <c r="H13" s="196"/>
      <c r="I13" s="225" t="s">
        <v>2105</v>
      </c>
    </row>
    <row r="14" spans="1:12" ht="409.5" x14ac:dyDescent="0.25">
      <c r="A14" s="193" t="s">
        <v>1198</v>
      </c>
      <c r="B14" s="155" t="s">
        <v>1937</v>
      </c>
      <c r="C14" s="197" t="s">
        <v>1997</v>
      </c>
      <c r="D14" s="196" t="s">
        <v>42</v>
      </c>
      <c r="E14" s="196" t="s">
        <v>1886</v>
      </c>
      <c r="F14" s="228" t="s">
        <v>2141</v>
      </c>
      <c r="G14" s="195">
        <v>100</v>
      </c>
      <c r="H14" s="226" t="s">
        <v>2107</v>
      </c>
      <c r="I14" s="197"/>
    </row>
    <row r="15" spans="1:12" ht="14.5" x14ac:dyDescent="0.25">
      <c r="A15" s="193" t="s">
        <v>1199</v>
      </c>
      <c r="B15" s="155" t="s">
        <v>2000</v>
      </c>
      <c r="C15" s="197" t="s">
        <v>2001</v>
      </c>
      <c r="D15" s="196" t="s">
        <v>42</v>
      </c>
      <c r="E15" s="196" t="s">
        <v>1886</v>
      </c>
      <c r="F15" s="155" t="s">
        <v>1895</v>
      </c>
      <c r="G15" s="181">
        <v>4000</v>
      </c>
      <c r="H15" s="196"/>
      <c r="I15" s="197"/>
    </row>
    <row r="16" spans="1:12" s="169" customFormat="1" ht="116" x14ac:dyDescent="0.25">
      <c r="A16" s="193" t="s">
        <v>1200</v>
      </c>
      <c r="B16" s="221" t="s">
        <v>2048</v>
      </c>
      <c r="C16" s="221" t="s">
        <v>2046</v>
      </c>
      <c r="D16" s="197" t="s">
        <v>1896</v>
      </c>
      <c r="E16" s="196" t="s">
        <v>1886</v>
      </c>
      <c r="F16" s="228" t="s">
        <v>2141</v>
      </c>
      <c r="G16" s="181">
        <v>25</v>
      </c>
      <c r="H16" s="243" t="s">
        <v>2173</v>
      </c>
      <c r="I16" s="218" t="s">
        <v>2083</v>
      </c>
      <c r="K16" s="222"/>
      <c r="L16" s="223"/>
    </row>
    <row r="17" spans="1:12" s="169" customFormat="1" ht="72.5" x14ac:dyDescent="0.25">
      <c r="A17" s="193" t="s">
        <v>1201</v>
      </c>
      <c r="B17" s="194" t="s">
        <v>1945</v>
      </c>
      <c r="C17" s="201" t="s">
        <v>2002</v>
      </c>
      <c r="D17" s="197" t="s">
        <v>1896</v>
      </c>
      <c r="E17" s="202" t="s">
        <v>1942</v>
      </c>
      <c r="F17" s="155" t="s">
        <v>1895</v>
      </c>
      <c r="G17" s="195" t="s">
        <v>1943</v>
      </c>
      <c r="H17" s="202"/>
      <c r="I17" s="220" t="s">
        <v>2086</v>
      </c>
      <c r="K17" s="222"/>
      <c r="L17" s="223"/>
    </row>
    <row r="18" spans="1:12" s="169" customFormat="1" ht="174" x14ac:dyDescent="0.25">
      <c r="A18" s="193" t="s">
        <v>1202</v>
      </c>
      <c r="B18" s="221" t="s">
        <v>2050</v>
      </c>
      <c r="C18" s="221" t="s">
        <v>2051</v>
      </c>
      <c r="D18" s="197" t="s">
        <v>1896</v>
      </c>
      <c r="E18" s="196" t="s">
        <v>1886</v>
      </c>
      <c r="F18" s="228" t="s">
        <v>2141</v>
      </c>
      <c r="G18" s="181">
        <v>25</v>
      </c>
      <c r="H18" s="243" t="s">
        <v>2174</v>
      </c>
      <c r="I18" s="227" t="s">
        <v>2113</v>
      </c>
      <c r="K18" s="222"/>
      <c r="L18" s="223"/>
    </row>
    <row r="19" spans="1:12" ht="130.5" x14ac:dyDescent="0.25">
      <c r="A19" s="193" t="s">
        <v>1203</v>
      </c>
      <c r="B19" s="194" t="s">
        <v>2003</v>
      </c>
      <c r="C19" s="201" t="s">
        <v>2025</v>
      </c>
      <c r="D19" s="197" t="s">
        <v>1896</v>
      </c>
      <c r="E19" s="199" t="s">
        <v>32</v>
      </c>
      <c r="F19" s="196" t="s">
        <v>1885</v>
      </c>
      <c r="G19" s="156">
        <v>10</v>
      </c>
      <c r="H19" s="202"/>
      <c r="I19" s="236" t="s">
        <v>2154</v>
      </c>
    </row>
    <row r="20" spans="1:12" ht="87" x14ac:dyDescent="0.25">
      <c r="A20" s="193" t="s">
        <v>1204</v>
      </c>
      <c r="B20" s="155" t="s">
        <v>2004</v>
      </c>
      <c r="C20" s="197" t="s">
        <v>2005</v>
      </c>
      <c r="D20" s="197" t="s">
        <v>1896</v>
      </c>
      <c r="E20" s="202" t="s">
        <v>1942</v>
      </c>
      <c r="F20" s="155" t="s">
        <v>1895</v>
      </c>
      <c r="G20" s="195" t="s">
        <v>1943</v>
      </c>
      <c r="H20" s="196"/>
      <c r="I20" s="220" t="s">
        <v>2094</v>
      </c>
    </row>
    <row r="21" spans="1:12" ht="275.5" x14ac:dyDescent="0.25">
      <c r="A21" s="193" t="s">
        <v>1206</v>
      </c>
      <c r="B21" s="201" t="s">
        <v>2006</v>
      </c>
      <c r="C21" s="201" t="s">
        <v>2007</v>
      </c>
      <c r="D21" s="197" t="s">
        <v>1896</v>
      </c>
      <c r="E21" s="196" t="s">
        <v>1886</v>
      </c>
      <c r="F21" s="228" t="s">
        <v>2141</v>
      </c>
      <c r="G21" s="195">
        <v>74</v>
      </c>
      <c r="H21" s="243" t="s">
        <v>2175</v>
      </c>
      <c r="I21" s="220" t="s">
        <v>2093</v>
      </c>
    </row>
    <row r="22" spans="1:12" ht="43.5" x14ac:dyDescent="0.25">
      <c r="A22" s="193" t="s">
        <v>1205</v>
      </c>
      <c r="B22" s="194" t="s">
        <v>1950</v>
      </c>
      <c r="C22" s="201" t="s">
        <v>2008</v>
      </c>
      <c r="D22" s="197" t="s">
        <v>1896</v>
      </c>
      <c r="E22" s="202" t="s">
        <v>1886</v>
      </c>
      <c r="F22" s="155" t="s">
        <v>1895</v>
      </c>
      <c r="G22" s="195">
        <v>300</v>
      </c>
      <c r="H22" s="202"/>
      <c r="I22" s="217" t="s">
        <v>2099</v>
      </c>
    </row>
    <row r="23" spans="1:12" ht="58" x14ac:dyDescent="0.25">
      <c r="A23" s="193" t="s">
        <v>1207</v>
      </c>
      <c r="B23" s="155" t="s">
        <v>2009</v>
      </c>
      <c r="C23" s="197" t="s">
        <v>2011</v>
      </c>
      <c r="D23" s="197" t="s">
        <v>1896</v>
      </c>
      <c r="E23" s="196" t="s">
        <v>1886</v>
      </c>
      <c r="F23" s="228" t="s">
        <v>2141</v>
      </c>
      <c r="G23" s="181"/>
      <c r="H23" s="197" t="s">
        <v>2010</v>
      </c>
      <c r="I23" s="220" t="s">
        <v>2093</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06BD80-EBE2-48CB-B5E7-4271B4D6D6A6}">
  <ds:schemaRefs>
    <ds:schemaRef ds:uri="http://schemas.microsoft.com/sharepoint/v3/contenttype/forms"/>
  </ds:schemaRefs>
</ds:datastoreItem>
</file>

<file path=customXml/itemProps3.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Rebecca Spitzgo</cp:lastModifiedBy>
  <cp:lastPrinted>2020-11-05T22:28:09Z</cp:lastPrinted>
  <dcterms:created xsi:type="dcterms:W3CDTF">2005-01-06T14:10:04Z</dcterms:created>
  <dcterms:modified xsi:type="dcterms:W3CDTF">2020-11-30T21:41:22Z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