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xl/tables/table3.xml" ContentType="application/vnd.openxmlformats-officedocument.spreadsheetml.table+xml"/>
  <Override PartName="/xl/comments4.xml" ContentType="application/vnd.openxmlformats-officedocument.spreadsheetml.comments+xml"/>
  <Override PartName="/xl/tables/table4.xml" ContentType="application/vnd.openxmlformats-officedocument.spreadsheetml.table+xml"/>
  <Override PartName="/xl/comments5.xml" ContentType="application/vnd.openxmlformats-officedocument.spreadsheetml.comments+xml"/>
  <Override PartName="/xl/tables/table5.xml" ContentType="application/vnd.openxmlformats-officedocument.spreadsheetml.table+xml"/>
  <Override PartName="/xl/comments6.xml" ContentType="application/vnd.openxmlformats-officedocument.spreadsheetml.comments+xml"/>
  <Override PartName="/xl/tables/table6.xml" ContentType="application/vnd.openxmlformats-officedocument.spreadsheetml.table+xml"/>
  <Override PartName="/xl/comments7.xml" ContentType="application/vnd.openxmlformats-officedocument.spreadsheetml.comments+xml"/>
  <Override PartName="/xl/tables/table7.xml" ContentType="application/vnd.openxmlformats-officedocument.spreadsheetml.table+xml"/>
  <Override PartName="/xl/comments8.xml" ContentType="application/vnd.openxmlformats-officedocument.spreadsheetml.comments+xml"/>
  <Override PartName="/xl/tables/table8.xml" ContentType="application/vnd.openxmlformats-officedocument.spreadsheetml.table+xml"/>
  <Override PartName="/xl/comments9.xml" ContentType="application/vnd.openxmlformats-officedocument.spreadsheetml.comments+xml"/>
  <Override PartName="/xl/tables/table9.xml" ContentType="application/vnd.openxmlformats-officedocument.spreadsheetml.table+xml"/>
  <Override PartName="/xl/comments10.xml" ContentType="application/vnd.openxmlformats-officedocument.spreadsheetml.comments+xml"/>
  <Override PartName="/xl/tables/table10.xml" ContentType="application/vnd.openxmlformats-officedocument.spreadsheetml.table+xml"/>
  <Override PartName="/xl/comments11.xml" ContentType="application/vnd.openxmlformats-officedocument.spreadsheetml.comments+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Override PartName="/xl/threadedComments/threadedComment6.xml" ContentType="application/vnd.ms-excel.threadedcomments+xml"/>
  <Override PartName="/xl/threadedComments/threadedComment7.xml" ContentType="application/vnd.ms-excel.threadedcomments+xml"/>
  <Override PartName="/xl/threadedComments/threadedComment8.xml" ContentType="application/vnd.ms-excel.threadedcomments+xml"/>
  <Override PartName="/xl/threadedComments/threadedComment9.xml" ContentType="application/vnd.ms-excel.threadedcomments+xml"/>
  <Override PartName="/xl/threadedComments/threadedComment10.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codeName="ThisWorkbook" defaultThemeVersion="124226"/>
  <mc:AlternateContent xmlns:mc="http://schemas.openxmlformats.org/markup-compatibility/2006">
    <mc:Choice Requires="x15">
      <x15ac:absPath xmlns:x15ac="http://schemas.microsoft.com/office/spreadsheetml/2010/11/ac" url="/Users/michael/Documents/usdr/cares-reporter/doc/specifications-from-treasury/"/>
    </mc:Choice>
  </mc:AlternateContent>
  <xr:revisionPtr revIDLastSave="0" documentId="13_ncr:1_{1839A612-8E94-6441-8D2D-41255058950C}" xr6:coauthVersionLast="36" xr6:coauthVersionMax="45" xr10:uidLastSave="{00000000-0000-0000-0000-000000000000}"/>
  <bookViews>
    <workbookView xWindow="0" yWindow="460" windowWidth="51200" windowHeight="21120" tabRatio="531" activeTab="1" xr2:uid="{00000000-000D-0000-FFFF-FFFF00000000}"/>
  </bookViews>
  <sheets>
    <sheet name="Using Toolkit" sheetId="1" state="hidden" r:id="rId1"/>
    <sheet name="Validation Update Summary" sheetId="30" r:id="rId2"/>
    <sheet name="General Instructions" sheetId="28" r:id="rId3"/>
    <sheet name="Cover Page" sheetId="16" r:id="rId4"/>
    <sheet name="Projects" sheetId="8" r:id="rId5"/>
    <sheet name="Sub-Recipient" sheetId="18" r:id="rId6"/>
    <sheet name="Contracts" sheetId="17" r:id="rId7"/>
    <sheet name="Grants" sheetId="21" r:id="rId8"/>
    <sheet name="Loans" sheetId="23" r:id="rId9"/>
    <sheet name="Transfers" sheetId="24" r:id="rId10"/>
    <sheet name="Direct" sheetId="25" r:id="rId11"/>
    <sheet name="Aggregate Awards &lt; 50000" sheetId="26" r:id="rId12"/>
    <sheet name="Aggregate Payments Individual" sheetId="27" r:id="rId13"/>
    <sheet name="Form DAT_arch" sheetId="15" state="hidden" r:id="rId14"/>
    <sheet name="Global Index" sheetId="4" state="hidden" r:id="rId15"/>
    <sheet name="Templates" sheetId="6" state="hidden" r:id="rId16"/>
    <sheet name="Sheet2" sheetId="10" state="hidden" r:id="rId17"/>
    <sheet name="Sheet5" sheetId="13" state="hidden" r:id="rId18"/>
    <sheet name="Sheet6" sheetId="14" state="hidden" r:id="rId19"/>
  </sheets>
  <definedNames>
    <definedName name="_xlnm._FilterDatabase" localSheetId="11" hidden="1">'Aggregate Awards &lt; 50000'!$A$2:$H$5</definedName>
    <definedName name="_xlnm._FilterDatabase" localSheetId="12" hidden="1">'Aggregate Payments Individual'!$A$2:$H$4</definedName>
    <definedName name="_xlnm._FilterDatabase" localSheetId="6" hidden="1">Contracts!$A$2:$H$25</definedName>
    <definedName name="_xlnm._FilterDatabase" localSheetId="10" hidden="1">Direct!$A$2:$H$13</definedName>
    <definedName name="_xlnm._FilterDatabase" localSheetId="13" hidden="1">'Form DAT_arch'!$A$3:$Q$224</definedName>
    <definedName name="_xlnm._FilterDatabase" localSheetId="7" hidden="1">Grants!$A$2:$H$27</definedName>
    <definedName name="_xlnm._FilterDatabase" localSheetId="8" hidden="1">Loans!$A$2:$H$23</definedName>
    <definedName name="_xlnm._FilterDatabase" localSheetId="4" hidden="1">Projects!$A$2:$H$6</definedName>
    <definedName name="_xlnm._FilterDatabase" localSheetId="5" hidden="1">'Sub-Recipient'!$A$2:$H$13</definedName>
    <definedName name="_xlnm._FilterDatabase" localSheetId="9" hidden="1">Transfers!$A$2:$H$16</definedName>
    <definedName name="_xlnm.Print_Area" localSheetId="15">Templates!$A$1:$Q$123</definedName>
    <definedName name="_xlnm.Print_Area" localSheetId="0">'Using Toolkit'!$A$1:$C$25</definedName>
    <definedName name="_xlnm.Print_Titles" localSheetId="11">'Aggregate Awards &lt; 50000'!$1:$2</definedName>
    <definedName name="_xlnm.Print_Titles" localSheetId="12">'Aggregate Payments Individual'!$1:$2</definedName>
    <definedName name="_xlnm.Print_Titles" localSheetId="6">Contracts!$1:$2</definedName>
    <definedName name="_xlnm.Print_Titles" localSheetId="3">'Cover Page'!$1:$2</definedName>
    <definedName name="_xlnm.Print_Titles" localSheetId="10">Direct!$1:$2</definedName>
    <definedName name="_xlnm.Print_Titles" localSheetId="2">'General Instructions'!$13:$13</definedName>
    <definedName name="_xlnm.Print_Titles" localSheetId="7">Grants!$1:$2</definedName>
    <definedName name="_xlnm.Print_Titles" localSheetId="8">Loans!$1:$2</definedName>
    <definedName name="_xlnm.Print_Titles" localSheetId="4">Projects!$1:$2</definedName>
    <definedName name="_xlnm.Print_Titles" localSheetId="5">'Sub-Recipient'!$1:$2</definedName>
    <definedName name="_xlnm.Print_Titles" localSheetId="15">Templates!$5:$6</definedName>
    <definedName name="_xlnm.Print_Titles" localSheetId="9">Transfers!$1:$2</definedName>
    <definedName name="Z_BBEDD245_5499_4FA4_B816_936248AFC354_.wvu.PrintArea" localSheetId="15" hidden="1">Templates!$A$1:$Q$123</definedName>
    <definedName name="Z_BBEDD245_5499_4FA4_B816_936248AFC354_.wvu.PrintArea" localSheetId="0" hidden="1">'Using Toolkit'!$A$1:$C$25</definedName>
    <definedName name="Z_BBEDD245_5499_4FA4_B816_936248AFC354_.wvu.PrintTitles" localSheetId="15" hidden="1">Templates!$5:$6</definedName>
    <definedName name="Z_FC90CCDA_51EA_493F_B2B6_53D4A7BF04D4_.wvu.PrintArea" localSheetId="15" hidden="1">Templates!$A$1:$Q$123</definedName>
    <definedName name="Z_FC90CCDA_51EA_493F_B2B6_53D4A7BF04D4_.wvu.PrintArea" localSheetId="0" hidden="1">'Using Toolkit'!$A$1:$C$25</definedName>
    <definedName name="Z_FC90CCDA_51EA_493F_B2B6_53D4A7BF04D4_.wvu.PrintTitles" localSheetId="15" hidden="1">Templates!$5:$6</definedName>
  </definedNames>
  <calcPr calcId="181029"/>
  <customWorkbookViews>
    <customWorkbookView name="Northrop Grumman User - Personal View" guid="{FC90CCDA-51EA-493F-B2B6-53D4A7BF04D4}" mergeInterval="0" personalView="1" maximized="1" windowWidth="1020" windowHeight="605" activeSheetId="5"/>
    <customWorkbookView name="Melissa Bright Lemmond - Personal View" guid="{BBEDD245-5499-4FA4-B816-936248AFC354}" mergeInterval="0" personalView="1" maximized="1" windowWidth="1020" windowHeight="581" activeSheetId="3"/>
  </customWorkbookViews>
</workbook>
</file>

<file path=xl/calcChain.xml><?xml version="1.0" encoding="utf-8"?>
<calcChain xmlns="http://schemas.openxmlformats.org/spreadsheetml/2006/main">
  <c r="I1" i="27" l="1"/>
  <c r="H1" i="27"/>
  <c r="G1" i="27"/>
  <c r="F1" i="27"/>
  <c r="E1" i="27"/>
  <c r="D1" i="27"/>
  <c r="C1" i="27"/>
  <c r="B1" i="27"/>
  <c r="A1" i="27"/>
  <c r="I1" i="26"/>
  <c r="H1" i="26"/>
  <c r="G1" i="26"/>
  <c r="F1" i="26"/>
  <c r="E1" i="26"/>
  <c r="D1" i="26"/>
  <c r="C1" i="26"/>
  <c r="B1" i="26"/>
  <c r="A1" i="26"/>
  <c r="I1" i="25"/>
  <c r="H1" i="25"/>
  <c r="G1" i="25"/>
  <c r="F1" i="25"/>
  <c r="E1" i="25"/>
  <c r="D1" i="25"/>
  <c r="C1" i="25"/>
  <c r="B1" i="25"/>
  <c r="A1" i="25"/>
  <c r="I1" i="24"/>
  <c r="H1" i="24"/>
  <c r="G1" i="24"/>
  <c r="F1" i="24"/>
  <c r="E1" i="24"/>
  <c r="D1" i="24"/>
  <c r="C1" i="24"/>
  <c r="B1" i="24"/>
  <c r="A1" i="24"/>
  <c r="I1" i="23"/>
  <c r="H1" i="23"/>
  <c r="G1" i="23"/>
  <c r="F1" i="23"/>
  <c r="E1" i="23"/>
  <c r="D1" i="23"/>
  <c r="C1" i="23"/>
  <c r="B1" i="23"/>
  <c r="A1" i="23"/>
  <c r="I1" i="21"/>
  <c r="H1" i="21"/>
  <c r="G1" i="21"/>
  <c r="F1" i="21"/>
  <c r="E1" i="21"/>
  <c r="D1" i="21"/>
  <c r="C1" i="21"/>
  <c r="B1" i="21"/>
  <c r="A1" i="21"/>
  <c r="I1" i="18"/>
  <c r="H1" i="18"/>
  <c r="G1" i="18"/>
  <c r="F1" i="18"/>
  <c r="E1" i="18"/>
  <c r="D1" i="18"/>
  <c r="C1" i="18"/>
  <c r="B1" i="18"/>
  <c r="A1" i="18"/>
  <c r="I1" i="16"/>
  <c r="H1" i="16"/>
  <c r="G1" i="16"/>
  <c r="F1" i="16"/>
  <c r="E1" i="16"/>
  <c r="D1" i="16"/>
  <c r="C1" i="16"/>
  <c r="B1" i="16"/>
  <c r="A1" i="16"/>
  <c r="I1" i="17" l="1"/>
  <c r="H1" i="17"/>
  <c r="G1" i="17"/>
  <c r="F1" i="17"/>
  <c r="E1" i="17"/>
  <c r="D1" i="17"/>
  <c r="C1" i="17"/>
  <c r="B1" i="17"/>
  <c r="A1" i="17"/>
  <c r="C1" i="8"/>
  <c r="Q2" i="15" l="1"/>
  <c r="P2" i="15"/>
  <c r="O2" i="15"/>
  <c r="N2" i="15"/>
  <c r="M2" i="15"/>
  <c r="L2" i="15"/>
  <c r="K2" i="15"/>
  <c r="J2" i="15"/>
  <c r="I2" i="15"/>
  <c r="H2" i="15"/>
  <c r="G2" i="15"/>
  <c r="F2" i="15"/>
  <c r="E2" i="15"/>
  <c r="D2" i="15"/>
  <c r="B2" i="15"/>
  <c r="A2" i="15"/>
  <c r="D1" i="15"/>
  <c r="H1" i="8" l="1"/>
  <c r="I1" i="8" l="1"/>
  <c r="F181" i="13" l="1"/>
  <c r="F174" i="13"/>
  <c r="F146" i="13"/>
  <c r="F142" i="13"/>
  <c r="F129" i="13"/>
  <c r="F116" i="13"/>
  <c r="F110" i="13"/>
  <c r="F103" i="13"/>
  <c r="F102" i="13"/>
  <c r="F92" i="13"/>
  <c r="F84" i="13"/>
  <c r="F75" i="13"/>
  <c r="F67" i="13"/>
  <c r="F58" i="13"/>
  <c r="F47" i="13"/>
  <c r="F39" i="13"/>
  <c r="F31" i="13"/>
  <c r="F25" i="13"/>
  <c r="F16" i="13"/>
  <c r="F11" i="13"/>
  <c r="F2" i="13"/>
  <c r="G2" i="13"/>
  <c r="G11" i="13"/>
  <c r="G16" i="13"/>
  <c r="G25" i="13"/>
  <c r="G31" i="13"/>
  <c r="G38" i="13"/>
  <c r="G39" i="13"/>
  <c r="G47" i="13"/>
  <c r="G58" i="13"/>
  <c r="G67" i="13"/>
  <c r="G75" i="13"/>
  <c r="G84" i="13"/>
  <c r="G92" i="13"/>
  <c r="G102" i="13"/>
  <c r="G110" i="13"/>
  <c r="G116" i="13"/>
  <c r="G129" i="13"/>
  <c r="G142" i="13"/>
  <c r="G146" i="13"/>
  <c r="G173" i="13"/>
  <c r="G174" i="13"/>
  <c r="G181" i="13"/>
  <c r="C3" i="13"/>
  <c r="C4" i="13"/>
  <c r="C5" i="13"/>
  <c r="C6" i="13"/>
  <c r="F6" i="13" s="1"/>
  <c r="C7" i="13"/>
  <c r="C8" i="13"/>
  <c r="C9" i="13"/>
  <c r="F9" i="13" s="1"/>
  <c r="C12" i="13"/>
  <c r="C13" i="13"/>
  <c r="C14" i="13"/>
  <c r="C15" i="13"/>
  <c r="C17" i="13"/>
  <c r="C18" i="13"/>
  <c r="C19" i="13"/>
  <c r="C20" i="13"/>
  <c r="C21" i="13"/>
  <c r="F21" i="13" s="1"/>
  <c r="C22" i="13"/>
  <c r="C23" i="13"/>
  <c r="G23" i="13" s="1"/>
  <c r="C24" i="13"/>
  <c r="C26" i="13"/>
  <c r="F26" i="13" s="1"/>
  <c r="C27" i="13"/>
  <c r="C28" i="13"/>
  <c r="C29" i="13"/>
  <c r="C30" i="13"/>
  <c r="F30" i="13" s="1"/>
  <c r="C32" i="13"/>
  <c r="C33" i="13"/>
  <c r="C34" i="13"/>
  <c r="F34" i="13" s="1"/>
  <c r="C35" i="13"/>
  <c r="C36" i="13"/>
  <c r="C37" i="13"/>
  <c r="C38" i="13"/>
  <c r="F38" i="13" s="1"/>
  <c r="C40" i="13"/>
  <c r="C41" i="13"/>
  <c r="C42" i="13"/>
  <c r="F42" i="13" s="1"/>
  <c r="C43" i="13"/>
  <c r="C44" i="13"/>
  <c r="C45" i="13"/>
  <c r="C46" i="13"/>
  <c r="F46" i="13" s="1"/>
  <c r="C48" i="13"/>
  <c r="C49" i="13"/>
  <c r="C50" i="13"/>
  <c r="F50" i="13" s="1"/>
  <c r="C51" i="13"/>
  <c r="C52" i="13"/>
  <c r="C53" i="13"/>
  <c r="C54" i="13"/>
  <c r="F54" i="13" s="1"/>
  <c r="C55" i="13"/>
  <c r="G55" i="13" s="1"/>
  <c r="C56" i="13"/>
  <c r="C57" i="13"/>
  <c r="C59" i="13"/>
  <c r="C60" i="13"/>
  <c r="C61" i="13"/>
  <c r="G61" i="13" s="1"/>
  <c r="C62" i="13"/>
  <c r="F62" i="13" s="1"/>
  <c r="C63" i="13"/>
  <c r="C64" i="13"/>
  <c r="C65" i="13"/>
  <c r="F65" i="13" s="1"/>
  <c r="C66" i="13"/>
  <c r="F66" i="13" s="1"/>
  <c r="C68" i="13"/>
  <c r="C69" i="13"/>
  <c r="G69" i="13" s="1"/>
  <c r="C70" i="13"/>
  <c r="F70" i="13" s="1"/>
  <c r="C71" i="13"/>
  <c r="C72" i="13"/>
  <c r="C73" i="13"/>
  <c r="F73" i="13" s="1"/>
  <c r="C74" i="13"/>
  <c r="F74" i="13" s="1"/>
  <c r="C76" i="13"/>
  <c r="C77" i="13"/>
  <c r="G77" i="13" s="1"/>
  <c r="C78" i="13"/>
  <c r="F78" i="13" s="1"/>
  <c r="C79" i="13"/>
  <c r="C80" i="13"/>
  <c r="C81" i="13"/>
  <c r="F81" i="13" s="1"/>
  <c r="C82" i="13"/>
  <c r="F82" i="13" s="1"/>
  <c r="C83" i="13"/>
  <c r="C85" i="13"/>
  <c r="F85" i="13" s="1"/>
  <c r="C86" i="13"/>
  <c r="F86" i="13" s="1"/>
  <c r="C87" i="13"/>
  <c r="C88" i="13"/>
  <c r="C89" i="13"/>
  <c r="F89" i="13" s="1"/>
  <c r="C90" i="13"/>
  <c r="F90" i="13" s="1"/>
  <c r="C91" i="13"/>
  <c r="G91" i="13" s="1"/>
  <c r="C93" i="13"/>
  <c r="F93" i="13" s="1"/>
  <c r="C94" i="13"/>
  <c r="F94" i="13" s="1"/>
  <c r="C95" i="13"/>
  <c r="C96" i="13"/>
  <c r="C97" i="13"/>
  <c r="G97" i="13" s="1"/>
  <c r="C98" i="13"/>
  <c r="F98" i="13" s="1"/>
  <c r="C99" i="13"/>
  <c r="C100" i="13"/>
  <c r="C101" i="13"/>
  <c r="F101" i="13" s="1"/>
  <c r="C103" i="13"/>
  <c r="G103" i="13" s="1"/>
  <c r="C104" i="13"/>
  <c r="C105" i="13"/>
  <c r="F105" i="13" s="1"/>
  <c r="C106" i="13"/>
  <c r="F106" i="13" s="1"/>
  <c r="C107" i="13"/>
  <c r="C108" i="13"/>
  <c r="C109" i="13"/>
  <c r="F109" i="13" s="1"/>
  <c r="C111" i="13"/>
  <c r="C112" i="13"/>
  <c r="C113" i="13"/>
  <c r="F113" i="13" s="1"/>
  <c r="C114" i="13"/>
  <c r="F114" i="13" s="1"/>
  <c r="C115" i="13"/>
  <c r="C117" i="13"/>
  <c r="F117" i="13" s="1"/>
  <c r="C118" i="13"/>
  <c r="F118" i="13" s="1"/>
  <c r="C119" i="13"/>
  <c r="C120" i="13"/>
  <c r="C121" i="13"/>
  <c r="F121" i="13" s="1"/>
  <c r="C122" i="13"/>
  <c r="F122" i="13" s="1"/>
  <c r="C123" i="13"/>
  <c r="G123" i="13" s="1"/>
  <c r="C124" i="13"/>
  <c r="C125" i="13"/>
  <c r="F125" i="13" s="1"/>
  <c r="C126" i="13"/>
  <c r="F126" i="13" s="1"/>
  <c r="C127" i="13"/>
  <c r="C128" i="13"/>
  <c r="C130" i="13"/>
  <c r="F130" i="13" s="1"/>
  <c r="C131" i="13"/>
  <c r="G131" i="13" s="1"/>
  <c r="C132" i="13"/>
  <c r="C133" i="13"/>
  <c r="F133" i="13" s="1"/>
  <c r="C134" i="13"/>
  <c r="F134" i="13" s="1"/>
  <c r="C135" i="13"/>
  <c r="C136" i="13"/>
  <c r="C137" i="13"/>
  <c r="F137" i="13" s="1"/>
  <c r="C138" i="13"/>
  <c r="F138" i="13" s="1"/>
  <c r="C139" i="13"/>
  <c r="G139" i="13" s="1"/>
  <c r="C140" i="13"/>
  <c r="C141" i="13"/>
  <c r="F141" i="13" s="1"/>
  <c r="C143" i="13"/>
  <c r="C144" i="13"/>
  <c r="C145" i="13"/>
  <c r="G145" i="13" s="1"/>
  <c r="C147" i="13"/>
  <c r="C148" i="13"/>
  <c r="C149" i="13"/>
  <c r="F149" i="13" s="1"/>
  <c r="C150" i="13"/>
  <c r="F150" i="13" s="1"/>
  <c r="C151" i="13"/>
  <c r="G151" i="13" s="1"/>
  <c r="C152" i="13"/>
  <c r="C153" i="13"/>
  <c r="F153" i="13" s="1"/>
  <c r="C154" i="13"/>
  <c r="F154" i="13" s="1"/>
  <c r="C155" i="13"/>
  <c r="C156" i="13"/>
  <c r="C157" i="13"/>
  <c r="F157" i="13" s="1"/>
  <c r="C158" i="13"/>
  <c r="F158" i="13" s="1"/>
  <c r="C159" i="13"/>
  <c r="G159" i="13" s="1"/>
  <c r="C160" i="13"/>
  <c r="C161" i="13"/>
  <c r="F161" i="13" s="1"/>
  <c r="C162" i="13"/>
  <c r="F162" i="13" s="1"/>
  <c r="C163" i="13"/>
  <c r="C164" i="13"/>
  <c r="C165" i="13"/>
  <c r="F165" i="13" s="1"/>
  <c r="C166" i="13"/>
  <c r="F166" i="13" s="1"/>
  <c r="C167" i="13"/>
  <c r="G167" i="13" s="1"/>
  <c r="C168" i="13"/>
  <c r="C169" i="13"/>
  <c r="F169" i="13" s="1"/>
  <c r="C170" i="13"/>
  <c r="F170" i="13" s="1"/>
  <c r="C171" i="13"/>
  <c r="C172" i="13"/>
  <c r="C173" i="13"/>
  <c r="F173" i="13" s="1"/>
  <c r="C175" i="13"/>
  <c r="C176" i="13"/>
  <c r="C177" i="13"/>
  <c r="F177" i="13" s="1"/>
  <c r="C178" i="13"/>
  <c r="F178" i="13" s="1"/>
  <c r="C179" i="13"/>
  <c r="C180" i="13"/>
  <c r="C182" i="13"/>
  <c r="F182" i="13" s="1"/>
  <c r="C183" i="13"/>
  <c r="C184" i="13"/>
  <c r="C185" i="13"/>
  <c r="F185" i="13" s="1"/>
  <c r="C186" i="13"/>
  <c r="F186" i="13" s="1"/>
  <c r="C187" i="13"/>
  <c r="C188" i="13"/>
  <c r="C189" i="13"/>
  <c r="F189" i="13" s="1"/>
  <c r="C190" i="13"/>
  <c r="F190" i="13" s="1"/>
  <c r="C191" i="13"/>
  <c r="C192" i="13"/>
  <c r="C193" i="13"/>
  <c r="F193" i="13" s="1"/>
  <c r="C194" i="13"/>
  <c r="F194" i="13" s="1"/>
  <c r="C195" i="13"/>
  <c r="G195" i="13" s="1"/>
  <c r="C196" i="13"/>
  <c r="C197" i="13"/>
  <c r="F197" i="13" s="1"/>
  <c r="C198" i="13"/>
  <c r="F198" i="13" s="1"/>
  <c r="C199" i="13"/>
  <c r="C200" i="13"/>
  <c r="C201" i="13"/>
  <c r="F201" i="13" s="1"/>
  <c r="C202" i="13"/>
  <c r="F202" i="13" s="1"/>
  <c r="C203" i="13"/>
  <c r="C204" i="13"/>
  <c r="C205" i="13"/>
  <c r="F205" i="13" s="1"/>
  <c r="C206" i="13"/>
  <c r="F206" i="13" s="1"/>
  <c r="C207" i="13"/>
  <c r="C208" i="13"/>
  <c r="C209" i="13"/>
  <c r="F209" i="13" s="1"/>
  <c r="C210" i="13"/>
  <c r="F210" i="13" s="1"/>
  <c r="C211" i="13"/>
  <c r="G211" i="13" s="1"/>
  <c r="C212" i="13"/>
  <c r="C213" i="13"/>
  <c r="F213" i="13" s="1"/>
  <c r="C214" i="13"/>
  <c r="F214" i="13" s="1"/>
  <c r="C215" i="13"/>
  <c r="F215" i="13" s="1"/>
  <c r="C216" i="13"/>
  <c r="C217" i="13"/>
  <c r="F217" i="13" s="1"/>
  <c r="C218" i="13"/>
  <c r="F218" i="13" s="1"/>
  <c r="C219" i="13"/>
  <c r="F219" i="13" s="1"/>
  <c r="C220" i="13"/>
  <c r="C221" i="13"/>
  <c r="F221" i="13" s="1"/>
  <c r="C222" i="13"/>
  <c r="F222" i="13" s="1"/>
  <c r="C223" i="13"/>
  <c r="F223" i="13" s="1"/>
  <c r="C224" i="13"/>
  <c r="C225" i="13"/>
  <c r="F225" i="13" s="1"/>
  <c r="C226" i="13"/>
  <c r="F226" i="13" s="1"/>
  <c r="C227" i="13"/>
  <c r="F227" i="13" s="1"/>
  <c r="C228" i="13"/>
  <c r="F228" i="13" s="1"/>
  <c r="C229" i="13"/>
  <c r="F229" i="13" s="1"/>
  <c r="C230" i="13"/>
  <c r="F230" i="13" s="1"/>
  <c r="C231" i="13"/>
  <c r="F231" i="13" s="1"/>
  <c r="C232" i="13"/>
  <c r="F232" i="13" s="1"/>
  <c r="C233" i="13"/>
  <c r="F233" i="13" s="1"/>
  <c r="C234" i="13"/>
  <c r="F234" i="13" s="1"/>
  <c r="C235" i="13"/>
  <c r="F235" i="13" s="1"/>
  <c r="C236" i="13"/>
  <c r="F236" i="13" s="1"/>
  <c r="C237" i="13"/>
  <c r="F237" i="13" s="1"/>
  <c r="C238" i="13"/>
  <c r="F238" i="13" s="1"/>
  <c r="C239" i="13"/>
  <c r="F239" i="13" s="1"/>
  <c r="C240" i="13"/>
  <c r="F240" i="13" s="1"/>
  <c r="C241" i="13"/>
  <c r="F241" i="13" s="1"/>
  <c r="C242" i="13"/>
  <c r="F242" i="13" s="1"/>
  <c r="C243" i="13"/>
  <c r="F243" i="13" s="1"/>
  <c r="C244" i="13"/>
  <c r="F244" i="13" s="1"/>
  <c r="C245" i="13"/>
  <c r="F245" i="13" s="1"/>
  <c r="C246" i="13"/>
  <c r="F246" i="13" s="1"/>
  <c r="C247" i="13"/>
  <c r="F247" i="13" s="1"/>
  <c r="C248" i="13"/>
  <c r="F248" i="13" s="1"/>
  <c r="C249" i="13"/>
  <c r="F249" i="13" s="1"/>
  <c r="C250" i="13"/>
  <c r="F250" i="13" s="1"/>
  <c r="C251" i="13"/>
  <c r="F251" i="13" s="1"/>
  <c r="C252" i="13"/>
  <c r="F252" i="13" s="1"/>
  <c r="C253" i="13"/>
  <c r="F253" i="13" s="1"/>
  <c r="C254" i="13"/>
  <c r="F254" i="13" s="1"/>
  <c r="C255" i="13"/>
  <c r="F255" i="13" s="1"/>
  <c r="C256" i="13"/>
  <c r="F256" i="13" s="1"/>
  <c r="C257" i="13"/>
  <c r="F257" i="13" s="1"/>
  <c r="C258" i="13"/>
  <c r="F258" i="13" s="1"/>
  <c r="C259" i="13"/>
  <c r="F259" i="13" s="1"/>
  <c r="C260" i="13"/>
  <c r="F260" i="13" s="1"/>
  <c r="C261" i="13"/>
  <c r="F261" i="13" s="1"/>
  <c r="C262" i="13"/>
  <c r="F262" i="13" s="1"/>
  <c r="C263" i="13"/>
  <c r="F263" i="13" s="1"/>
  <c r="C264" i="13"/>
  <c r="F264" i="13" s="1"/>
  <c r="C265" i="13"/>
  <c r="F265" i="13" s="1"/>
  <c r="C266" i="13"/>
  <c r="F266" i="13" s="1"/>
  <c r="C267" i="13"/>
  <c r="F267" i="13" s="1"/>
  <c r="C268" i="13"/>
  <c r="F268" i="13" s="1"/>
  <c r="C269" i="13"/>
  <c r="F269" i="13" s="1"/>
  <c r="C270" i="13"/>
  <c r="F270" i="13" s="1"/>
  <c r="C271" i="13"/>
  <c r="F271" i="13" s="1"/>
  <c r="C272" i="13"/>
  <c r="F272" i="13" s="1"/>
  <c r="C273" i="13"/>
  <c r="F273" i="13" s="1"/>
  <c r="C274" i="13"/>
  <c r="F274" i="13" s="1"/>
  <c r="C275" i="13"/>
  <c r="G275" i="13" s="1"/>
  <c r="C276" i="13"/>
  <c r="F276" i="13" s="1"/>
  <c r="C277" i="13"/>
  <c r="F277" i="13" s="1"/>
  <c r="C278" i="13"/>
  <c r="F278" i="13" s="1"/>
  <c r="C279" i="13"/>
  <c r="F279" i="13" s="1"/>
  <c r="C280" i="13"/>
  <c r="F280" i="13" s="1"/>
  <c r="C281" i="13"/>
  <c r="F281" i="13" s="1"/>
  <c r="C282" i="13"/>
  <c r="F282" i="13" s="1"/>
  <c r="C283" i="13"/>
  <c r="F283" i="13" s="1"/>
  <c r="C284" i="13"/>
  <c r="F284" i="13" s="1"/>
  <c r="C285" i="13"/>
  <c r="F285" i="13" s="1"/>
  <c r="C286" i="13"/>
  <c r="F286" i="13" s="1"/>
  <c r="C287" i="13"/>
  <c r="F287" i="13" s="1"/>
  <c r="C288" i="13"/>
  <c r="F288" i="13" s="1"/>
  <c r="C289" i="13"/>
  <c r="F289" i="13" s="1"/>
  <c r="C290" i="13"/>
  <c r="F290" i="13" s="1"/>
  <c r="C291" i="13"/>
  <c r="F291" i="13" s="1"/>
  <c r="C292" i="13"/>
  <c r="F292" i="13" s="1"/>
  <c r="C293" i="13"/>
  <c r="F293" i="13" s="1"/>
  <c r="C294" i="13"/>
  <c r="F294" i="13" s="1"/>
  <c r="C295" i="13"/>
  <c r="F295" i="13" s="1"/>
  <c r="C296" i="13"/>
  <c r="F296" i="13" s="1"/>
  <c r="C297" i="13"/>
  <c r="F297" i="13" s="1"/>
  <c r="C298" i="13"/>
  <c r="F298" i="13" s="1"/>
  <c r="C299" i="13"/>
  <c r="F299" i="13" s="1"/>
  <c r="C300" i="13"/>
  <c r="F300" i="13" s="1"/>
  <c r="C301" i="13"/>
  <c r="F301" i="13" s="1"/>
  <c r="C302" i="13"/>
  <c r="F302" i="13" s="1"/>
  <c r="C303" i="13"/>
  <c r="F303" i="13" s="1"/>
  <c r="C304" i="13"/>
  <c r="F304" i="13" s="1"/>
  <c r="C305" i="13"/>
  <c r="F305" i="13" s="1"/>
  <c r="C306" i="13"/>
  <c r="F306" i="13" s="1"/>
  <c r="C307" i="13"/>
  <c r="F307" i="13" s="1"/>
  <c r="C308" i="13"/>
  <c r="F308" i="13" s="1"/>
  <c r="C309" i="13"/>
  <c r="F309" i="13" s="1"/>
  <c r="C310" i="13"/>
  <c r="F310" i="13" s="1"/>
  <c r="C311" i="13"/>
  <c r="F311" i="13" s="1"/>
  <c r="C312" i="13"/>
  <c r="F312" i="13" s="1"/>
  <c r="C313" i="13"/>
  <c r="F313" i="13" s="1"/>
  <c r="C314" i="13"/>
  <c r="F314" i="13" s="1"/>
  <c r="C315" i="13"/>
  <c r="F315" i="13" s="1"/>
  <c r="C316" i="13"/>
  <c r="F316" i="13" s="1"/>
  <c r="C317" i="13"/>
  <c r="F317" i="13" s="1"/>
  <c r="C318" i="13"/>
  <c r="F318" i="13" s="1"/>
  <c r="C319" i="13"/>
  <c r="F319" i="13" s="1"/>
  <c r="C320" i="13"/>
  <c r="F320" i="13" s="1"/>
  <c r="C321" i="13"/>
  <c r="F321" i="13" s="1"/>
  <c r="C322" i="13"/>
  <c r="F322" i="13" s="1"/>
  <c r="C323" i="13"/>
  <c r="F323" i="13" s="1"/>
  <c r="C324" i="13"/>
  <c r="F324" i="13" s="1"/>
  <c r="C325" i="13"/>
  <c r="F325" i="13" s="1"/>
  <c r="C326" i="13"/>
  <c r="F326" i="13" s="1"/>
  <c r="C327" i="13"/>
  <c r="F327" i="13" s="1"/>
  <c r="C328" i="13"/>
  <c r="F328" i="13" s="1"/>
  <c r="C329" i="13"/>
  <c r="F329" i="13" s="1"/>
  <c r="C330" i="13"/>
  <c r="F330" i="13" s="1"/>
  <c r="C331" i="13"/>
  <c r="F331" i="13" s="1"/>
  <c r="C332" i="13"/>
  <c r="F332" i="13" s="1"/>
  <c r="C333" i="13"/>
  <c r="F333" i="13" s="1"/>
  <c r="C334" i="13"/>
  <c r="F334" i="13" s="1"/>
  <c r="C335" i="13"/>
  <c r="F335" i="13" s="1"/>
  <c r="C336" i="13"/>
  <c r="F336" i="13" s="1"/>
  <c r="C337" i="13"/>
  <c r="F337" i="13" s="1"/>
  <c r="C338" i="13"/>
  <c r="F338" i="13" s="1"/>
  <c r="G165" i="13" l="1"/>
  <c r="G157" i="13"/>
  <c r="G149" i="13"/>
  <c r="F167" i="13"/>
  <c r="G223" i="13"/>
  <c r="G62" i="13"/>
  <c r="G89" i="13"/>
  <c r="G26" i="13"/>
  <c r="G218" i="13"/>
  <c r="G141" i="13"/>
  <c r="G94" i="13"/>
  <c r="F211" i="13"/>
  <c r="G125" i="13"/>
  <c r="G117" i="13"/>
  <c r="G133" i="13"/>
  <c r="F275" i="13"/>
  <c r="F220" i="13"/>
  <c r="G220" i="13"/>
  <c r="F212" i="13"/>
  <c r="G212" i="13"/>
  <c r="F208" i="13"/>
  <c r="G208" i="13"/>
  <c r="F200" i="13"/>
  <c r="G200" i="13"/>
  <c r="F192" i="13"/>
  <c r="G192" i="13"/>
  <c r="F188" i="13"/>
  <c r="G188" i="13"/>
  <c r="F179" i="13"/>
  <c r="G179" i="13"/>
  <c r="F140" i="13"/>
  <c r="G140" i="13"/>
  <c r="G119" i="13"/>
  <c r="F119" i="13"/>
  <c r="F96" i="13"/>
  <c r="G96" i="13"/>
  <c r="G87" i="13"/>
  <c r="F87" i="13"/>
  <c r="F64" i="13"/>
  <c r="G64" i="13"/>
  <c r="F60" i="13"/>
  <c r="G60" i="13"/>
  <c r="G51" i="13"/>
  <c r="F51" i="13"/>
  <c r="F37" i="13"/>
  <c r="G37" i="13"/>
  <c r="F33" i="13"/>
  <c r="G33" i="13"/>
  <c r="F28" i="13"/>
  <c r="G28" i="13"/>
  <c r="G19" i="13"/>
  <c r="F19" i="13"/>
  <c r="F8" i="13"/>
  <c r="G8" i="13"/>
  <c r="G336" i="13"/>
  <c r="G328" i="13"/>
  <c r="G320" i="13"/>
  <c r="G312" i="13"/>
  <c r="G304" i="13"/>
  <c r="G296" i="13"/>
  <c r="G288" i="13"/>
  <c r="G280" i="13"/>
  <c r="G272" i="13"/>
  <c r="G264" i="13"/>
  <c r="G256" i="13"/>
  <c r="G248" i="13"/>
  <c r="G240" i="13"/>
  <c r="G232" i="13"/>
  <c r="G205" i="13"/>
  <c r="G189" i="13"/>
  <c r="G82" i="13"/>
  <c r="F55" i="13"/>
  <c r="F69" i="13"/>
  <c r="F91" i="13"/>
  <c r="F145" i="13"/>
  <c r="F207" i="13"/>
  <c r="G207" i="13"/>
  <c r="G203" i="13"/>
  <c r="F203" i="13"/>
  <c r="G199" i="13"/>
  <c r="F199" i="13"/>
  <c r="F191" i="13"/>
  <c r="G191" i="13"/>
  <c r="G187" i="13"/>
  <c r="F187" i="13"/>
  <c r="G183" i="13"/>
  <c r="F183" i="13"/>
  <c r="F144" i="13"/>
  <c r="G144" i="13"/>
  <c r="G135" i="13"/>
  <c r="F135" i="13"/>
  <c r="F108" i="13"/>
  <c r="G108" i="13"/>
  <c r="F104" i="13"/>
  <c r="G104" i="13"/>
  <c r="G99" i="13"/>
  <c r="F99" i="13"/>
  <c r="F95" i="13"/>
  <c r="G95" i="13"/>
  <c r="F72" i="13"/>
  <c r="G72" i="13"/>
  <c r="F68" i="13"/>
  <c r="G68" i="13"/>
  <c r="G63" i="13"/>
  <c r="F63" i="13"/>
  <c r="F59" i="13"/>
  <c r="G59" i="13"/>
  <c r="F45" i="13"/>
  <c r="G45" i="13"/>
  <c r="F41" i="13"/>
  <c r="G41" i="13"/>
  <c r="F36" i="13"/>
  <c r="G36" i="13"/>
  <c r="F32" i="13"/>
  <c r="G32" i="13"/>
  <c r="G27" i="13"/>
  <c r="F27" i="13"/>
  <c r="F22" i="13"/>
  <c r="G22" i="13"/>
  <c r="F18" i="13"/>
  <c r="G18" i="13"/>
  <c r="F13" i="13"/>
  <c r="G13" i="13"/>
  <c r="G7" i="13"/>
  <c r="F7" i="13"/>
  <c r="G3" i="13"/>
  <c r="F3" i="13"/>
  <c r="G335" i="13"/>
  <c r="G331" i="13"/>
  <c r="G327" i="13"/>
  <c r="G323" i="13"/>
  <c r="G319" i="13"/>
  <c r="G315" i="13"/>
  <c r="G311" i="13"/>
  <c r="G307" i="13"/>
  <c r="G303" i="13"/>
  <c r="G299" i="13"/>
  <c r="G295" i="13"/>
  <c r="G291" i="13"/>
  <c r="G287" i="13"/>
  <c r="G283" i="13"/>
  <c r="G279" i="13"/>
  <c r="G271" i="13"/>
  <c r="G267" i="13"/>
  <c r="G263" i="13"/>
  <c r="G259" i="13"/>
  <c r="G255" i="13"/>
  <c r="G251" i="13"/>
  <c r="G247" i="13"/>
  <c r="G243" i="13"/>
  <c r="G239" i="13"/>
  <c r="G235" i="13"/>
  <c r="G231" i="13"/>
  <c r="G227" i="13"/>
  <c r="G222" i="13"/>
  <c r="G217" i="13"/>
  <c r="G210" i="13"/>
  <c r="G202" i="13"/>
  <c r="G194" i="13"/>
  <c r="G186" i="13"/>
  <c r="G178" i="13"/>
  <c r="G170" i="13"/>
  <c r="G162" i="13"/>
  <c r="G154" i="13"/>
  <c r="G138" i="13"/>
  <c r="G130" i="13"/>
  <c r="G122" i="13"/>
  <c r="G109" i="13"/>
  <c r="G101" i="13"/>
  <c r="G93" i="13"/>
  <c r="G86" i="13"/>
  <c r="G81" i="13"/>
  <c r="G74" i="13"/>
  <c r="G46" i="13"/>
  <c r="G34" i="13"/>
  <c r="G6" i="13"/>
  <c r="F131" i="13"/>
  <c r="F224" i="13"/>
  <c r="G224" i="13"/>
  <c r="F216" i="13"/>
  <c r="G216" i="13"/>
  <c r="F204" i="13"/>
  <c r="G204" i="13"/>
  <c r="F196" i="13"/>
  <c r="G196" i="13"/>
  <c r="F184" i="13"/>
  <c r="G184" i="13"/>
  <c r="G175" i="13"/>
  <c r="F175" i="13"/>
  <c r="F136" i="13"/>
  <c r="G136" i="13"/>
  <c r="F132" i="13"/>
  <c r="G132" i="13"/>
  <c r="G127" i="13"/>
  <c r="F127" i="13"/>
  <c r="F100" i="13"/>
  <c r="G100" i="13"/>
  <c r="F14" i="13"/>
  <c r="G14" i="13"/>
  <c r="F4" i="13"/>
  <c r="G4" i="13"/>
  <c r="G332" i="13"/>
  <c r="G324" i="13"/>
  <c r="G316" i="13"/>
  <c r="G308" i="13"/>
  <c r="G300" i="13"/>
  <c r="G292" i="13"/>
  <c r="G284" i="13"/>
  <c r="G276" i="13"/>
  <c r="G268" i="13"/>
  <c r="G260" i="13"/>
  <c r="G252" i="13"/>
  <c r="G244" i="13"/>
  <c r="G236" i="13"/>
  <c r="G228" i="13"/>
  <c r="G213" i="13"/>
  <c r="G197" i="13"/>
  <c r="F172" i="13"/>
  <c r="G172" i="13"/>
  <c r="F168" i="13"/>
  <c r="G168" i="13"/>
  <c r="F164" i="13"/>
  <c r="G164" i="13"/>
  <c r="F160" i="13"/>
  <c r="G160" i="13"/>
  <c r="F156" i="13"/>
  <c r="G156" i="13"/>
  <c r="F152" i="13"/>
  <c r="G152" i="13"/>
  <c r="F148" i="13"/>
  <c r="G148" i="13"/>
  <c r="F143" i="13"/>
  <c r="G143" i="13"/>
  <c r="F112" i="13"/>
  <c r="G112" i="13"/>
  <c r="G107" i="13"/>
  <c r="F107" i="13"/>
  <c r="F80" i="13"/>
  <c r="G80" i="13"/>
  <c r="F76" i="13"/>
  <c r="G76" i="13"/>
  <c r="G71" i="13"/>
  <c r="F71" i="13"/>
  <c r="F57" i="13"/>
  <c r="G57" i="13"/>
  <c r="F53" i="13"/>
  <c r="G53" i="13"/>
  <c r="F49" i="13"/>
  <c r="G49" i="13"/>
  <c r="F44" i="13"/>
  <c r="G44" i="13"/>
  <c r="F40" i="13"/>
  <c r="G40" i="13"/>
  <c r="G35" i="13"/>
  <c r="F35" i="13"/>
  <c r="G17" i="13"/>
  <c r="F17" i="13"/>
  <c r="F12" i="13"/>
  <c r="G12" i="13"/>
  <c r="G338" i="13"/>
  <c r="G334" i="13"/>
  <c r="G330" i="13"/>
  <c r="G326" i="13"/>
  <c r="G322" i="13"/>
  <c r="G318" i="13"/>
  <c r="G314" i="13"/>
  <c r="G310" i="13"/>
  <c r="G306" i="13"/>
  <c r="G302" i="13"/>
  <c r="G298" i="13"/>
  <c r="G294" i="13"/>
  <c r="G290" i="13"/>
  <c r="G286" i="13"/>
  <c r="G282" i="13"/>
  <c r="G278" i="13"/>
  <c r="G274" i="13"/>
  <c r="G270" i="13"/>
  <c r="G266" i="13"/>
  <c r="G262" i="13"/>
  <c r="G258" i="13"/>
  <c r="G254" i="13"/>
  <c r="G250" i="13"/>
  <c r="G246" i="13"/>
  <c r="G242" i="13"/>
  <c r="G238" i="13"/>
  <c r="G234" i="13"/>
  <c r="G230" i="13"/>
  <c r="G226" i="13"/>
  <c r="G221" i="13"/>
  <c r="G215" i="13"/>
  <c r="G209" i="13"/>
  <c r="G201" i="13"/>
  <c r="G193" i="13"/>
  <c r="G185" i="13"/>
  <c r="G177" i="13"/>
  <c r="G169" i="13"/>
  <c r="G161" i="13"/>
  <c r="G153" i="13"/>
  <c r="G137" i="13"/>
  <c r="G121" i="13"/>
  <c r="G114" i="13"/>
  <c r="G106" i="13"/>
  <c r="G98" i="13"/>
  <c r="G85" i="13"/>
  <c r="G78" i="13"/>
  <c r="G73" i="13"/>
  <c r="G66" i="13"/>
  <c r="G54" i="13"/>
  <c r="G42" i="13"/>
  <c r="G21" i="13"/>
  <c r="F61" i="13"/>
  <c r="F77" i="13"/>
  <c r="F97" i="13"/>
  <c r="F139" i="13"/>
  <c r="F151" i="13"/>
  <c r="F180" i="13"/>
  <c r="G180" i="13"/>
  <c r="F176" i="13"/>
  <c r="G176" i="13"/>
  <c r="G171" i="13"/>
  <c r="F171" i="13"/>
  <c r="G163" i="13"/>
  <c r="F163" i="13"/>
  <c r="G155" i="13"/>
  <c r="F155" i="13"/>
  <c r="G147" i="13"/>
  <c r="F147" i="13"/>
  <c r="F128" i="13"/>
  <c r="G128" i="13"/>
  <c r="F124" i="13"/>
  <c r="G124" i="13"/>
  <c r="F120" i="13"/>
  <c r="G120" i="13"/>
  <c r="F115" i="13"/>
  <c r="G115" i="13"/>
  <c r="G111" i="13"/>
  <c r="F111" i="13"/>
  <c r="F88" i="13"/>
  <c r="G88" i="13"/>
  <c r="F83" i="13"/>
  <c r="G83" i="13"/>
  <c r="G79" i="13"/>
  <c r="F79" i="13"/>
  <c r="F56" i="13"/>
  <c r="G56" i="13"/>
  <c r="F52" i="13"/>
  <c r="G52" i="13"/>
  <c r="F48" i="13"/>
  <c r="G48" i="13"/>
  <c r="G43" i="13"/>
  <c r="F43" i="13"/>
  <c r="F29" i="13"/>
  <c r="G29" i="13"/>
  <c r="F24" i="13"/>
  <c r="G24" i="13"/>
  <c r="F20" i="13"/>
  <c r="G20" i="13"/>
  <c r="G15" i="13"/>
  <c r="F15" i="13"/>
  <c r="C10" i="13"/>
  <c r="G9" i="13"/>
  <c r="F5" i="13"/>
  <c r="G5" i="13"/>
  <c r="G337" i="13"/>
  <c r="G333" i="13"/>
  <c r="G329" i="13"/>
  <c r="G325" i="13"/>
  <c r="G321" i="13"/>
  <c r="G317" i="13"/>
  <c r="G313" i="13"/>
  <c r="G309" i="13"/>
  <c r="G305" i="13"/>
  <c r="G301" i="13"/>
  <c r="G297" i="13"/>
  <c r="G293" i="13"/>
  <c r="G289" i="13"/>
  <c r="G285" i="13"/>
  <c r="G281" i="13"/>
  <c r="G277" i="13"/>
  <c r="G273" i="13"/>
  <c r="G269" i="13"/>
  <c r="G265" i="13"/>
  <c r="G261" i="13"/>
  <c r="G257" i="13"/>
  <c r="G253" i="13"/>
  <c r="G249" i="13"/>
  <c r="G245" i="13"/>
  <c r="G241" i="13"/>
  <c r="G237" i="13"/>
  <c r="G233" i="13"/>
  <c r="G229" i="13"/>
  <c r="G225" i="13"/>
  <c r="G219" i="13"/>
  <c r="G214" i="13"/>
  <c r="G206" i="13"/>
  <c r="G198" i="13"/>
  <c r="G190" i="13"/>
  <c r="G182" i="13"/>
  <c r="G166" i="13"/>
  <c r="G158" i="13"/>
  <c r="G150" i="13"/>
  <c r="G134" i="13"/>
  <c r="G126" i="13"/>
  <c r="G118" i="13"/>
  <c r="G113" i="13"/>
  <c r="G105" i="13"/>
  <c r="G90" i="13"/>
  <c r="G70" i="13"/>
  <c r="G65" i="13"/>
  <c r="G50" i="13"/>
  <c r="G30" i="13"/>
  <c r="F23" i="13"/>
  <c r="F123" i="13"/>
  <c r="F159" i="13"/>
  <c r="F195" i="13"/>
  <c r="F1" i="8"/>
  <c r="F10" i="13" l="1"/>
  <c r="G10" i="13"/>
  <c r="G1" i="8"/>
  <c r="E1" i="8"/>
  <c r="D1" i="8"/>
  <c r="B1" i="8"/>
  <c r="A1"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tc={06DB392E-1627-419D-8CCF-5860B8B25E99}</author>
    <author>tc={C8B19D61-7A08-49E3-9695-AE529FC2E560}</author>
  </authors>
  <commentList>
    <comment ref="E2" authorId="0" shapeId="0" xr:uid="{06DB392E-1627-419D-8CCF-5860B8B25E99}">
      <text>
        <r>
          <rPr>
            <sz val="10"/>
            <rFont val="Arial"/>
          </rPr>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r>
      </text>
    </comment>
    <comment ref="F2" authorId="1" shapeId="0" xr:uid="{C8B19D61-7A08-49E3-9695-AE529FC2E560}">
      <text>
        <r>
          <rPr>
            <sz val="10"/>
            <rFont val="Arial"/>
          </rPr>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tc={F2C6152F-7691-4831-9461-096CE2C42638}</author>
    <author>tc={BE78BD20-0CE3-4A84-B27A-EC70CB8FE2D1}</author>
    <author>tc={EFBF26D0-3F95-4476-9039-6CEDA1BC17DE}</author>
  </authors>
  <commentList>
    <comment ref="E2" authorId="0" shapeId="0" xr:uid="{F2C6152F-7691-4831-9461-096CE2C42638}">
      <text>
        <r>
          <rPr>
            <sz val="10"/>
            <rFont val="Arial"/>
          </rPr>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r>
      </text>
    </comment>
    <comment ref="F2" authorId="1" shapeId="0" xr:uid="{BE78BD20-0CE3-4A84-B27A-EC70CB8FE2D1}">
      <text>
        <r>
          <rPr>
            <sz val="10"/>
            <rFont val="Arial"/>
          </rPr>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r>
      </text>
    </comment>
    <comment ref="G2" authorId="2" shapeId="0" xr:uid="{EFBF26D0-3F95-4476-9039-6CEDA1BC17DE}">
      <text>
        <r>
          <rPr>
            <sz val="10"/>
            <rFont val="Arial"/>
          </rPr>
          <t>[Threaded comment]
Your version of Excel allows you to read this threaded comment; however, any edits to it will get removed if the file is opened in a newer version of Excel. Learn more: https://go.microsoft.com/fwlink/?linkid=870924
Comment:
    If a field uses decimals, the field length information below shows them as &lt;number of characters before the decimal&gt;,&lt;number of characters after the decimal&gt;.</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Eric Stringfellow</author>
  </authors>
  <commentList>
    <comment ref="H3" authorId="0" shapeId="0" xr:uid="{37036C97-D361-4241-A10C-99ECCFE92635}">
      <text>
        <r>
          <rPr>
            <b/>
            <sz val="9"/>
            <color indexed="81"/>
            <rFont val="Tahoma"/>
            <family val="2"/>
          </rPr>
          <t>ROSS = Resident Opportunity and Self-Sufficiency Service Coordinators Program</t>
        </r>
      </text>
    </comment>
    <comment ref="I3" authorId="0" shapeId="0" xr:uid="{E1DFC48B-26DB-4429-BA89-7E068E6DDB00}">
      <text>
        <r>
          <rPr>
            <b/>
            <sz val="9"/>
            <color indexed="81"/>
            <rFont val="Tahoma"/>
            <family val="2"/>
          </rPr>
          <t>HOPWA=
Housing Opportunities for Persons with AIDS</t>
        </r>
      </text>
    </comment>
    <comment ref="J3" authorId="0" shapeId="0" xr:uid="{56170D11-0966-4AD3-9FDC-BA762C28EBFF}">
      <text>
        <r>
          <rPr>
            <b/>
            <sz val="9"/>
            <color indexed="81"/>
            <rFont val="Tahoma"/>
            <family val="2"/>
          </rPr>
          <t>MFSC = Multi-family Service Coordinator</t>
        </r>
      </text>
    </comment>
    <comment ref="L3" authorId="0" shapeId="0" xr:uid="{76DFDBE7-94AE-49CE-BA9A-1B1171AD8CEB}">
      <text>
        <r>
          <rPr>
            <sz val="9"/>
            <color indexed="81"/>
            <rFont val="Tahoma"/>
            <family val="2"/>
          </rPr>
          <t>For Dropdowns:
[Option Value #] - [Option Value Text]</t>
        </r>
      </text>
    </comment>
    <comment ref="M3" authorId="0" shapeId="0" xr:uid="{80597B14-BF6A-4859-8AAA-34C5B900D54B}">
      <text>
        <r>
          <rPr>
            <sz val="9"/>
            <color indexed="81"/>
            <rFont val="Tahoma"/>
            <family val="2"/>
          </rPr>
          <t>For Dropdowns:
[Option Value #] - [Option Value Text]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tc={F76C51AE-41EF-4F59-A85C-A8D2BF02006B}</author>
    <author>tc={139A0E0F-C971-40EB-AA95-ACCDB121C336}</author>
  </authors>
  <commentList>
    <comment ref="E2" authorId="0" shapeId="0" xr:uid="{F76C51AE-41EF-4F59-A85C-A8D2BF02006B}">
      <text>
        <r>
          <rPr>
            <sz val="10"/>
            <rFont val="Arial"/>
          </rPr>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r>
      </text>
    </comment>
    <comment ref="F2" authorId="1" shapeId="0" xr:uid="{139A0E0F-C971-40EB-AA95-ACCDB121C336}">
      <text>
        <r>
          <rPr>
            <sz val="10"/>
            <rFont val="Arial"/>
          </rPr>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tc={4BE2310F-7F06-4E5C-9C82-76A9D65790CF}</author>
    <author>tc={1A1ED8F8-6045-4D0D-B795-964F191A961B}</author>
  </authors>
  <commentList>
    <comment ref="E2" authorId="0" shapeId="0" xr:uid="{4BE2310F-7F06-4E5C-9C82-76A9D65790CF}">
      <text>
        <r>
          <rPr>
            <sz val="10"/>
            <rFont val="Arial"/>
          </rPr>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r>
      </text>
    </comment>
    <comment ref="F2" authorId="1" shapeId="0" xr:uid="{1A1ED8F8-6045-4D0D-B795-964F191A961B}">
      <text>
        <r>
          <rPr>
            <sz val="10"/>
            <rFont val="Arial"/>
          </rPr>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tc={049D71C1-5F2D-4F24-99CA-F09C67F2CE12}</author>
    <author>tc={93CBA5F4-1608-4D79-AB99-DBF1C206F51E}</author>
    <author>tc={3F35C8EE-EADA-42C5-92C2-38FE9307922C}</author>
  </authors>
  <commentList>
    <comment ref="E2" authorId="0" shapeId="0" xr:uid="{049D71C1-5F2D-4F24-99CA-F09C67F2CE12}">
      <text>
        <r>
          <rPr>
            <sz val="10"/>
            <rFont val="Arial"/>
          </rPr>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r>
      </text>
    </comment>
    <comment ref="F2" authorId="1" shapeId="0" xr:uid="{93CBA5F4-1608-4D79-AB99-DBF1C206F51E}">
      <text>
        <r>
          <rPr>
            <sz val="10"/>
            <rFont val="Arial"/>
          </rPr>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r>
      </text>
    </comment>
    <comment ref="G2" authorId="2" shapeId="0" xr:uid="{3F35C8EE-EADA-42C5-92C2-38FE9307922C}">
      <text>
        <r>
          <rPr>
            <sz val="10"/>
            <rFont val="Arial"/>
          </rPr>
          <t>[Threaded comment]
Your version of Excel allows you to read this threaded comment; however, any edits to it will get removed if the file is opened in a newer version of Excel. Learn more: https://go.microsoft.com/fwlink/?linkid=870924
Comment:
    If a field uses decimals, the field length information below shows them as &lt;number of characters before the decimal&gt;,&lt;number of characters after the decimal&gt;.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tc={66426187-2E4B-4C54-A894-DEA8243B801C}</author>
    <author>tc={B978AB9A-E90E-48DA-B92F-74B5A287ABD0}</author>
    <author>tc={2FA94AC1-0984-4383-BD8E-E1C370232F40}</author>
  </authors>
  <commentList>
    <comment ref="E2" authorId="0" shapeId="0" xr:uid="{66426187-2E4B-4C54-A894-DEA8243B801C}">
      <text>
        <r>
          <rPr>
            <sz val="10"/>
            <rFont val="Arial"/>
          </rPr>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r>
      </text>
    </comment>
    <comment ref="F2" authorId="1" shapeId="0" xr:uid="{B978AB9A-E90E-48DA-B92F-74B5A287ABD0}">
      <text>
        <r>
          <rPr>
            <sz val="10"/>
            <rFont val="Arial"/>
          </rPr>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r>
      </text>
    </comment>
    <comment ref="G2" authorId="2" shapeId="0" xr:uid="{2FA94AC1-0984-4383-BD8E-E1C370232F40}">
      <text>
        <r>
          <rPr>
            <sz val="10"/>
            <rFont val="Arial"/>
          </rPr>
          <t>[Threaded comment]
Your version of Excel allows you to read this threaded comment; however, any edits to it will get removed if the file is opened in a newer version of Excel. Learn more: https://go.microsoft.com/fwlink/?linkid=870924
Comment:
    If a field uses decimals, the field length information below shows them as &lt;number of characters before the decimal&gt;,&lt;number of characters after the decimal&gt;.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tc={CF26E9B9-296C-4A13-A3B3-6EEA94752AA5}</author>
    <author>tc={FB9DE4F9-69A3-4F05-A33F-90C670CF947C}</author>
    <author>tc={D8984DBA-33A8-4DB4-A357-2D5C37ADFA46}</author>
  </authors>
  <commentList>
    <comment ref="E2" authorId="0" shapeId="0" xr:uid="{CF26E9B9-296C-4A13-A3B3-6EEA94752AA5}">
      <text>
        <r>
          <rPr>
            <sz val="10"/>
            <rFont val="Arial"/>
          </rPr>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r>
      </text>
    </comment>
    <comment ref="F2" authorId="1" shapeId="0" xr:uid="{FB9DE4F9-69A3-4F05-A33F-90C670CF947C}">
      <text>
        <r>
          <rPr>
            <sz val="10"/>
            <rFont val="Arial"/>
          </rPr>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r>
      </text>
    </comment>
    <comment ref="G2" authorId="2" shapeId="0" xr:uid="{D8984DBA-33A8-4DB4-A357-2D5C37ADFA46}">
      <text>
        <r>
          <rPr>
            <sz val="10"/>
            <rFont val="Arial"/>
          </rPr>
          <t>[Threaded comment]
Your version of Excel allows you to read this threaded comment; however, any edits to it will get removed if the file is opened in a newer version of Excel. Learn more: https://go.microsoft.com/fwlink/?linkid=870924
Comment:
    If a field uses decimals, the field length information below shows them as &lt;number of characters before the decimal&gt;,&lt;number of characters after the decimal&gt;.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tc={A1839DD0-B476-4FDB-A5B8-BC68BFE05047}</author>
    <author>tc={B686EC36-3992-493D-A654-1BB586853D9B}</author>
    <author>tc={4ADB9A23-6600-4187-9E0A-DCC3CA895D20}</author>
  </authors>
  <commentList>
    <comment ref="E2" authorId="0" shapeId="0" xr:uid="{A1839DD0-B476-4FDB-A5B8-BC68BFE05047}">
      <text>
        <r>
          <rPr>
            <sz val="10"/>
            <rFont val="Arial"/>
          </rPr>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r>
      </text>
    </comment>
    <comment ref="F2" authorId="1" shapeId="0" xr:uid="{B686EC36-3992-493D-A654-1BB586853D9B}">
      <text>
        <r>
          <rPr>
            <sz val="10"/>
            <rFont val="Arial"/>
          </rPr>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r>
      </text>
    </comment>
    <comment ref="G2" authorId="2" shapeId="0" xr:uid="{4ADB9A23-6600-4187-9E0A-DCC3CA895D20}">
      <text>
        <r>
          <rPr>
            <sz val="10"/>
            <rFont val="Arial"/>
          </rPr>
          <t>[Threaded comment]
Your version of Excel allows you to read this threaded comment; however, any edits to it will get removed if the file is opened in a newer version of Excel. Learn more: https://go.microsoft.com/fwlink/?linkid=870924
Comment:
    If a field uses decimals, the field length information below shows them as &lt;number of characters before the decimal&gt;,&lt;number of characters after the decimal&gt;.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tc={613D2FFE-3FB5-4221-A857-CB67B5203177}</author>
    <author>tc={7BB93CB4-0983-420E-81E0-9FBF3C12883D}</author>
    <author>tc={81353313-57F9-469D-AF4C-2D4AD6309C80}</author>
  </authors>
  <commentList>
    <comment ref="E2" authorId="0" shapeId="0" xr:uid="{613D2FFE-3FB5-4221-A857-CB67B5203177}">
      <text>
        <r>
          <rPr>
            <sz val="10"/>
            <rFont val="Arial"/>
          </rPr>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r>
      </text>
    </comment>
    <comment ref="F2" authorId="1" shapeId="0" xr:uid="{7BB93CB4-0983-420E-81E0-9FBF3C12883D}">
      <text>
        <r>
          <rPr>
            <sz val="10"/>
            <rFont val="Arial"/>
          </rPr>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r>
      </text>
    </comment>
    <comment ref="G2" authorId="2" shapeId="0" xr:uid="{81353313-57F9-469D-AF4C-2D4AD6309C80}">
      <text>
        <r>
          <rPr>
            <sz val="10"/>
            <rFont val="Arial"/>
          </rPr>
          <t>[Threaded comment]
Your version of Excel allows you to read this threaded comment; however, any edits to it will get removed if the file is opened in a newer version of Excel. Learn more: https://go.microsoft.com/fwlink/?linkid=870924
Comment:
    If a field uses decimals, the field length information below shows them as &lt;number of characters before the decimal&gt;,&lt;number of characters after the decimal&gt;.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tc={85095267-279F-49B9-9E69-E83532E58FD2}</author>
    <author>tc={6C4789D5-4D50-4C29-9877-2544F28638A8}</author>
    <author>tc={CE56C470-908C-4E99-A612-102DB943FB9C}</author>
  </authors>
  <commentList>
    <comment ref="E2" authorId="0" shapeId="0" xr:uid="{85095267-279F-49B9-9E69-E83532E58FD2}">
      <text>
        <r>
          <rPr>
            <sz val="10"/>
            <rFont val="Arial"/>
          </rPr>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r>
      </text>
    </comment>
    <comment ref="F2" authorId="1" shapeId="0" xr:uid="{6C4789D5-4D50-4C29-9877-2544F28638A8}">
      <text>
        <r>
          <rPr>
            <sz val="10"/>
            <rFont val="Arial"/>
          </rPr>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r>
      </text>
    </comment>
    <comment ref="G2" authorId="2" shapeId="0" xr:uid="{CE56C470-908C-4E99-A612-102DB943FB9C}">
      <text>
        <r>
          <rPr>
            <sz val="10"/>
            <rFont val="Arial"/>
          </rPr>
          <t>[Threaded comment]
Your version of Excel allows you to read this threaded comment; however, any edits to it will get removed if the file is opened in a newer version of Excel. Learn more: https://go.microsoft.com/fwlink/?linkid=870924
Comment:
    If a field uses decimals, the field length information below shows them as &lt;number of characters before the decimal&gt;,&lt;number of characters after the decimal&gt;.</t>
        </r>
      </text>
    </comment>
  </commentList>
</comments>
</file>

<file path=xl/sharedStrings.xml><?xml version="1.0" encoding="utf-8"?>
<sst xmlns="http://schemas.openxmlformats.org/spreadsheetml/2006/main" count="10689" uniqueCount="2177">
  <si>
    <r>
      <t xml:space="preserve">Grants.gov has created a required standard for representing names and addresses on forms.  Elements related to names and addresses are grouped together in data element groups.  If a data element group is selected, all fields within that group must be included.
</t>
    </r>
    <r>
      <rPr>
        <b/>
        <sz val="10"/>
        <rFont val="Arial"/>
        <family val="2"/>
      </rPr>
      <t>IS THE ELEMENT PART OF A NAME OR ADDRESS?</t>
    </r>
    <r>
      <rPr>
        <sz val="10"/>
        <rFont val="Arial"/>
        <family val="2"/>
      </rPr>
      <t xml:space="preserve">
</t>
    </r>
    <r>
      <rPr>
        <b/>
        <sz val="10"/>
        <rFont val="Arial"/>
        <family val="2"/>
      </rPr>
      <t xml:space="preserve">YES. </t>
    </r>
    <r>
      <rPr>
        <sz val="10"/>
        <rFont val="Arial"/>
        <family val="2"/>
      </rPr>
      <t xml:space="preserve">To use the Human Name Group or Address Group, click on the appropriate link in section II of the Global Index. Select </t>
    </r>
    <r>
      <rPr>
        <u/>
        <sz val="10"/>
        <rFont val="Arial"/>
        <family val="2"/>
      </rPr>
      <t>E</t>
    </r>
    <r>
      <rPr>
        <sz val="10"/>
        <rFont val="Arial"/>
        <family val="2"/>
      </rPr>
      <t xml:space="preserve">dit, </t>
    </r>
    <r>
      <rPr>
        <u/>
        <sz val="10"/>
        <rFont val="Arial"/>
        <family val="2"/>
      </rPr>
      <t>C</t>
    </r>
    <r>
      <rPr>
        <sz val="10"/>
        <rFont val="Arial"/>
        <family val="2"/>
      </rPr>
      <t xml:space="preserve">opy from the menu at the top of the screen.  Click on the FORM DAT tab at the bottom of the screen. Click on the row number into which template will be pasted.  From the menu, select </t>
    </r>
    <r>
      <rPr>
        <u/>
        <sz val="10"/>
        <rFont val="Arial"/>
        <family val="2"/>
      </rPr>
      <t>E</t>
    </r>
    <r>
      <rPr>
        <sz val="10"/>
        <rFont val="Arial"/>
        <family val="2"/>
      </rPr>
      <t xml:space="preserve">dit, </t>
    </r>
    <r>
      <rPr>
        <u/>
        <sz val="10"/>
        <rFont val="Arial"/>
        <family val="2"/>
      </rPr>
      <t>P</t>
    </r>
    <r>
      <rPr>
        <sz val="10"/>
        <rFont val="Arial"/>
        <family val="2"/>
      </rPr>
      <t>aste.  Use the DAT instructions as guidance for filling in all columns in red.</t>
    </r>
  </si>
  <si>
    <r>
      <t xml:space="preserve">NO.  IS THE ELEMENT A GLOBAL DATA ELEMENT?
</t>
    </r>
    <r>
      <rPr>
        <sz val="10"/>
        <rFont val="Arial"/>
        <family val="2"/>
      </rPr>
      <t>A global data element is a data element that is commonly used on forms across agencies. Grants.gov has standardized the attributes for global data elements.  Some global data elements may be pre-populated from the application cover sheets, some may be post-populated after submission to Grants.gov, and some may be forward-populated from the application cover sheets.  The Global Index in section I provides a list of global data elements.</t>
    </r>
  </si>
  <si>
    <r>
      <t xml:space="preserve">YES. Copy the element's template into your DAT.
</t>
    </r>
    <r>
      <rPr>
        <sz val="10"/>
        <rFont val="Arial"/>
        <family val="2"/>
      </rPr>
      <t xml:space="preserve">Click on the name of the element.  The template row for a label will be highlighted. Select </t>
    </r>
    <r>
      <rPr>
        <u/>
        <sz val="10"/>
        <rFont val="Arial"/>
        <family val="2"/>
      </rPr>
      <t>E</t>
    </r>
    <r>
      <rPr>
        <sz val="10"/>
        <rFont val="Arial"/>
        <family val="2"/>
      </rPr>
      <t xml:space="preserve">dit, </t>
    </r>
    <r>
      <rPr>
        <u/>
        <sz val="10"/>
        <rFont val="Arial"/>
        <family val="2"/>
      </rPr>
      <t>C</t>
    </r>
    <r>
      <rPr>
        <sz val="10"/>
        <rFont val="Arial"/>
        <family val="2"/>
      </rPr>
      <t xml:space="preserve">opy from the menu at the top of the screen.  Click on the FORM DAT tab at the bottom of the screen. Click on the row number into which the template will be pasted.  From the menu, select </t>
    </r>
    <r>
      <rPr>
        <u/>
        <sz val="10"/>
        <rFont val="Arial"/>
        <family val="2"/>
      </rPr>
      <t>E</t>
    </r>
    <r>
      <rPr>
        <sz val="10"/>
        <rFont val="Arial"/>
        <family val="2"/>
      </rPr>
      <t xml:space="preserve">dit, </t>
    </r>
    <r>
      <rPr>
        <u/>
        <sz val="10"/>
        <rFont val="Arial"/>
        <family val="2"/>
      </rPr>
      <t>P</t>
    </r>
    <r>
      <rPr>
        <sz val="10"/>
        <rFont val="Arial"/>
        <family val="2"/>
      </rPr>
      <t>aste.  Use the DAT instructions as guidance for filling in all columns in red.</t>
    </r>
  </si>
  <si>
    <r>
      <t xml:space="preserve">NO.  THEN THE ELEMENT MUST BE AGENCY-SPECIFIC.
</t>
    </r>
    <r>
      <rPr>
        <sz val="10"/>
        <rFont val="Arial"/>
        <family val="2"/>
      </rPr>
      <t xml:space="preserve">Determine the General Field Format in section III of the Global Index that best reflects the data element.  Click on the name of the format or one of the options beneath it.  The template row(s) will be highlighted. Select </t>
    </r>
    <r>
      <rPr>
        <u/>
        <sz val="10"/>
        <rFont val="Arial"/>
        <family val="2"/>
      </rPr>
      <t>E</t>
    </r>
    <r>
      <rPr>
        <sz val="10"/>
        <rFont val="Arial"/>
        <family val="2"/>
      </rPr>
      <t xml:space="preserve">dit, </t>
    </r>
    <r>
      <rPr>
        <u/>
        <sz val="10"/>
        <rFont val="Arial"/>
        <family val="2"/>
      </rPr>
      <t>C</t>
    </r>
    <r>
      <rPr>
        <sz val="10"/>
        <rFont val="Arial"/>
        <family val="2"/>
      </rPr>
      <t xml:space="preserve">opy from the menu at the top of the screen.  Click on the FORM DAT tab at the bottom of the screen. Click on the row number into which  the template will be pasted.  From the menu, select </t>
    </r>
    <r>
      <rPr>
        <u/>
        <sz val="10"/>
        <rFont val="Arial"/>
        <family val="2"/>
      </rPr>
      <t>E</t>
    </r>
    <r>
      <rPr>
        <sz val="10"/>
        <rFont val="Arial"/>
        <family val="2"/>
      </rPr>
      <t xml:space="preserve">dit, </t>
    </r>
    <r>
      <rPr>
        <u/>
        <sz val="10"/>
        <rFont val="Arial"/>
        <family val="2"/>
      </rPr>
      <t>P</t>
    </r>
    <r>
      <rPr>
        <sz val="10"/>
        <rFont val="Arial"/>
        <family val="2"/>
      </rPr>
      <t>aste.  Use the DAT instructions as guidance for filling in all columns in red. For information about pre-populating, post-populating, and forward-populating, refer to the DAT instructions.</t>
    </r>
  </si>
  <si>
    <t>Repeat all of the steps in 5. until all elements on the form are represented on the DAT.  The data elements on the DAT should be in the same order they appear on the form.  For answers to questions about the process of preparing a Data Analysis Template, contact the PMO Program Advisor.</t>
  </si>
  <si>
    <t>DATA ELEMENTS THAT CAN BE PRE-POPULATED FROM THE APPLICATION PACKAGE</t>
  </si>
  <si>
    <t>DATA ELEMENTS THAT ARE POST-POPULATED AFTER SUBMISSION TO GRANTS.GOV</t>
  </si>
  <si>
    <t>II.  GLOBAL DATA ELEMENT GROUPS</t>
  </si>
  <si>
    <t>III.  GENERAL DATA ELEMENT FORMATS</t>
  </si>
  <si>
    <t>IS IT A FORM TITLE, SECTION HEADER, OR LABEL?</t>
  </si>
  <si>
    <t>5.</t>
  </si>
  <si>
    <t>Street1, Street2, City, County, Province, State, Zip Code, Country</t>
  </si>
  <si>
    <t>Prefix, First Name, Middle Name, Last Name, Suffix</t>
  </si>
  <si>
    <t>I.  GLOBAL DATA ELEMENTS</t>
  </si>
  <si>
    <t>Global Library
Field Name</t>
  </si>
  <si>
    <t>Global or
Forward-populated</t>
  </si>
  <si>
    <t>If Field Type [8] = Forward-populated
then Fill In source, else n/a</t>
  </si>
  <si>
    <t>Agency-specific</t>
  </si>
  <si>
    <t>DATA ANALYSIS ROW TEMPLATES</t>
  </si>
  <si>
    <t>Year</t>
  </si>
  <si>
    <t>YEAR field template
Fill In Field Label</t>
  </si>
  <si>
    <t>4</t>
  </si>
  <si>
    <t>BUTTON template
Fill In Button Label</t>
  </si>
  <si>
    <t>USING THE DATA ANALYSIS TEMPLATE TOOLKIT</t>
  </si>
  <si>
    <t>1.</t>
  </si>
  <si>
    <t>2.</t>
  </si>
  <si>
    <t>3.</t>
  </si>
  <si>
    <r>
      <t xml:space="preserve">Click on the </t>
    </r>
    <r>
      <rPr>
        <b/>
        <sz val="10"/>
        <rFont val="Arial"/>
        <family val="2"/>
      </rPr>
      <t>Form Info</t>
    </r>
    <r>
      <rPr>
        <sz val="10"/>
        <rFont val="Arial"/>
        <family val="2"/>
      </rPr>
      <t xml:space="preserve"> tab at the bottom of the screen.  Fill in the requested information about the form.  Refer to the instructions printed in 1. for guidance.</t>
    </r>
  </si>
  <si>
    <t>Yes/No Radio Group</t>
  </si>
  <si>
    <t>Yes/No/Other Radio Group</t>
  </si>
  <si>
    <t>Yes/No/Not Applicable Radio Group</t>
  </si>
  <si>
    <t>Alphanumeric</t>
  </si>
  <si>
    <t>Date</t>
  </si>
  <si>
    <t>Pre-populated from the Application cover sheet.</t>
  </si>
  <si>
    <t>AN</t>
  </si>
  <si>
    <t>INTEGER</t>
  </si>
  <si>
    <t>$</t>
  </si>
  <si>
    <t>DATE</t>
  </si>
  <si>
    <t>FILE</t>
  </si>
  <si>
    <t>Field Label</t>
  </si>
  <si>
    <t>Help Tip</t>
  </si>
  <si>
    <t>List of Values</t>
  </si>
  <si>
    <t>Yes</t>
  </si>
  <si>
    <t>No</t>
  </si>
  <si>
    <t>Short Field Label</t>
  </si>
  <si>
    <t>[1]</t>
  </si>
  <si>
    <t>[2]</t>
  </si>
  <si>
    <t>[3]</t>
  </si>
  <si>
    <t>[4]</t>
  </si>
  <si>
    <t>[5]</t>
  </si>
  <si>
    <t>[7]</t>
  </si>
  <si>
    <t>[8]</t>
  </si>
  <si>
    <t>[9]</t>
  </si>
  <si>
    <t>[10]</t>
  </si>
  <si>
    <t>[11]</t>
  </si>
  <si>
    <t>[12]</t>
  </si>
  <si>
    <t>[13]</t>
  </si>
  <si>
    <t>[14]</t>
  </si>
  <si>
    <t>[15]</t>
  </si>
  <si>
    <t xml:space="preserve"> </t>
  </si>
  <si>
    <t>Data Type</t>
  </si>
  <si>
    <t>Business Rules</t>
  </si>
  <si>
    <t>Required?</t>
  </si>
  <si>
    <t>Field #</t>
  </si>
  <si>
    <t>[6]</t>
  </si>
  <si>
    <t>Field Type</t>
  </si>
  <si>
    <t>Label</t>
  </si>
  <si>
    <t>Button</t>
  </si>
  <si>
    <t>Field</t>
  </si>
  <si>
    <t>Popup</t>
  </si>
  <si>
    <t>Radio</t>
  </si>
  <si>
    <t>[16]</t>
  </si>
  <si>
    <t>Field
Label</t>
  </si>
  <si>
    <t>Short Field
Label</t>
  </si>
  <si>
    <t>Agency Field
Name</t>
  </si>
  <si>
    <t>Field Type
Source</t>
  </si>
  <si>
    <t>List of
Values</t>
  </si>
  <si>
    <t>Min  # of Chars or
Min Value</t>
  </si>
  <si>
    <t>Max # of
Chars or
Max Value</t>
  </si>
  <si>
    <t>Field
Implementation</t>
  </si>
  <si>
    <t>LIST</t>
  </si>
  <si>
    <t>n/a</t>
  </si>
  <si>
    <t>Agency Specific</t>
  </si>
  <si>
    <t>Global</t>
  </si>
  <si>
    <t>Phone Number</t>
  </si>
  <si>
    <t>Check</t>
  </si>
  <si>
    <t>globLib:BudgetTotalAmountDataType</t>
  </si>
  <si>
    <t>globLib:PercentDecimalDataType</t>
  </si>
  <si>
    <t>globLib:TelephoneNumberDataType</t>
  </si>
  <si>
    <t>YEAR</t>
  </si>
  <si>
    <t>MULTIFILE</t>
  </si>
  <si>
    <t>Check to select.</t>
  </si>
  <si>
    <t>Other</t>
  </si>
  <si>
    <t>Pre-populated</t>
  </si>
  <si>
    <t>Minimum
Occurrences</t>
  </si>
  <si>
    <t>Maximum
Occurrences</t>
  </si>
  <si>
    <t>Email</t>
  </si>
  <si>
    <t>globLib:EmailDataType</t>
  </si>
  <si>
    <t>Enter a valid Email Address.</t>
  </si>
  <si>
    <t>Enter the daytime Telephone Number. This field is required.</t>
  </si>
  <si>
    <t>Fax</t>
  </si>
  <si>
    <t>Title</t>
  </si>
  <si>
    <t>globLib:HumanTitleDataType</t>
  </si>
  <si>
    <t xml:space="preserve">Social Security Number </t>
  </si>
  <si>
    <t>globLib:SocialSecurityNumberDataType</t>
  </si>
  <si>
    <t>globLib:SignatureDataType</t>
  </si>
  <si>
    <t>Congressional District: Applicant</t>
  </si>
  <si>
    <t>globLib:CongressionalDistrictDataType</t>
  </si>
  <si>
    <t>Congressional District: Program/Project</t>
  </si>
  <si>
    <t>Department Name</t>
  </si>
  <si>
    <t>Enter the name of primary organizational department, service, laboratory, or equivalent level within the organization which will undertake the assistance activity</t>
  </si>
  <si>
    <t>Division Name</t>
  </si>
  <si>
    <t>Enter the name of primary organizational division, office, or major subdivision which will undertake the assistance activity</t>
  </si>
  <si>
    <t>DUNS Number</t>
  </si>
  <si>
    <t>globLib:DUNSIDDataType</t>
  </si>
  <si>
    <t>Enter the DUNS or DUNS+4 number of the applicant organization.</t>
  </si>
  <si>
    <t>Employer/Taxpayer Identification Number (EIN/TIN)</t>
  </si>
  <si>
    <t>globLib:EmployerIDDataType</t>
  </si>
  <si>
    <t>Organization Name (Legal Name)</t>
  </si>
  <si>
    <t>globLib:FederalIDDataType</t>
  </si>
  <si>
    <t>globLib:ProjectAwardNumberDataType</t>
  </si>
  <si>
    <t>Project Name</t>
  </si>
  <si>
    <t>globLib:ProjectNameDataType</t>
  </si>
  <si>
    <t>Enter the name of the project.</t>
  </si>
  <si>
    <t>Project Title</t>
  </si>
  <si>
    <t>globLib:ProjectTitleDataType</t>
  </si>
  <si>
    <t>Enter a brief, descriptive title of the project.</t>
  </si>
  <si>
    <t>Type of Applicant</t>
  </si>
  <si>
    <t>globLib:ApplicantTypeCodeDataType</t>
  </si>
  <si>
    <t>Select the appropriate applicant type code.</t>
  </si>
  <si>
    <t>Agency Name</t>
  </si>
  <si>
    <t>globLib:AgencyNameDataType</t>
  </si>
  <si>
    <t>CFDA Number</t>
  </si>
  <si>
    <t>globLib:CFDANumberDataType</t>
  </si>
  <si>
    <t>CFDA/Program Title</t>
  </si>
  <si>
    <t>globLib:CFDATitleDataType</t>
  </si>
  <si>
    <t>Funding Opportunity Number</t>
  </si>
  <si>
    <t>globLib:OpportunityIDDataType</t>
  </si>
  <si>
    <t>Funding Opportunity Title</t>
  </si>
  <si>
    <t>globLib:OpportunityTitleDataType</t>
  </si>
  <si>
    <t>Degree Earned</t>
  </si>
  <si>
    <t>globLib:EducationDegreeDataType</t>
  </si>
  <si>
    <t>Dollar Amount</t>
  </si>
  <si>
    <t>globLib:BudgetAmountDataType</t>
  </si>
  <si>
    <t>Enter the dollar amount.</t>
  </si>
  <si>
    <t>Enter the total dollar amount.</t>
  </si>
  <si>
    <t>Attach a file using the appropriate buttons.</t>
  </si>
  <si>
    <t>Attach file(s) using the appropriate buttons.</t>
  </si>
  <si>
    <t>0.00</t>
  </si>
  <si>
    <t>Enter in the percentage with decimals.</t>
  </si>
  <si>
    <t>globLib:PercentIntegerDataType</t>
  </si>
  <si>
    <t>Enter in the percentage as a whole number.</t>
  </si>
  <si>
    <t>Not Applicable</t>
  </si>
  <si>
    <t>Street1</t>
  </si>
  <si>
    <t>Street2</t>
  </si>
  <si>
    <t>City</t>
  </si>
  <si>
    <t>County</t>
  </si>
  <si>
    <t>State</t>
  </si>
  <si>
    <t>Province</t>
  </si>
  <si>
    <t>Country</t>
  </si>
  <si>
    <t>globLib:Country</t>
  </si>
  <si>
    <t>ISO 3166 Country Code List</t>
  </si>
  <si>
    <t>Select the Country from the provided list.  This field is required.</t>
  </si>
  <si>
    <t>Prefix</t>
  </si>
  <si>
    <t>First Name</t>
  </si>
  <si>
    <t>Middle Name</t>
  </si>
  <si>
    <t>Last Name</t>
  </si>
  <si>
    <t>Suffix</t>
  </si>
  <si>
    <t>Organization Name</t>
  </si>
  <si>
    <t>Federal Entity Identifier</t>
  </si>
  <si>
    <t>Federal Award Identifier</t>
  </si>
  <si>
    <t>Human Name Group</t>
  </si>
  <si>
    <t>Address Group</t>
  </si>
  <si>
    <t>[17]</t>
  </si>
  <si>
    <t>Enter the highest degree earned.</t>
  </si>
  <si>
    <t>1</t>
  </si>
  <si>
    <t>Enter the number assigned to your organization by the Federal agency.</t>
  </si>
  <si>
    <t>Enter the award number previously assigned by the Federal agency, if any.</t>
  </si>
  <si>
    <t>Completed by Grants.gov upon submission.</t>
  </si>
  <si>
    <t>Zip / Postal Code</t>
  </si>
  <si>
    <t>SubmissionDef.AgencyName</t>
  </si>
  <si>
    <t>SubmissionDef.CFDANumber</t>
  </si>
  <si>
    <t>SubmissionDef.CFDATitle</t>
  </si>
  <si>
    <t>SubmissionDef.OpportunityID</t>
  </si>
  <si>
    <t>SubmissionDef.OpportunityIDTitle</t>
  </si>
  <si>
    <t>Dollar Amount Total</t>
  </si>
  <si>
    <t>Social Security Number</t>
  </si>
  <si>
    <t>CFDA Title</t>
  </si>
  <si>
    <t>Date Received</t>
  </si>
  <si>
    <t>AOR Signature</t>
  </si>
  <si>
    <t>Date Signed</t>
  </si>
  <si>
    <t>Post-Populated</t>
  </si>
  <si>
    <t>0</t>
  </si>
  <si>
    <t>EIN/TIN</t>
  </si>
  <si>
    <t>Fill In</t>
  </si>
  <si>
    <t xml:space="preserve"> 
Fill In</t>
  </si>
  <si>
    <t>ALPHANUMERIC field template
Fill In Field Label</t>
  </si>
  <si>
    <t>CHECKBOX template
Fill In Option 1 Field Label</t>
  </si>
  <si>
    <t>CHECKBOX template
Fill In Option 2 Field Label</t>
  </si>
  <si>
    <t>DATE field template
Fill In Field Label</t>
  </si>
  <si>
    <t>DEGREE EARNED  template
Fill In Field Label</t>
  </si>
  <si>
    <t>DOLLAR AMOUNT template
Fill In Field Label</t>
  </si>
  <si>
    <t>DOLLAR AMOUNT TOTAL template
Fill In Field Label</t>
  </si>
  <si>
    <t>FILE ATTACHMENT template
Fill In Field Label</t>
  </si>
  <si>
    <t>LABEL template
Fill In Label from form</t>
  </si>
  <si>
    <t>LIST field template
Fill In Field Label</t>
  </si>
  <si>
    <t>MULTIPLE FILE ATTACHMENT
Fill In Field Label</t>
  </si>
  <si>
    <t>PERCENT WITH DECIMALS
Fill In Field Label</t>
  </si>
  <si>
    <t>PERCENT WITHOUT DECIMALS
Fill In Field Label</t>
  </si>
  <si>
    <t>Opportuntity Number</t>
  </si>
  <si>
    <t>Opportunity Title</t>
  </si>
  <si>
    <t>Applicant District</t>
  </si>
  <si>
    <t>Program District</t>
  </si>
  <si>
    <t>Enter the Catalog of Federal Domestic Assistance program title.</t>
  </si>
  <si>
    <t>Enter the Catalog of Federal Domestic Assistance number. The first two digits identify the Federal department or agency that administers the program, and the last three numbers are assigned in numerical sequence.</t>
  </si>
  <si>
    <r>
      <t xml:space="preserve">Click on the </t>
    </r>
    <r>
      <rPr>
        <b/>
        <sz val="10"/>
        <rFont val="Arial"/>
        <family val="2"/>
      </rPr>
      <t>DAT Instructions</t>
    </r>
    <r>
      <rPr>
        <sz val="10"/>
        <rFont val="Arial"/>
        <family val="2"/>
      </rPr>
      <t xml:space="preserve"> tab at the bottom of the screen. It is recommended that you print these instructions to use as a reference during the process of creating your Data Analysis Template (DAT). To do so, click </t>
    </r>
    <r>
      <rPr>
        <u/>
        <sz val="10"/>
        <rFont val="Arial"/>
        <family val="2"/>
      </rPr>
      <t>F</t>
    </r>
    <r>
      <rPr>
        <sz val="10"/>
        <rFont val="Arial"/>
        <family val="2"/>
      </rPr>
      <t xml:space="preserve">ile, </t>
    </r>
    <r>
      <rPr>
        <u/>
        <sz val="10"/>
        <rFont val="Arial"/>
        <family val="2"/>
      </rPr>
      <t>P</t>
    </r>
    <r>
      <rPr>
        <sz val="10"/>
        <rFont val="Arial"/>
        <family val="2"/>
      </rPr>
      <t>rint on the menu at the top the screen.</t>
    </r>
  </si>
  <si>
    <t>NO.  Then it must be a data entry field.</t>
  </si>
  <si>
    <t>4.</t>
  </si>
  <si>
    <r>
      <t>INSTRUCTIONS</t>
    </r>
    <r>
      <rPr>
        <b/>
        <sz val="11"/>
        <rFont val="Arial"/>
        <family val="2"/>
      </rPr>
      <t xml:space="preserve">: Listed below are Data Analysis row templates for data elements and formats defined in the Global Library.  To copy into your DAT, select </t>
    </r>
    <r>
      <rPr>
        <b/>
        <u/>
        <sz val="11"/>
        <rFont val="Arial"/>
        <family val="2"/>
      </rPr>
      <t>E</t>
    </r>
    <r>
      <rPr>
        <b/>
        <sz val="11"/>
        <rFont val="Arial"/>
        <family val="2"/>
      </rPr>
      <t xml:space="preserve">dit, </t>
    </r>
    <r>
      <rPr>
        <b/>
        <u/>
        <sz val="11"/>
        <rFont val="Arial"/>
        <family val="2"/>
      </rPr>
      <t>C</t>
    </r>
    <r>
      <rPr>
        <b/>
        <sz val="11"/>
        <rFont val="Arial"/>
        <family val="2"/>
      </rPr>
      <t xml:space="preserve">opy from the menu at the top of the screen.  Click on the FORM DAT tab at the bottom of the screen. Click on the row number you want to paste the template into.  From the menu, select </t>
    </r>
    <r>
      <rPr>
        <b/>
        <u/>
        <sz val="11"/>
        <rFont val="Arial"/>
        <family val="2"/>
      </rPr>
      <t>E</t>
    </r>
    <r>
      <rPr>
        <b/>
        <sz val="11"/>
        <rFont val="Arial"/>
        <family val="2"/>
      </rPr>
      <t xml:space="preserve">dit, </t>
    </r>
    <r>
      <rPr>
        <b/>
        <u/>
        <sz val="11"/>
        <rFont val="Arial"/>
        <family val="2"/>
      </rPr>
      <t>P</t>
    </r>
    <r>
      <rPr>
        <b/>
        <sz val="11"/>
        <rFont val="Arial"/>
        <family val="2"/>
      </rPr>
      <t>aste.  Use the instructions on the DAT INSTRUCTIONS tab as guidance for filling in all columns in red.</t>
    </r>
  </si>
  <si>
    <t>Applicant ID</t>
  </si>
  <si>
    <t>Enter the applicant's control number (if applicable)</t>
  </si>
  <si>
    <t>Enter the name of the Federal Agency.</t>
  </si>
  <si>
    <t>globLib:ApplicantIDDataType</t>
  </si>
  <si>
    <t>If entered length is 9, then append '0000'</t>
  </si>
  <si>
    <t>globLib:Street1</t>
  </si>
  <si>
    <t>globLib:Street2</t>
  </si>
  <si>
    <t>globLib:City</t>
  </si>
  <si>
    <t>globLib:County</t>
  </si>
  <si>
    <t>globLib:State</t>
  </si>
  <si>
    <t>globLib:Province</t>
  </si>
  <si>
    <t>globLib:PrefixName</t>
  </si>
  <si>
    <t>globLib:FirstName</t>
  </si>
  <si>
    <t>globLib:MiddleName</t>
  </si>
  <si>
    <t>globLib:LastName</t>
  </si>
  <si>
    <t>globLib:SuffixName</t>
  </si>
  <si>
    <t>DATA ELEMENT GROUPS</t>
  </si>
  <si>
    <t>globLib:DateReceivedDataType</t>
  </si>
  <si>
    <t>globLib:DateSignedDataType</t>
  </si>
  <si>
    <t>AgencyName</t>
  </si>
  <si>
    <t>ApplicantID</t>
  </si>
  <si>
    <t>CFDANumber</t>
  </si>
  <si>
    <t>CFDAProgramTitle</t>
  </si>
  <si>
    <t>CongressionalDistrictApplicant</t>
  </si>
  <si>
    <t>DepartmentName</t>
  </si>
  <si>
    <t>DivisionName</t>
  </si>
  <si>
    <t>DUNSNumber</t>
  </si>
  <si>
    <t>FederalAwardIdentifier</t>
  </si>
  <si>
    <t>FederalEntityIdentifier</t>
  </si>
  <si>
    <t>OrganizationName</t>
  </si>
  <si>
    <t>PhoneNumber</t>
  </si>
  <si>
    <t>ProjectName</t>
  </si>
  <si>
    <t>ProjectTitle</t>
  </si>
  <si>
    <t>SocialSecurityNumber</t>
  </si>
  <si>
    <t>TypeofApplicant</t>
  </si>
  <si>
    <t>FundingOpportunityNumber</t>
  </si>
  <si>
    <t>FundingOpportunityTitle</t>
  </si>
  <si>
    <t>AORSignature</t>
  </si>
  <si>
    <t>DateReceived</t>
  </si>
  <si>
    <t>DateSigned</t>
  </si>
  <si>
    <t>ZipCode</t>
  </si>
  <si>
    <t>FirstName</t>
  </si>
  <si>
    <t>MiddleName</t>
  </si>
  <si>
    <t>LastName</t>
  </si>
  <si>
    <t>FORM TITLE:</t>
  </si>
  <si>
    <t>Competition Identification Number</t>
  </si>
  <si>
    <t>Competition Identification Title</t>
  </si>
  <si>
    <t>Competition Number</t>
  </si>
  <si>
    <t>Competition Title</t>
  </si>
  <si>
    <t>CompetitionIdentificationNumber</t>
  </si>
  <si>
    <t>CompetitionIdentificationTitle</t>
  </si>
  <si>
    <t>globLib:CompetitionIDDataType</t>
  </si>
  <si>
    <t>globLib:CompetitionIDTitleDataType</t>
  </si>
  <si>
    <t>SubmissionDef.field_CompetitionID</t>
  </si>
  <si>
    <t>SubmissionDef.field_CompetitionIDTitle</t>
  </si>
  <si>
    <t>Fill In or n/a</t>
  </si>
  <si>
    <t>Street1:</t>
  </si>
  <si>
    <t>Street2:</t>
  </si>
  <si>
    <t>City:</t>
  </si>
  <si>
    <t>County:</t>
  </si>
  <si>
    <t>State:</t>
  </si>
  <si>
    <t>Province:</t>
  </si>
  <si>
    <t>Country:</t>
  </si>
  <si>
    <t>Zip / Postal Code:</t>
  </si>
  <si>
    <t>Prefix:</t>
  </si>
  <si>
    <t>First Name:</t>
  </si>
  <si>
    <t>Middle Name:</t>
  </si>
  <si>
    <t>Last Name:</t>
  </si>
  <si>
    <t>Suffix:</t>
  </si>
  <si>
    <t>GLOBAL DATA ELEMENTS</t>
  </si>
  <si>
    <t>GENERAL DATA ELEMENT FORMATS</t>
  </si>
  <si>
    <t>DATA ELEMENTS THAT MAY BE PRE-POPULATED FROM THE APPLICATION PACKAGE</t>
  </si>
  <si>
    <t>DATA ELEMENTS THAT ARE POPULATED AFTER SUBMISSION TO GRANTS.GOV (POST-POPULATED)</t>
  </si>
  <si>
    <t>Radio Group</t>
  </si>
  <si>
    <t>Fill in Radio Group Name
(may be same as Field Label)</t>
  </si>
  <si>
    <t>Fill in Radio Group Name</t>
  </si>
  <si>
    <t>Fill in or n/a</t>
  </si>
  <si>
    <t>RADIO GROUP REQUIRED</t>
  </si>
  <si>
    <t>RADIO GROUP OPTIONAL</t>
  </si>
  <si>
    <t>YES/NO REQUIRED</t>
  </si>
  <si>
    <t>YES/NO OPTIONAL</t>
  </si>
  <si>
    <t>YES/NO/OTHER REQUIRED</t>
  </si>
  <si>
    <t>YES/NO/OTHER OPTIONAL</t>
  </si>
  <si>
    <t>YES/NO/NOT APPLICABLE REQUIRED</t>
  </si>
  <si>
    <t>YES/NO/NOT APPLICABLE OPTIONAL</t>
  </si>
  <si>
    <t>Address Group Label</t>
  </si>
  <si>
    <t>Human Name Group Label</t>
  </si>
  <si>
    <t>Optional</t>
  </si>
  <si>
    <t>Required</t>
  </si>
  <si>
    <t>File Attachment - Single</t>
  </si>
  <si>
    <t>File Attachment - Multiple</t>
  </si>
  <si>
    <t>without decimals</t>
  </si>
  <si>
    <t>Percent</t>
  </si>
  <si>
    <t>Attach a file using the appropriate buttons.  This attachment is required.</t>
  </si>
  <si>
    <t>Attach file(s) using the appropriate buttons.  Attachments are required.</t>
  </si>
  <si>
    <t>NUMERIC WITH DECIMALS
 field template
Fill In Field Label</t>
  </si>
  <si>
    <t>NUMERIC WITHOUT DECIMALS
field template
Fill In Field Label</t>
  </si>
  <si>
    <t>Grants.gov Global Index</t>
  </si>
  <si>
    <t>Numeric</t>
  </si>
  <si>
    <t>DECIMAL(2)</t>
  </si>
  <si>
    <t>with 2 decimals</t>
  </si>
  <si>
    <t>with  2 decimals</t>
  </si>
  <si>
    <t>globLib:SingleAttachmentDataType</t>
  </si>
  <si>
    <t>globLib:MultipleAttachmentDataType</t>
  </si>
  <si>
    <t>Enter the City. This field is required.</t>
  </si>
  <si>
    <t>Enter the County.</t>
  </si>
  <si>
    <t>Conditionally required if Country is US then active.  If Country is not US, then inactive</t>
  </si>
  <si>
    <t>50 US States, US possessions, territories, military codes</t>
  </si>
  <si>
    <t>Select the state, US possession or military code from the provided list.  This field is required if Country is the United States.</t>
  </si>
  <si>
    <t>If Country is US then inactive.  If Country is not US, then active</t>
  </si>
  <si>
    <t xml:space="preserve">Enter the Province.  </t>
  </si>
  <si>
    <t xml:space="preserve">Enter the Postal Code (e.g., ZIP code).  This field is required if Country is the United States. </t>
  </si>
  <si>
    <t>Select the Prefix from the provided list or enter a new Prefix not provided on the list.</t>
  </si>
  <si>
    <t>Enter the First Name. This field is required.</t>
  </si>
  <si>
    <t>Enter the Middle Name.</t>
  </si>
  <si>
    <t>Select the Suffix from the provided list or enter a new Suffix not provided on the list.</t>
  </si>
  <si>
    <t>RADIO GROUP HEADER
Fill In Radio Group Label</t>
  </si>
  <si>
    <t>Fill in Radio Group
Option 1 Label</t>
  </si>
  <si>
    <t>Fill in Radio Group
Option 2 Label</t>
  </si>
  <si>
    <t>globLib:YesNoDataType</t>
  </si>
  <si>
    <t>globLib:YesNoOtherDataType</t>
  </si>
  <si>
    <t>globLib:YesNoNotApplicableDataType</t>
  </si>
  <si>
    <t>YES/NO RADIO GROUP HEADER
Fill In Field Label</t>
  </si>
  <si>
    <t>YES/NO/OTHER RADIO GROUPHEADER
Fill In Field Label</t>
  </si>
  <si>
    <t>YES/NO/OTHER RADIO GROUP HEADER
Fill In Field Label</t>
  </si>
  <si>
    <t>YES/NO/NA RADIO GROUP HEADER
Fill In Field Label</t>
  </si>
  <si>
    <t>List - Radio Group (one selection from a group of options)</t>
  </si>
  <si>
    <t>List - Checkbox (Check for yes.  May select multiple options)</t>
  </si>
  <si>
    <t>List - Drop Down (one selection from a drop-down list of values)</t>
  </si>
  <si>
    <t>Click on an element name, data element group name, or general element format to view its DAT row template.  
Follow the instructions to copy and paste template rows into the Form DAT.</t>
  </si>
  <si>
    <t>Click to select option.</t>
  </si>
  <si>
    <t>A.  State Government&amp;&amp;
B.  County Government&amp;&amp;
C.  City or Township Government&amp;&amp;
D.  Special District Government&amp;&amp;
E.  Regional Organization&amp;&amp;
F.  U.S. Territory or Possession&amp;&amp;
G.  Independent School District&amp;&amp;
H.  Public/State Controlled Institution of 
      Higher Education&amp;&amp;
I.    Indian/Native American Tribal 
      Government (Federally Recognized)&amp;&amp;
J.   Indian/Native American Tribal&amp;&amp; 
     Government (Other than Federally 
     Recognized)&amp;&amp;
K.  Indian/Native American Tribally 
     Designated Organization&amp;&amp;
L.  Public/Indian Housing Authority&amp;&amp;
M.  Nonprofit with 501C3 IRS Status (Other 
      than Institution of Higher Education)&amp;&amp;
N.   Nonprofit without 501C3 IRS Status 
      (Other than Institution of Higher 
      Education)&amp;&amp;
O.   Private Institution of Higher Education&amp;&amp;
P.   Individual&amp;&amp;
Q.   For-Profit Organization (Other than 
      Small Business)&amp;&amp;
R.   Small Business&amp;&amp;
S.   Hispanic-serving Institution&amp;&amp;
T.   Historically Black Colleges and 
      Universities (HBCUs)&amp;&amp;
U.   Tribally Controlled Colleges and 
      Universities (TCCUs)&amp;&amp;
V.   Alaska Native and Native Hawaiian 
      Serving Institutions&amp;&amp;
W.  Non-domestic (non-US) Entity&amp;&amp;
X.   Other (specify)&amp;&amp;</t>
  </si>
  <si>
    <t>globLib:DepartmentNameDataType</t>
  </si>
  <si>
    <t>globLib:DivisionNameDataType</t>
  </si>
  <si>
    <t>globLib:OrganizationNameDataType</t>
  </si>
  <si>
    <t>SSN format validation</t>
  </si>
  <si>
    <t>E-mail validation</t>
  </si>
  <si>
    <t>globLib:AddressDataType</t>
  </si>
  <si>
    <t>globLib:HumanNameDataType</t>
  </si>
  <si>
    <t>globLib:CountryDataType</t>
  </si>
  <si>
    <r>
      <t xml:space="preserve">It is recommended that you print this sheet. To do so, click </t>
    </r>
    <r>
      <rPr>
        <u/>
        <sz val="10"/>
        <rFont val="Arial"/>
        <family val="2"/>
      </rPr>
      <t>F</t>
    </r>
    <r>
      <rPr>
        <sz val="10"/>
        <rFont val="Arial"/>
        <family val="2"/>
      </rPr>
      <t xml:space="preserve">ile, </t>
    </r>
    <r>
      <rPr>
        <u/>
        <sz val="10"/>
        <rFont val="Arial"/>
        <family val="2"/>
      </rPr>
      <t>P</t>
    </r>
    <r>
      <rPr>
        <sz val="10"/>
        <rFont val="Arial"/>
        <family val="2"/>
      </rPr>
      <t>rint on the menu at the top the screen.</t>
    </r>
  </si>
  <si>
    <t>Fill In
Unique #</t>
  </si>
  <si>
    <t>Agency Name:</t>
  </si>
  <si>
    <t>Applicant ID:</t>
  </si>
  <si>
    <t>CFDA Number:</t>
  </si>
  <si>
    <t>CFDA/Program Title:</t>
  </si>
  <si>
    <t>Congressional District: Applicant:</t>
  </si>
  <si>
    <t>Congressional District: Program/Project:</t>
  </si>
  <si>
    <t>Department Name:</t>
  </si>
  <si>
    <t>Division Name:</t>
  </si>
  <si>
    <t>DUNS Number:</t>
  </si>
  <si>
    <t>Email:</t>
  </si>
  <si>
    <t>Employer/Taxpayer Identification Number (EIN/TIN):</t>
  </si>
  <si>
    <t>Fax:</t>
  </si>
  <si>
    <t>Federal Award Identifier:</t>
  </si>
  <si>
    <t>Federal Entity Identifier:</t>
  </si>
  <si>
    <t>Organization Name (Legal Name):</t>
  </si>
  <si>
    <t>Project Name:</t>
  </si>
  <si>
    <t>Project Title:</t>
  </si>
  <si>
    <t>Social Security Number :</t>
  </si>
  <si>
    <t>Title:</t>
  </si>
  <si>
    <t>Type of Applicant:</t>
  </si>
  <si>
    <t>Competition Identification Number:</t>
  </si>
  <si>
    <t>Competition Identification Title:</t>
  </si>
  <si>
    <t>Funding Opportunity Number:</t>
  </si>
  <si>
    <t>Funding Opportunity Title:</t>
  </si>
  <si>
    <t>AOR Signature:</t>
  </si>
  <si>
    <t>Date Received:</t>
  </si>
  <si>
    <t>Date Signed:</t>
  </si>
  <si>
    <t>One selection is required.</t>
  </si>
  <si>
    <t>A selection is required.</t>
  </si>
  <si>
    <t>Combobox</t>
  </si>
  <si>
    <t>Single_File</t>
  </si>
  <si>
    <t>Multi_file</t>
  </si>
  <si>
    <t>Enter the Last Name. This field is required.</t>
  </si>
  <si>
    <t>Enter the position title.</t>
  </si>
  <si>
    <t>Enter the Fax Number.</t>
  </si>
  <si>
    <t>Enter the first line of the Street Address. This field is required.</t>
  </si>
  <si>
    <t>Enter the second line of the Street Address.</t>
  </si>
  <si>
    <t>EmployerTaxpayerIdentificationNumber</t>
  </si>
  <si>
    <t>CongressionalDistrictProgramProject</t>
  </si>
  <si>
    <t>Jr.&amp;&amp;Sr.&amp;&amp;M.D.&amp;&amp;Ph.D</t>
  </si>
  <si>
    <t>Telephone Number:</t>
  </si>
  <si>
    <t>Telephone Number</t>
  </si>
  <si>
    <t xml:space="preserve">Enter the date in the format MM/DD/YYYY.  </t>
  </si>
  <si>
    <t>Enter a 9-digit Social Security Number. Disclosure of SSN is voluntary.  Please see the application package instructions for the agency’s authority and routine uses of the data.</t>
  </si>
  <si>
    <t>globLib:ZipPostalCode</t>
  </si>
  <si>
    <t>Enter either TIN or EIN as assigned by the Internal Revenue Service.  If your organization is not in the US, enter 44-4444444</t>
  </si>
  <si>
    <t>Enter the legal name of the applicant that will undertake the assistance activity.</t>
  </si>
  <si>
    <t>Conditionally required if Country is US then required. If Country is not US, then optional.</t>
  </si>
  <si>
    <t>Mr.&amp;&amp;Mrs.&amp;&amp;Miss&amp;&amp;Ms.&amp;&amp;Dr.&amp;&amp;Rev.&amp;&amp;Prof.</t>
  </si>
  <si>
    <r>
      <t xml:space="preserve">Click on the </t>
    </r>
    <r>
      <rPr>
        <b/>
        <sz val="10"/>
        <rFont val="Arial"/>
        <family val="2"/>
      </rPr>
      <t>Global Index</t>
    </r>
    <r>
      <rPr>
        <sz val="10"/>
        <rFont val="Arial"/>
        <family val="2"/>
      </rPr>
      <t xml:space="preserve"> tab at the bottom of the screen.  The Global Index serves two purposes:
          o It gives you the ability to view the Grants.gov Global Library of standard fields and their attributes
          o It gives you the ability to utilize pre-formatted templates to be used as rows in your form's Data Analysis Template (DAT).
Now is the time to begin preparing  the Data AnalysisTemplate (DAT).</t>
    </r>
  </si>
  <si>
    <t>Determine the first (next) data element on the form.  A data element is a data entry field, form title, section header or label.</t>
  </si>
  <si>
    <r>
      <t xml:space="preserve">YES. Copy the Label row template into your DAT.
</t>
    </r>
    <r>
      <rPr>
        <sz val="10"/>
        <rFont val="Arial"/>
        <family val="2"/>
      </rPr>
      <t xml:space="preserve">Look for Label in the Global Index section III. General Data Element Formats.  Click on Label. The template row for a label will be highlighted. Select </t>
    </r>
    <r>
      <rPr>
        <u/>
        <sz val="10"/>
        <rFont val="Arial"/>
        <family val="2"/>
      </rPr>
      <t>E</t>
    </r>
    <r>
      <rPr>
        <sz val="10"/>
        <rFont val="Arial"/>
        <family val="2"/>
      </rPr>
      <t xml:space="preserve">dit, </t>
    </r>
    <r>
      <rPr>
        <u/>
        <sz val="10"/>
        <rFont val="Arial"/>
        <family val="2"/>
      </rPr>
      <t>C</t>
    </r>
    <r>
      <rPr>
        <sz val="10"/>
        <rFont val="Arial"/>
        <family val="2"/>
      </rPr>
      <t xml:space="preserve">opy from the menu at the top of the screen.  Click on the FORM DAT tab at the bottom of the screen. Click on the appropriate row number  to paste the template into.  From the menu, select </t>
    </r>
    <r>
      <rPr>
        <u/>
        <sz val="10"/>
        <rFont val="Arial"/>
        <family val="2"/>
      </rPr>
      <t>E</t>
    </r>
    <r>
      <rPr>
        <sz val="10"/>
        <rFont val="Arial"/>
        <family val="2"/>
      </rPr>
      <t xml:space="preserve">dit, </t>
    </r>
    <r>
      <rPr>
        <u/>
        <sz val="10"/>
        <rFont val="Arial"/>
        <family val="2"/>
      </rPr>
      <t>P</t>
    </r>
    <r>
      <rPr>
        <sz val="10"/>
        <rFont val="Arial"/>
        <family val="2"/>
      </rPr>
      <t>aste.  Use the DAT instructions as guidance for filling in all columns in red.</t>
    </r>
  </si>
  <si>
    <t>V03R19</t>
  </si>
  <si>
    <t>Enter the Congressional District in the format: 2 character State Abbreviation - 3 character District Number. Examples: CA-005 for California's 5th district, CA-012 for California's 12th district.
If outside the US, enter 00-000.</t>
  </si>
  <si>
    <t>Enter the Congressional District in the format: 2 character State Abbreviation - 3 character District Number. Examples: CA-005 for California's 5th district, CA-012 for California's 12th district.
If all districts in a state are affected, enter "all" for the district number. Example: MD-all for all congressional districts in Maryland.
If nationwide (all districts in all states), enter US-all.
If the program/project is outside the US, enter 00-000.</t>
  </si>
  <si>
    <t>X</t>
  </si>
  <si>
    <t>N/A</t>
  </si>
  <si>
    <t>Data Lookup</t>
  </si>
  <si>
    <t>char</t>
  </si>
  <si>
    <t>3. Recipient Organization:</t>
  </si>
  <si>
    <t>User Provided</t>
  </si>
  <si>
    <t>Recipient Organization. Enter the name of the recipient organization. Below, you will be entering additional information (e.g., address, zip code) of the recipient organization.</t>
  </si>
  <si>
    <t>4a. DUNS Number:</t>
  </si>
  <si>
    <t>Dunn &amp; Bradstreet Data Universal Numbering System (DUNS) Number. Enter the recipient organization's Data Universal Numbering System (DUNS) number or Central Contract Registry extended DUNS number. The DUNS number is also referred to as the Universal Identifier.</t>
  </si>
  <si>
    <t>Single Line Edit</t>
  </si>
  <si>
    <t>8c. Report End Date:</t>
  </si>
  <si>
    <t>Report End Date:</t>
  </si>
  <si>
    <t>Self-explanatory. Please enter date in the Month/Day/Year format (i.e., 1/15/2017).</t>
  </si>
  <si>
    <t>2. Federal Grant(s) or Other Identifying Number(s) by Federal Agency(ies):</t>
  </si>
  <si>
    <t>Federal Grant(s) or Other Identifying Number(s) Assigned by Federal Agency (ies). Enter the related Federal grant, cooperative agreement or other Federal financial assistance award instrument number(s), or other identifying number(s) assigned to the Federal financial assistance award. The term "Grant" is used to represent all forms of Federal financial assistance including but not limited to grants, cooperative agreements, loan guarantees, etc., unless otherwise excluded via Office of Management and Budget (OMB) guidance, Federal statute or regulation. If subsequent funding from one or more additional award instruments is used to supplement the initial real property investment, list all contributing award instruments.</t>
  </si>
  <si>
    <t>Self-explanatory.</t>
  </si>
  <si>
    <t>11e. Date Report Submitted (MM/DD/YYYY):</t>
  </si>
  <si>
    <t>Submit Date</t>
  </si>
  <si>
    <t>Person Identifier</t>
  </si>
  <si>
    <t>Grantee assigned alpha-numeric identifier. Do not use SSNs or a combination of personally identifying characters.</t>
  </si>
  <si>
    <t>Household Identifier</t>
  </si>
  <si>
    <t>A household includes all the people who occupy a housing unit. (People not living in households are classified as living in group quarters.) A housing unit is a house, an apartment, a mobile home, a group of rooms, or a single room that is occupied (or if vacant, is intended for occupancy) as separate living quarters. Separate living quarters are those in which the occupants live separately from any other people in the building and which have direct access from the outside of the building or through a common hall. The occupants may be a single family, one person living alone, two or more families living together, or any other group of related or unrelated people who share living arrangements.</t>
  </si>
  <si>
    <t>Age</t>
  </si>
  <si>
    <t>The age in years of the individual as of the data collection date.</t>
  </si>
  <si>
    <t>Gender Code</t>
  </si>
  <si>
    <t>GendCodeResp</t>
  </si>
  <si>
    <t>Dynamic Drop Down List</t>
  </si>
  <si>
    <t>Ethnicity Code</t>
  </si>
  <si>
    <t>EthnicityCdResp</t>
  </si>
  <si>
    <t>Race Code</t>
  </si>
  <si>
    <t>RaceCdResp</t>
  </si>
  <si>
    <t>Head of Household Code</t>
  </si>
  <si>
    <t>HeadHouseCdResp</t>
  </si>
  <si>
    <t>ResidCenTractResp</t>
  </si>
  <si>
    <t>Veteran Status Code</t>
  </si>
  <si>
    <t>VetStatusCdResp</t>
  </si>
  <si>
    <t>YearSubHousNumResp</t>
  </si>
  <si>
    <t>Disability Status Code</t>
  </si>
  <si>
    <t>DisStatusCdResp</t>
  </si>
  <si>
    <t>Disability Category Code</t>
  </si>
  <si>
    <t>DisCategoryCdResp</t>
  </si>
  <si>
    <t>Disability Requires Assistance Code</t>
  </si>
  <si>
    <t>DisReqAssistCdResp</t>
  </si>
  <si>
    <t>Hard to House Code</t>
  </si>
  <si>
    <t>HardHouseCdResp</t>
  </si>
  <si>
    <t>Returning Citizen/Ex-Offender Code</t>
  </si>
  <si>
    <t>RetCitizenExOffCdResp</t>
  </si>
  <si>
    <t>Earned Income Tax Credit Recipient Code</t>
  </si>
  <si>
    <t>EarIncomTaxCreCdResp</t>
  </si>
  <si>
    <t>Financial Account Creation Code</t>
  </si>
  <si>
    <t>FinAccountCreatCdResp</t>
  </si>
  <si>
    <t>Supplemental Nutrition Assistance Program (SNAP) Code</t>
  </si>
  <si>
    <t>SNAPCdResp</t>
  </si>
  <si>
    <t>Temporary Assistance to Needy Families (TANF) Code</t>
  </si>
  <si>
    <t>TANFCdResp</t>
  </si>
  <si>
    <t>Supplemental Security Income (SSI) Code</t>
  </si>
  <si>
    <t>SSICdResp</t>
  </si>
  <si>
    <t>Social Security Disability Insurance (SSDI) Code</t>
  </si>
  <si>
    <t>SSDICdResp</t>
  </si>
  <si>
    <t>Substance Abuse Treatment Code</t>
  </si>
  <si>
    <t>SubAbuseTreatCdResp</t>
  </si>
  <si>
    <t>Acquired Immune Deficiency Syndrome (AIDS)/Human Immunodeficiency Virus (HIV) Status Code</t>
  </si>
  <si>
    <t>AIDSHIVStatusCdResp</t>
  </si>
  <si>
    <t>ADLCountResp</t>
  </si>
  <si>
    <t>integer</t>
  </si>
  <si>
    <t>IADLCountResp</t>
  </si>
  <si>
    <t>ServiceStartDateResp</t>
  </si>
  <si>
    <t>ServiceEndDateResp</t>
  </si>
  <si>
    <t>Opportunity Area Census Tract</t>
  </si>
  <si>
    <t>OppAreaCenTratResp</t>
  </si>
  <si>
    <t>Housing Status Code</t>
  </si>
  <si>
    <t>HouseStatusCdResp</t>
  </si>
  <si>
    <t>Primary Health Care Provider Code</t>
  </si>
  <si>
    <t>PrimHealtCarePrdCdResp</t>
  </si>
  <si>
    <t>Health Coverage Code</t>
  </si>
  <si>
    <t>HealtCoverageCdResp</t>
  </si>
  <si>
    <t>Medical Examination Status Code</t>
  </si>
  <si>
    <t>MedExamStatusCdResp</t>
  </si>
  <si>
    <t>Highest Education Level Code</t>
  </si>
  <si>
    <t>HighEducatLevlCdResp</t>
  </si>
  <si>
    <t>Enrollment in Educational or Vocational Program</t>
  </si>
  <si>
    <t>EnrollEducatVocatPgResp</t>
  </si>
  <si>
    <t>License or Certificate Attainment Code</t>
  </si>
  <si>
    <t>LiceCertifAttainCdResp</t>
  </si>
  <si>
    <t>Degree Attainment Code</t>
  </si>
  <si>
    <t>DegAttainCdResp</t>
  </si>
  <si>
    <t>Employment Status Code</t>
  </si>
  <si>
    <t>EmplyStatusCdResp</t>
  </si>
  <si>
    <t>Employment Type Status Code</t>
  </si>
  <si>
    <t>EmplyTypeStatusCdResp</t>
  </si>
  <si>
    <t>EntEmplyDateResp</t>
  </si>
  <si>
    <t>Occupation Code</t>
  </si>
  <si>
    <t>OccupationCdResp</t>
  </si>
  <si>
    <t>MothPaidEarnAmtResp</t>
  </si>
  <si>
    <t>HouseAnnGrossIncmAmtResp</t>
  </si>
  <si>
    <t>Homeless Status Code</t>
  </si>
  <si>
    <t>HomeStatusCdResp</t>
  </si>
  <si>
    <t>WeekHomeCountResp</t>
  </si>
  <si>
    <t>Chronically Homeless Status Code</t>
  </si>
  <si>
    <t>ChronHomeStatusCdResp</t>
  </si>
  <si>
    <t>Prior Night Residence Code</t>
  </si>
  <si>
    <t>PriNgtResidenCdResp</t>
  </si>
  <si>
    <t>Intermediate Housing Status Code</t>
  </si>
  <si>
    <t>InterHouseStatusCdResp</t>
  </si>
  <si>
    <t>HouseHousCostAmtResp</t>
  </si>
  <si>
    <t>HouseTranspCostAmtResp</t>
  </si>
  <si>
    <t>Asthma Condition Code</t>
  </si>
  <si>
    <t>AsthmaConditionCdResp</t>
  </si>
  <si>
    <t>Blood-Lead Test Code</t>
  </si>
  <si>
    <t>BloodLeadTestCdResp</t>
  </si>
  <si>
    <t>Blood-Lead Test Result</t>
  </si>
  <si>
    <t>BloodLeadTestResultResp</t>
  </si>
  <si>
    <t>Adult Basic Education Service Code</t>
  </si>
  <si>
    <t>AdultBasicEdSrvceCdResp</t>
  </si>
  <si>
    <t>ESL Class Service Code</t>
  </si>
  <si>
    <t>ESLClassSrvceCdResp</t>
  </si>
  <si>
    <t>Career Guidance Service Code</t>
  </si>
  <si>
    <t>CareerGuidSrvce</t>
  </si>
  <si>
    <t>Self-Directed Job Search Assistance Service Code</t>
  </si>
  <si>
    <t>SlfDirJobSrchAsstCdResp</t>
  </si>
  <si>
    <t>Work Readiness Assistance Service Code</t>
  </si>
  <si>
    <t>WorkReadAsstSrvceCdResp</t>
  </si>
  <si>
    <t>Occupational Skills Training (OST) Service Code</t>
  </si>
  <si>
    <t>OSTSrvceCdResp</t>
  </si>
  <si>
    <t>Job Development Service Code</t>
  </si>
  <si>
    <t>JobDevSrvceCdResp</t>
  </si>
  <si>
    <t>Job Retention Service Code</t>
  </si>
  <si>
    <t>JobRetenSerceCdResp</t>
  </si>
  <si>
    <t>Fair Housing and Civil Rights Assistance Service Code</t>
  </si>
  <si>
    <t>FairHousCivilRgtsCdResp</t>
  </si>
  <si>
    <t>The individual received services or participated in programs that promotes racially, ethnically, and economically diverse communities and integrated living patterns and avoid patterns where persons are forced to live in high poverty areas, or in areas suffering from a lack of accessible services, or a lack of integration in terms of income, race, or ethnicity, or disability status.</t>
  </si>
  <si>
    <t>Tax Preparation Service Code</t>
  </si>
  <si>
    <t>TaxPreSrvceCdResp</t>
  </si>
  <si>
    <t>The individual received tax preparation services while participating in grant-funded activities.\n\nTax preparation services include assistance with obtaining information about low- or no-cost tax preparation services; arranging no-cost tax preparation services at the property; assistance with organizing tax documents, paperwork, and other supporting materials for individuals; and assistance with preparing and/or filing of senior/disabled age/income-based specific tax rebates including property tax rebate programs and/or food sales tax rebate programs. These services may be provided by an IRS Volunteer Income Tax Assistance (VITA) center or a reputable (not refund-anticipation loan-type) private service. This does not include the use of tax software by individuals unless facilitated by the PHA or a partner.</t>
  </si>
  <si>
    <t>Financial Account Creation Service Code</t>
  </si>
  <si>
    <t>FinAccountSrvceCdResp</t>
  </si>
  <si>
    <t>The individual was assisted with credit activities or to create a financial account (savings/ checking), FSS escrow, Individual Development Acct.\n\nThe Individual Development Account (IDA) is created through an Assets for Independence Program, an alternative program at the housing authority or another IDA through a partner. IDAs are matched savings accounts that help people with modest means to save towards the purchase of a lifelong asset, such as a home.</t>
  </si>
  <si>
    <t>Legal Assistance Service Code</t>
  </si>
  <si>
    <t>LegalAsstSrvceCdResp</t>
  </si>
  <si>
    <t>The individual received legal assistance in civil or criminal matters during participation in the grant-funded activities.\n\nLegal assistance includes receiving legal aid or counsel as well as participating in community legal clinics. Counsel includes providing basic information on services such as end of life decision making, advanced directives, or wills.</t>
  </si>
  <si>
    <t>Legal Assistance Type Service Code</t>
  </si>
  <si>
    <t>LegalAsstTypSrvceCdResp</t>
  </si>
  <si>
    <t>The type of legal assistance received (if any) during participation in the grant-funded activities.</t>
  </si>
  <si>
    <t>Financial Education Service Code</t>
  </si>
  <si>
    <t>FinEducatSrvceCdResp</t>
  </si>
  <si>
    <t>The individual participated in financial literacy, budgeting or credit education activities\n\nThis financial management assistance is designed to help low-income families increase income, build savings, and gain assets to improve financial stability. It provides adults practical tips to manage debt, avoid quick fixes, and plan to resolve financial trouble. It also helps homebuyers understand the basics of handling new homeowner expenses.</t>
  </si>
  <si>
    <t>Pre-Housing Counseling Service Code</t>
  </si>
  <si>
    <t>PreHuseConSrvceCdResp</t>
  </si>
  <si>
    <t>Prior to purchase or rental, the individual was counseled and/or received service related to buying a home or renting.\n\nBank-sponsored mortgage seminars open to the general public or simply going to a bank and being guided through the process are excluded. Sweat-equity programs that offer homeownership counseling, such as Habitat for Humanity, are also excluded.</t>
  </si>
  <si>
    <t>Post-Housing Counseling Service Code</t>
  </si>
  <si>
    <t>PostHuseConSrvceCdResp</t>
  </si>
  <si>
    <t>Identify Participant who received counseling or services after purchasing or renting housing. Counseling services address topics such as meeting rent requirements; avoiding default and foreclosure; managing credit issues; and changing a mortgage.</t>
  </si>
  <si>
    <t>Food and Nutrition Service Code</t>
  </si>
  <si>
    <t>FoodNutSrvceCdResp</t>
  </si>
  <si>
    <t>The individual received food and nutrition services to prevent and/or end a period of hunger or a period of malnutrition.\n\nThese services include participation the Women, Infant and children (WIC) nutrition program, in congregate meal sites such as Meals on Wheels programs, using emergency food programs and food banks, grocery shopping or cooking services or other means of access including family, friends, and individuals within the community, and receiving donated food items from community-based sources. The Supplemental Nutrition Assistance Program (SNAP) is not included.</t>
  </si>
  <si>
    <t>Conflict Resolution Service Code</t>
  </si>
  <si>
    <t>ConftResolSrvceCdResp</t>
  </si>
  <si>
    <t>The individual received counseling and/or other services related to conflict resolution.\n\nConflict resolution services include assistance to resolve conflict by helping to clarify, educate, mediate, and propose compromises or alternative solutions to parties who are contesting some mutual objectives. Conflict may be between individuals or between individuals and property management, service providers, or other parties. This includes court ordered participation.</t>
  </si>
  <si>
    <t>Translation/Interpretation Service Code</t>
  </si>
  <si>
    <t>TransInterptSrvceCdResp</t>
  </si>
  <si>
    <t>Individual with no or limited English speaking ability or with hearing or visual impairments received translation or interpretation services to participate in the program.</t>
  </si>
  <si>
    <t>Housing Retention Service Code</t>
  </si>
  <si>
    <t>HouseRetenSrvceCdResp</t>
  </si>
  <si>
    <t>The individual received housing retention assistance.\n\nThis assistance includes Informing individuals of lease provisions and/or of behaviors/problems that could lead to lease violations, such as noise, odors, unsanitary or unsafe conditions in apartments (hoarding and clutter) or common areas. Activities can include assistance with eviction prevention; assistance with preparing, organizing and understanding documents for lease recertification; and assistance with apartment inspection compliance. Includes linking individuals with a member of the property management team for assistance with understanding their lease and house rules. Working with property management staff to provide reasonable accommodation as defined by 1973 Rehabilitation Act when an individual's mental, physical, or social disability is impeding compliance with the lease.</t>
  </si>
  <si>
    <t>Household Skills/Life Skills Service Code</t>
  </si>
  <si>
    <t>HouseSkilLifeCdResp</t>
  </si>
  <si>
    <t>The individual participated in a course or training regarding household or life skills.\n\nHousehold or life skills services may include Good Neighbor trainings, household management, food prep, civic engagement, navigating community resources, citizenship classes, driver's education, etc.</t>
  </si>
  <si>
    <t>Needs Assessment Service Code</t>
  </si>
  <si>
    <t>NeedAsstSrvceCdResp</t>
  </si>
  <si>
    <t>The individual received a documented assessment or Individual Services and Training Plan (ITSP) that identifies housing and supportive service needs.\n\nAssessment is the process that reveals the past and current details of a service seeker's strengths, and needs, in order to match the client to appropriate housing and supportive services. The results of the assessment are documented in the individual's case record and are typically used in providing counseling services, making referrals and in developing an individual service plan. Assessment can occur either at primary screening or at entry to a housing program.</t>
  </si>
  <si>
    <t>Service Coordination Service Code</t>
  </si>
  <si>
    <t>SrvceCoodSrvceCdResp</t>
  </si>
  <si>
    <t>The individual received service coordination assistance.\n\nService coordination includes establishing linkages with appropriate agencies and service providers in the general community in order to tailor the needed services to the program participant; linking program participants to providers of services that the participant needs; and educating participants on issues, including, but not limited to, supportive service availability, application procedures and client rights.</t>
  </si>
  <si>
    <t>Parenting Skills Service Code</t>
  </si>
  <si>
    <t>ParentSkilSrvceCdResp</t>
  </si>
  <si>
    <t>The individual received parenting training.\n\nParenting skills includes training in child development, family budgeting, health and nutrition, and other skills to promote their long-term economic independence and the well-being of their children.</t>
  </si>
  <si>
    <t>3 to 5 Years Childhood Education Service Code</t>
  </si>
  <si>
    <t>YearChildEducSrvceCdResp</t>
  </si>
  <si>
    <t>The individual received assistance obtaining early childhood education for children between the ages of 3 and 5 (or the age prior to the commencement of compulsory education at primary school).\n\nRecord for head of household only; not recorded for children.\n\nThe early childhood program is child care combined with a developmentally appropriate educational component. This includes Head Start and Pre-K. Do NOT record as a service to the child); record as a service to the head of household.</t>
  </si>
  <si>
    <t>High School/GED Preparation Service Code</t>
  </si>
  <si>
    <t>HighSchSrvceCdResp</t>
  </si>
  <si>
    <t>Identify Participant who is participating in an organized high school study program or GED preparation program. An organized high school study or a GED preparation program may take the form of individual or group instruction and prepares the student to attain a high school diploma or its equivalent.</t>
  </si>
  <si>
    <t>Post-Secondary/College Education Service Code</t>
  </si>
  <si>
    <t>PostSecondSrvceCdResp</t>
  </si>
  <si>
    <t>The individual is attending a post-secondary school or program, including college (either full or part-time) and assistance is provided to enable the individual to enroll and/or remain in the organized program of study to attain a post-secondary school diploma or a certificate.</t>
  </si>
  <si>
    <t>Shelter Placement Service Code</t>
  </si>
  <si>
    <t>SheltPlacementSrvceCdResp</t>
  </si>
  <si>
    <t>The homeless individual was placed in an emergency shelter.\n\nA shelter is any facility whose primary purpose is to provide temporary housing. A shelter provides support, supervision, and a safe place to live in a group home, cluster of apartments, or a network of homes that integrate housing and services for low-income individuals and families.</t>
  </si>
  <si>
    <t>Temporary Housing Placement Service Code</t>
  </si>
  <si>
    <t>Permanent Housing Placement Service Code</t>
  </si>
  <si>
    <t>ParmHuseSrvceCdResp</t>
  </si>
  <si>
    <t>Permanent Housing Placement Date</t>
  </si>
  <si>
    <t>PermHuseDateResp</t>
  </si>
  <si>
    <t>Independent Living Service Code</t>
  </si>
  <si>
    <t>IndepLivingSrvceCdResp</t>
  </si>
  <si>
    <t>The disabled or frail elderly individual received assistance in obtaining services to enable him or her to remain in their own home.\n\nServices include apartment cleaning, laundry, shopping, and cooking, and referrals to services or supports to assist individual with keeping, managing and maintaining all aspects of their home other than homemaking. Activities can include assisting individual with simple money management budgeting, bill paying, reading mail, organization of personal records, or utility company issues.</t>
  </si>
  <si>
    <t>Transportation Assistance Service Code</t>
  </si>
  <si>
    <t>TransportAsstSrvceCdResp</t>
  </si>
  <si>
    <t>The individual received transportation services to participate in medical or other personal appointments, religious, social, or recreational activities.\n\nThis may include bus passes/tokens, rides in a service provider-owned van, arranging car pools, connecting to city/county special transportation opportunities, assistance with personal auto repair, etc.</t>
  </si>
  <si>
    <t>HIV/AIDS Service Code</t>
  </si>
  <si>
    <t>HIVAIDSSrvceCdResp</t>
  </si>
  <si>
    <t>Adult Personal Assistance Service Code</t>
  </si>
  <si>
    <t>AdultPersonSrvceCdResp</t>
  </si>
  <si>
    <t>A chronically ill or disabled individual needing help with daily living, received assistance with activities of daily living (ADL), such as bathing or dressing.\n\nIncludes adult day care center services and services provided to frail elderly and disabled individuals who are unable to live independently and perform ADLs and/or Instrumental Activities of Daily Living (IADL) without assistance. An adult day care center, also commonly known as adult day services, is a non-residential facility that supports the health, nutritional, social support, and daily living needs of adults in professionally staffed, group settings. Assistance with ADL includes services associated with gaining independence in: \n\n(1) Eating-assistance with cooking, preparing, or serving food, but must be able to feed self; \n(2) Bathing-assistance in getting in and out of the shower or tub, but must be able to wash self; \n(3) Grooming-assistance in washing hair, but must be able to take care of personal appearance; \n(4) Dressing-able to dress self, but may need occasional assistance; \n(5) Transferring-actions such as going from a seated to standing position and getting in and out of bed; and \n(6) Other such activities as HUD deems essential for maintaining independent living. Assistance with IADL are services that are more complex than those needed for ADL and include: handling personal finances, meal preparation, shopping, traveling, doing housework, using the telephone, taking or managing medications, or other such activities as HUD deems essential for maintaining independent living.</t>
  </si>
  <si>
    <t>Medical Care Service Code</t>
  </si>
  <si>
    <t>MedCareSrvceCdResp</t>
  </si>
  <si>
    <t>The individual is referred for and receives medical or health care services to optimize and maintain physical health.\n\nThe medical or health care services are provided by a physician, medical professional, credentialed nutritionist. Medical services also include dental services, home health services, receiving durable medical equipment and other adaptive equipment, prescription medication and medication management, dietary support, and lifeline programs.</t>
  </si>
  <si>
    <t>Mental Health Service Code</t>
  </si>
  <si>
    <t>MentHealthSrvceCdResp</t>
  </si>
  <si>
    <t>The individual is referred for and receives mental health services.\n\nThese services include being treated by credentialed psychiatrists, psychologists, therapists, and mental health counselors. Mental health services may be delivered in a one-on-one setting or in a group setting through therapeutic support groups. Prescription medication and medication management for mental health concerns are also considered mental health services.</t>
  </si>
  <si>
    <t>Substance Abuse Service Code</t>
  </si>
  <si>
    <t>SubstanAbuseSrvceCdResp</t>
  </si>
  <si>
    <t>The individual received substance abuse services during participation in grant activities.\n\nThese services include treatment for use of addictive substances such as tobacco, alcohol, drugs (prescription and street). Examples of treatment providers are the American Lung Association or other smoking cessation programs, physicians, mental health workers, alcohol and drug treatment facilities, and Alcoholics Anonymous (AA).</t>
  </si>
  <si>
    <t>Min  # of Chars/Min Value</t>
  </si>
  <si>
    <t>Max # of
Chars/Value</t>
  </si>
  <si>
    <t>Field Implementation</t>
  </si>
  <si>
    <t>Grantees will begin collecting data about Participants at intake interviews. This is typically the first data collection date. The intake date is when grantee info - such as demographic and age-related info - is input into the system.</t>
  </si>
  <si>
    <t>Intake Date</t>
  </si>
  <si>
    <t>Date Report Submitted (Month, Day, Year).</t>
  </si>
  <si>
    <t>Recipient Organization</t>
  </si>
  <si>
    <t>Federal Grant(s) or Other Identifying Number(s) Assigned by Federal Agency(ies)</t>
  </si>
  <si>
    <t>Auto-populate lookup</t>
  </si>
  <si>
    <t>Field
 #</t>
  </si>
  <si>
    <t>ROW_ORDER</t>
  </si>
  <si>
    <t>ROW_TITLE</t>
  </si>
  <si>
    <t>COLUMN_TITLE</t>
  </si>
  <si>
    <t>META_NAME</t>
  </si>
  <si>
    <t>Participant Status Code</t>
  </si>
  <si>
    <t xml:space="preserve">Dropdown - Response Options </t>
  </si>
  <si>
    <t>Residence Census Tract 5</t>
  </si>
  <si>
    <t>Dropdown - Response Options</t>
  </si>
  <si>
    <t>CheckBox - Response Options 5</t>
  </si>
  <si>
    <t>Years in Subsidized Housing Number 7</t>
  </si>
  <si>
    <t>CheckBox - Response Options 7</t>
  </si>
  <si>
    <t>Activities of Daily Living (ADL) Count 21</t>
  </si>
  <si>
    <t>CheckBox - Response Options 21</t>
  </si>
  <si>
    <t>Instrumental Activities of Daily Living (IADL) Count 22</t>
  </si>
  <si>
    <t>CheckBox - Response Options 22</t>
  </si>
  <si>
    <t>Service start date 23</t>
  </si>
  <si>
    <t>CheckBox - Response Options 23</t>
  </si>
  <si>
    <t>Service end date 24</t>
  </si>
  <si>
    <t>CheckBox - Response Options 24</t>
  </si>
  <si>
    <t>Entered Employment Date 36</t>
  </si>
  <si>
    <t>CheckBox - Response Options 36</t>
  </si>
  <si>
    <t>Monthly Paid Earnings Amount 38</t>
  </si>
  <si>
    <t>CheckBox - Response Options 38</t>
  </si>
  <si>
    <t>Household Annual Gross Income Amount 39</t>
  </si>
  <si>
    <t>CheckBox - Response Options 39</t>
  </si>
  <si>
    <t>Weeks Homeless Count 41</t>
  </si>
  <si>
    <t>CheckBox - Response Options 41</t>
  </si>
  <si>
    <t>Household Housing Cost Amount 45</t>
  </si>
  <si>
    <t>CheckBox - Response Options 45</t>
  </si>
  <si>
    <t>Household Transportation Cost Amount 46</t>
  </si>
  <si>
    <t>CheckBox - Response Options 46</t>
  </si>
  <si>
    <t>Emergency Room Visit Code_(NumCount)_Total</t>
  </si>
  <si>
    <t>48a. Emergency Room Visit Code_(NumCount_Total)_(HUD_CNT)</t>
  </si>
  <si>
    <t>Emergency Room Visit Code_(NumCount)_Asthma</t>
  </si>
  <si>
    <t>48b. Emergency Room Visit Code_(NumCount_Asthma)_(HUD_CNT)</t>
  </si>
  <si>
    <t>Emergency Room Visit Code</t>
  </si>
  <si>
    <t>Adult Basic Education Service Code_(NumCount)</t>
  </si>
  <si>
    <t>51.Number of Times:</t>
  </si>
  <si>
    <t>Adult Basic Education Service Code - Number of Times Count_(HUD_CNT)</t>
  </si>
  <si>
    <t>ESL Class Service Code_(NumCount)</t>
  </si>
  <si>
    <t>52.Number of Times:</t>
  </si>
  <si>
    <t>ESL Class Service Code - Number of Times_(HUD_CNT)</t>
  </si>
  <si>
    <t>Career Guidance Service Code_(NumCount)</t>
  </si>
  <si>
    <t>53.Number of Times:</t>
  </si>
  <si>
    <t>Career Guidance Service Code - Number of Times_(HUD_CNT)</t>
  </si>
  <si>
    <t>Self-Directed Job Search Assistance Service Code_(NumCount)</t>
  </si>
  <si>
    <t>54.Number of Times:</t>
  </si>
  <si>
    <t>Self-Directed Job Search Assistance Service Code - Number of Times_(HUD_CNT)</t>
  </si>
  <si>
    <t>Work Readiness Assistance Service Code_(NumCount)</t>
  </si>
  <si>
    <t>55.Number of Times:</t>
  </si>
  <si>
    <t>Work Readiness Assistance Service Code - Number of Times_(HUD_CNT)</t>
  </si>
  <si>
    <t>Occupational Skills Training (OST) Service Code_(NumCount)</t>
  </si>
  <si>
    <t>56.Number of Times:</t>
  </si>
  <si>
    <t>Occupational Skills Training (OST) Service Code - Number of Times_(HUD_CNT)</t>
  </si>
  <si>
    <t>Job Development Service Code_(NumCount)</t>
  </si>
  <si>
    <t>57.Number of Times:</t>
  </si>
  <si>
    <t>Job Development Service Code - Number of Times_(HUD_CNT)</t>
  </si>
  <si>
    <t>Job Retention Service Code_(NumCount)</t>
  </si>
  <si>
    <t>58.Number of Times:</t>
  </si>
  <si>
    <t>Job Retention Service Code - Number of Times_(HUD_CNT)</t>
  </si>
  <si>
    <t>Fair Housing and Civil Rights Assistance Service Code_(NumCount)</t>
  </si>
  <si>
    <t>59.Number of Times:</t>
  </si>
  <si>
    <t>Fair Housing and Civil Rights Assistance Service Code - Number of Times_(HUD_CNT)</t>
  </si>
  <si>
    <t>Tax Preparation Service Code_(NumCount)</t>
  </si>
  <si>
    <t>60.Number of Times:</t>
  </si>
  <si>
    <t>Tax Preparation Service Code - Number of Times_(HUD_CNT)</t>
  </si>
  <si>
    <t>Financial Account Creation Service Code_(NumCount)</t>
  </si>
  <si>
    <t>61.Number of Times:</t>
  </si>
  <si>
    <t>Financial Account Creation Service Code - Number of Times_(HUD_CNT)</t>
  </si>
  <si>
    <t>Legal Assistance Service Code_(NumCount)</t>
  </si>
  <si>
    <t>62.Number of Times:</t>
  </si>
  <si>
    <t>Legal Assistance Service Code - Number of Times_(HUD_CNT)</t>
  </si>
  <si>
    <t>Financial Education Service Code_(NumCount)</t>
  </si>
  <si>
    <t>64.Number of Times:</t>
  </si>
  <si>
    <t>Financial Education Service Code - Number of Times_(HUD_CNT)</t>
  </si>
  <si>
    <t>Pre-Housing Counseling Service Code_(NumCount)</t>
  </si>
  <si>
    <t>65.Number of Times:</t>
  </si>
  <si>
    <t>Pre-Housing Counseling Service Code - Number of Times_(HUD_CNT)</t>
  </si>
  <si>
    <t>Post-Housing Counseling Service Code_(NumCount)</t>
  </si>
  <si>
    <t>66.Number of Times:</t>
  </si>
  <si>
    <t>Post-Housing Counseling Service Code - Number of Times_(HUD_CNT)</t>
  </si>
  <si>
    <t>Food and Nutrition Service Code_(NumCount)</t>
  </si>
  <si>
    <t>67.Number of Times:</t>
  </si>
  <si>
    <t>Food and Nutrition Service Code - Number of Times_(HUD_CNT)</t>
  </si>
  <si>
    <t>Conflict Resolution Service Code_(NumCount)</t>
  </si>
  <si>
    <t>68.Number of Times:</t>
  </si>
  <si>
    <t>Conflict Resolution Service Code - Number of Times_(HUD_CNT)</t>
  </si>
  <si>
    <t>Translation/Interpretation Service Code_(NumCount)</t>
  </si>
  <si>
    <t>69.Number of Times:</t>
  </si>
  <si>
    <t>Translation/Interpretation Service Code - Number of Times_(HUD_CNT)</t>
  </si>
  <si>
    <t>Housing Retention Service Code_(NumCount)</t>
  </si>
  <si>
    <t>70.Number of Times:</t>
  </si>
  <si>
    <t>Housing Retention Service Code - Number of Times_(HUD_CNT)</t>
  </si>
  <si>
    <t>Household Skills/Life Skills Service Code_(NumCount)</t>
  </si>
  <si>
    <t>71.Number of Times:</t>
  </si>
  <si>
    <t>Household Skills/Life Skills Service Code - Number of Times_(HUD_CNT)</t>
  </si>
  <si>
    <t>Service Coordination Service Code_(NumCount)</t>
  </si>
  <si>
    <t>73.Number of Times:</t>
  </si>
  <si>
    <t>Service Coordination Service Code - Number of Times_(HUD_CNT)</t>
  </si>
  <si>
    <t>Parenting Skills Service Code_(NumCount)</t>
  </si>
  <si>
    <t>74.Number of Times:</t>
  </si>
  <si>
    <t>Parenting Skills Service Code - Number of Times_(HUD_CNT)</t>
  </si>
  <si>
    <t>High School/GED Preparation Service Code_(NumCount)</t>
  </si>
  <si>
    <t>76.Number of Times:</t>
  </si>
  <si>
    <t>High School/GED Preparation Service Code - Number of Times_(HUD_CNT)</t>
  </si>
  <si>
    <t>Post-Secondary/College Education Service Code_(NumCount)</t>
  </si>
  <si>
    <t>77.Number of Times:</t>
  </si>
  <si>
    <t>Post-Secondary/College Education Service Code - Number of Times_(HUD_CNT)</t>
  </si>
  <si>
    <t>Shelter Placement Service Code_(NumCount)</t>
  </si>
  <si>
    <t>78.Number of Times:</t>
  </si>
  <si>
    <t>Shelter Placement Service Code - Number of Times_(HUD_CNT)</t>
  </si>
  <si>
    <t>Housing Placement Service Code_(NumCount)</t>
  </si>
  <si>
    <t>79.Number of Times:</t>
  </si>
  <si>
    <t>Temporary Housing Placement Service Code - Number of Times_(HUD_CNT)</t>
  </si>
  <si>
    <t>Permanent Housing Placement/Turnover Date 81</t>
  </si>
  <si>
    <t>CheckBox - Response Options 81</t>
  </si>
  <si>
    <t>Independent Living Service Code_(NumCount)</t>
  </si>
  <si>
    <t>82.Number of Times:</t>
  </si>
  <si>
    <t>Independent Living Service Code - Number of Times_(HUD_CNT)</t>
  </si>
  <si>
    <t>Transportation Assistance Service Code_(NumCount)</t>
  </si>
  <si>
    <t>83.Number of Times:</t>
  </si>
  <si>
    <t>Transportation Assistance Service Code - Number of Times_(HUD_CNT)</t>
  </si>
  <si>
    <t>HIV/AIDS Service Code_(NumCount)</t>
  </si>
  <si>
    <t>84.Number of Times:</t>
  </si>
  <si>
    <t>HIV/AIDS Service Code - Number of Times_(HUD_CNT)</t>
  </si>
  <si>
    <t>Medical Care Service Code_(NumCount)</t>
  </si>
  <si>
    <t>86.Number of Times:</t>
  </si>
  <si>
    <t>Medical Care Service Code - Number of Times_(HUD_CNT)</t>
  </si>
  <si>
    <t>Mental Health Service Code_(NumCount)</t>
  </si>
  <si>
    <t>87.Number of Times:</t>
  </si>
  <si>
    <t>Mental Health Service Code - Number of Times_(HUD_CNT)</t>
  </si>
  <si>
    <t>Substance Abuse Service Code_(NumCount)</t>
  </si>
  <si>
    <t>88.Number of Times:</t>
  </si>
  <si>
    <t>Substance Abuse Service Code - Number of Times_(HUD_CNT)</t>
  </si>
  <si>
    <t>RPT_LABEL</t>
  </si>
  <si>
    <t>ResidCenTractRespChkBox</t>
  </si>
  <si>
    <t>YearSubHousNumRespChkBox</t>
  </si>
  <si>
    <t>ADLCountRespChkBox</t>
  </si>
  <si>
    <t>IADLCountRespChkBox</t>
  </si>
  <si>
    <t>ServiceStartDateRespChkBox</t>
  </si>
  <si>
    <t>ServiceEndDateRespChkBox</t>
  </si>
  <si>
    <t>EntEmplyDateRespChkBox</t>
  </si>
  <si>
    <t>MothPaidEarnAmtRespChkBox</t>
  </si>
  <si>
    <t>HouseAnnGrossIncmAmtRespChkBox</t>
  </si>
  <si>
    <t>WeekHomeCountRespChkBox</t>
  </si>
  <si>
    <t>HouseHousCostAmtRespChkBox</t>
  </si>
  <si>
    <t>HouseTranspCostAmtRespChkBox</t>
  </si>
  <si>
    <t>EmgRoomCdRespTotal</t>
  </si>
  <si>
    <t>EmgRoomCdRespAsthma</t>
  </si>
  <si>
    <t>EmgRoomCdResp</t>
  </si>
  <si>
    <t>AdultBasicEdSrvceCdRespNum</t>
  </si>
  <si>
    <t>ESLClassSrvceCdRespNum</t>
  </si>
  <si>
    <t>CareerGuidSrvceNum</t>
  </si>
  <si>
    <t>SlfDirJobSrchAsstCdRespNum</t>
  </si>
  <si>
    <t>WorkReadAsstSrvceCdRespNum</t>
  </si>
  <si>
    <t>OSTSrvceCdRespNum</t>
  </si>
  <si>
    <t>JobDevSrvceCdRespNum</t>
  </si>
  <si>
    <t>JobRetenSerceCdRespNum</t>
  </si>
  <si>
    <t>FairHousCivilRgtsCdRespNum</t>
  </si>
  <si>
    <t>TaxPreSrvceCdRespNum</t>
  </si>
  <si>
    <t>FinAccountSrvceCdRespNum</t>
  </si>
  <si>
    <t>LegalAsstSrvceCdRespNum</t>
  </si>
  <si>
    <t>FinEducatSrvceCdRespNum</t>
  </si>
  <si>
    <t>PreHuseConSrvceCdRespNum</t>
  </si>
  <si>
    <t>PostHuseConSrvceCdRespNum</t>
  </si>
  <si>
    <t>FoodNutSrvceCdRespNum</t>
  </si>
  <si>
    <t>ConftResolSrvceCdRespNum</t>
  </si>
  <si>
    <t>TransInterptSrvceCdRespNum</t>
  </si>
  <si>
    <t>HouseRetenSrvceCdRespNum</t>
  </si>
  <si>
    <t>HouseSkilLifeCdRespNum</t>
  </si>
  <si>
    <t>SrvceCoodSrvceCdRespNum</t>
  </si>
  <si>
    <t>ParentSkilSrvceCdRespNum</t>
  </si>
  <si>
    <t>HighSchSrvceCdRespNum</t>
  </si>
  <si>
    <t>PostSecondSrvceCdRespNum</t>
  </si>
  <si>
    <t>SheltPlacementSrvceCdRespNum</t>
  </si>
  <si>
    <t>TempHuseSrvceCdRespNum</t>
  </si>
  <si>
    <t>HuseSrvceCdResp</t>
  </si>
  <si>
    <t>PermHuseDateRespChkBox</t>
  </si>
  <si>
    <t>IndepLivingSrvceCdRespNum</t>
  </si>
  <si>
    <t>TransportAsstSrvceCdRespNum</t>
  </si>
  <si>
    <t>HIVAIDSSrvceCdRespNum</t>
  </si>
  <si>
    <t>MedCareSrvceCdRespNum</t>
  </si>
  <si>
    <t>MentHealthSrvceCdRespNum</t>
  </si>
  <si>
    <t>SubstanAbuseSrvceCdRespNum</t>
  </si>
  <si>
    <t>HTML_HELP_TEXT</t>
  </si>
  <si>
    <t>Identify if the resident does or does not participate in the service coordination program. Responses below are not required if the resident is a non-participant. However, they can be still be filled out - for non-participants - if known.</t>
  </si>
  <si>
    <t>Please enter the total number of times that the participant visited the hospital/emergency room in the past year.</t>
  </si>
  <si>
    <t>Please enter the total number of times that the participant visited the hospital/emergency room in the past year and which were asthma-related.</t>
  </si>
  <si>
    <t>Please enter the number of times that the participant received this service during the year.</t>
  </si>
  <si>
    <t>ManualEntry</t>
  </si>
  <si>
    <t>Substance Abuse Service Code (ColSpan)_(HUD_CNT)</t>
  </si>
  <si>
    <t>Yes (if enabled)</t>
  </si>
  <si>
    <t>88. Substance Abuse Service Code_(NumCount_Blank)</t>
  </si>
  <si>
    <t>88. Substance Abuse Service Code</t>
  </si>
  <si>
    <t>Mental Health Service Code (ColSpan)_(HUD_CNT)</t>
  </si>
  <si>
    <t>87. Mental Health Service Code_(NumCount_Blank)</t>
  </si>
  <si>
    <t>87. Mental Health Service Code</t>
  </si>
  <si>
    <t>Medical Care Service Code (ColSpan)_(HUD_CNT)</t>
  </si>
  <si>
    <t>86. Medical Care Service Code_(NumCount_Blank)</t>
  </si>
  <si>
    <t>86. Medical Care Service Code</t>
  </si>
  <si>
    <t>85. Adult Personal Assistance Service Code</t>
  </si>
  <si>
    <t>HIV/AIDS Service Code (ColSpan)_(HUD_CNT)</t>
  </si>
  <si>
    <t>84. HIV/AIDS Service Code_(NumCount_Blank)</t>
  </si>
  <si>
    <t>The individual received Human immunodeficiency virus infection/acquired immunodeficiency syndrome (HIV/AIDS) health and counseling services. HIV/AIDS health and counseling services include access to treatment, financial assistance to pay for medication and medical tests, and assistance in securing housing.</t>
  </si>
  <si>
    <t>84. HIV/AIDS Service Code</t>
  </si>
  <si>
    <t>Transportation Assistance Service Code (ColSpan)_(HUD_CNT)</t>
  </si>
  <si>
    <t>83. Transportation Assistance Service Code_(NumCount_Blank)</t>
  </si>
  <si>
    <t>83. Transportation Assistance Service Code</t>
  </si>
  <si>
    <t>Independent Living Service Code (ColSpan)_(HUD_CNT)</t>
  </si>
  <si>
    <t>82. Independent Living Service Code_(NumCount_Blank)</t>
  </si>
  <si>
    <t>82. Independent Living Service Code</t>
  </si>
  <si>
    <t>Date the individual was no longer on the property for the above reason.</t>
  </si>
  <si>
    <t>81. Permanent Housing Placement/Turnover Date</t>
  </si>
  <si>
    <t>The individual is no longer on the property or in the program for the following reason.</t>
  </si>
  <si>
    <t>80. Permanent Housing Placement/Turnover Reason Code</t>
  </si>
  <si>
    <t>Temporary Housing Placement Service Code (ColSpan)_(HUD_CNT)</t>
  </si>
  <si>
    <t>79. Housing Placement Service Code_(NumCount_Blank)</t>
  </si>
  <si>
    <t>The housed individual was provided assistance for permanent and/or temporary/ or short-term transfer to another property, a different unit within the property, or to an alternative care facility.</t>
  </si>
  <si>
    <t>79. Housing Placement Service Code</t>
  </si>
  <si>
    <t>Shelter Placement Service Code (ColSpan)_(HUD_CNT)</t>
  </si>
  <si>
    <t>78. Shelter Placement Service Code_(NumCount_Blank)</t>
  </si>
  <si>
    <t>78. Shelter Placement Service Code</t>
  </si>
  <si>
    <t>Post-Secondary/College Education Service Code (ColSpan)_(HUD_CNT)</t>
  </si>
  <si>
    <t>77. Post-Secondary/College Education Service Code_(NumCount_Blank)</t>
  </si>
  <si>
    <t>77. Post-Secondary/College Education Service Code</t>
  </si>
  <si>
    <t>High School/GED Preparation Service Code (ColSpan)_(HUD_CNT)</t>
  </si>
  <si>
    <t>76. High School/GED Preparation Service Code_(NumCount_Blank)</t>
  </si>
  <si>
    <t>76. High School/GED Preparation Service Code</t>
  </si>
  <si>
    <t>75. 3 to 5 Years Childhood Education Service Code</t>
  </si>
  <si>
    <t>Parenting Skills Service Code (ColSpan)_(HUD_CNT)</t>
  </si>
  <si>
    <t>74. Parenting Skills Service Code_(NumCount_Blank)</t>
  </si>
  <si>
    <t>74. Parenting Skills Service Code</t>
  </si>
  <si>
    <t>Service Coordination Service Code (ColSpan)_(HUD_CNT)</t>
  </si>
  <si>
    <t>73. Service Coordination Service Code_(NumCount_Blank)</t>
  </si>
  <si>
    <t>73. Service Coordination Service Code</t>
  </si>
  <si>
    <t>72. Needs Assessment Service Code</t>
  </si>
  <si>
    <t>Household Skills/Life Skills Service Code (ColSpan)_(HUD_CNT)</t>
  </si>
  <si>
    <t>71. Household Skills/Life Skills Service Code_(NumCount_Blank)</t>
  </si>
  <si>
    <t>71. Household Skills/Life Skills Service Code</t>
  </si>
  <si>
    <t>Housing Retention Service Code (ColSpan)_(HUD_CNT)</t>
  </si>
  <si>
    <t>70. Housing Retention Service Code_(NumCount_Blank)</t>
  </si>
  <si>
    <t>70. Housing Retention Service Code</t>
  </si>
  <si>
    <t>Translation/Interpretation Service Code (ColSpan)_(HUD_CNT)</t>
  </si>
  <si>
    <t>69. Translation/Interpretation Service Code_(NumCount_Blank)</t>
  </si>
  <si>
    <t>69. Translation/Interpretation Service Code</t>
  </si>
  <si>
    <t>Conflict Resolution Service Code (ColSpan)_(HUD_CNT)</t>
  </si>
  <si>
    <t>68. Conflict Resolution Service Code_(NumCount_Blank)</t>
  </si>
  <si>
    <t>68. Conflict Resolution Service Code</t>
  </si>
  <si>
    <t>Food and Nutrition Service Code (ColSpan)_(HUD_CNT)</t>
  </si>
  <si>
    <t>67. Food and Nutrition Service Code_(NumCount_Blank)</t>
  </si>
  <si>
    <t>67. Food and Nutrition Service Code</t>
  </si>
  <si>
    <t>Post-Housing Counseling Service Code (ColSpan)_(HUD_CNT)</t>
  </si>
  <si>
    <t>66. Post-Housing Counseling Service Code_(NumCount_Blank)</t>
  </si>
  <si>
    <t>66. Post-Housing Counseling Service Code</t>
  </si>
  <si>
    <t>Pre-Housing Counseling Service Code (ColSpan)_(HUD_CNT)</t>
  </si>
  <si>
    <t>65. Pre-Housing Counseling Service Code_(NumCount_Blank)</t>
  </si>
  <si>
    <t>65. Pre-Housing Counseling Service Code</t>
  </si>
  <si>
    <t>Financial Education Service Code (ColSpan)_(HUD_CNT)</t>
  </si>
  <si>
    <t>64. Financial Education Service Code_(NumCount_Blank)</t>
  </si>
  <si>
    <t>64. Financial Education Service Code</t>
  </si>
  <si>
    <t>63. Legal Assistance Type Service Code</t>
  </si>
  <si>
    <t>Legal Assistance Service Code (ColSpan)_(HUD_CNT)</t>
  </si>
  <si>
    <t>62. Legal Assistance Service Code_(NumCount_Blank)</t>
  </si>
  <si>
    <t>62. Legal Assistance Service Code</t>
  </si>
  <si>
    <t>Financial Account Creation Service Code (ColSpan)_(HUD_CNT)</t>
  </si>
  <si>
    <t>61. Financial Account Creation Service Code_(NumCount_Blank)</t>
  </si>
  <si>
    <t>61. Financial Account Creation Service Code</t>
  </si>
  <si>
    <t>Tax Preparation Service Code (ColSpan)_(HUD_CNT)</t>
  </si>
  <si>
    <t>60. Tax Preparation Service Code_(NumCount_Blank)</t>
  </si>
  <si>
    <t>60. Tax Preparation Service Code</t>
  </si>
  <si>
    <t>Fair Housing and Civil Rights Assistance Service Code (ColSpan)_(HUD_CNT)</t>
  </si>
  <si>
    <t>59. Fair Housing and Civil Rights Assistance Service Code_(NumCount_Blank)</t>
  </si>
  <si>
    <t>59. Fair Housing and Civil Rights Assistance Service Code</t>
  </si>
  <si>
    <t>Job Retention Service Code (ColSpan)_(HUD_CNT)</t>
  </si>
  <si>
    <t>58. Job Retention Service Code_(NumCount_Blank)</t>
  </si>
  <si>
    <t>Job Development Service Code (ColSpan)_(HUD_CNT)</t>
  </si>
  <si>
    <t>57. Job Development Service Code_(NumCount_Blank)</t>
  </si>
  <si>
    <t>Occupational Skills Training (OST) Service Code (ColSpan)_(HUD_CNT)</t>
  </si>
  <si>
    <t>56. Occupational Skills Training (OST) Service Code_(NumCount_Blank)</t>
  </si>
  <si>
    <t>Work Readiness Assistance Service Code (ColSpan)_(HUD_CNT)</t>
  </si>
  <si>
    <t>55. Work Readiness Assistance Service Code_(NumCount_Blank)</t>
  </si>
  <si>
    <t>Self-Directed Job Search Assistance Service Code (ColSpan)_(HUD_CNT)</t>
  </si>
  <si>
    <t>54. Self-Directed Job Search Assistance Service Code_(NumCount_Blank)</t>
  </si>
  <si>
    <t>Career Guidance Service Code (ColSpan)_(HUD_CNT)</t>
  </si>
  <si>
    <t>53. Career Guidance Service Code_(NumCount_Blank)</t>
  </si>
  <si>
    <t>ESL Class Service Code (ColSpan)_(HUD_CNT)</t>
  </si>
  <si>
    <t>52. ESL Class Service Code_(NumCount_Blank)</t>
  </si>
  <si>
    <t>Adult Basic Education Service Code (ColSpan)_(HUD_CNT)</t>
  </si>
  <si>
    <t>51. Adult Basic Education Service Code_(NumCount_Blank)</t>
  </si>
  <si>
    <t>48. Number of Asthma-Related Visits:</t>
  </si>
  <si>
    <t>48b. Emergency Room Visit Code_(NumCount_Blank)_(HUD_CNT)</t>
  </si>
  <si>
    <t>48. Emergency Room Visit Code_(NumCount_Blank)</t>
  </si>
  <si>
    <t>48. Total Number of Times:</t>
  </si>
  <si>
    <t>48a. Emergency Room Visit Code_(NumCount_Blank)_(HUD_CNT)</t>
  </si>
  <si>
    <t>81. Permanent Housing Placement/Turnover Date 81</t>
  </si>
  <si>
    <t>Check Box</t>
  </si>
  <si>
    <t>80. Permanent Housing Placement Service Code</t>
  </si>
  <si>
    <t>58. Job Retention Service Code</t>
  </si>
  <si>
    <t>57. Job Development Service Code</t>
  </si>
  <si>
    <t>56. Occupational Skills Training (OST) Service Code</t>
  </si>
  <si>
    <t>55. Work Readiness Assistance Service Code</t>
  </si>
  <si>
    <t>54. Self-Directed Job Search Assistance Service Code</t>
  </si>
  <si>
    <t>53. Career Guidance Service Code</t>
  </si>
  <si>
    <t>52. ESL Class Service Code</t>
  </si>
  <si>
    <t>51. Adult Basic Education Service Code</t>
  </si>
  <si>
    <t>50. Blood-Lead Test Result</t>
  </si>
  <si>
    <t>49. Blood-Lead Test Code</t>
  </si>
  <si>
    <t>47. Asthma Condition Code</t>
  </si>
  <si>
    <t>46. Household Transportation Cost Amount 46</t>
  </si>
  <si>
    <t>45. Household Housing Cost Amount 45</t>
  </si>
  <si>
    <t>44. Intermediate Housing Status Code</t>
  </si>
  <si>
    <t>43. Prior Night Residence Code</t>
  </si>
  <si>
    <t>42. Chronically Homeless Status Code</t>
  </si>
  <si>
    <t>41. Weeks Homeless Count 41</t>
  </si>
  <si>
    <t>40. Homeless Status Code</t>
  </si>
  <si>
    <t>39. Household Annual Gross Income Amount 39</t>
  </si>
  <si>
    <t>38. Monthly Paid Earnings Amount 38</t>
  </si>
  <si>
    <t>37. Occupation Code</t>
  </si>
  <si>
    <t>36. Entered Employment Date 36</t>
  </si>
  <si>
    <t>35. Employment Type Status Code</t>
  </si>
  <si>
    <t>34. Employment Status Code</t>
  </si>
  <si>
    <t>33. Degree Attainment Code</t>
  </si>
  <si>
    <t>32. License or Certificate Attainment Code</t>
  </si>
  <si>
    <t>31. Enrollment in Educational or Vocational Program</t>
  </si>
  <si>
    <t>30. Highest Education Level Code</t>
  </si>
  <si>
    <t>29. Medical Examination Status Code</t>
  </si>
  <si>
    <t>28. Health Coverage Code</t>
  </si>
  <si>
    <t>27. Primary Health Care Provider Code</t>
  </si>
  <si>
    <t>26. Housing Status Code</t>
  </si>
  <si>
    <t>25. Opportunity Area Census Tract</t>
  </si>
  <si>
    <t>24. Service end date 24</t>
  </si>
  <si>
    <t>23. Service start date 23</t>
  </si>
  <si>
    <t>22. Instrumental Activities of Daily Living (IADL) Count 22</t>
  </si>
  <si>
    <t>21. Activities of Daily Living (ADL) Count 21</t>
  </si>
  <si>
    <t>20. Acquired Immune Deficiency Syndrome (AIDS)/Human Immunodeficiency Virus (HIV) Status Code</t>
  </si>
  <si>
    <t>19. Substance Abuse Treatment Code</t>
  </si>
  <si>
    <t>18. Social Security Disability Insurance (SSDI) Code</t>
  </si>
  <si>
    <t>17. Supplemental Security Income (SSI) Code</t>
  </si>
  <si>
    <t>16. Temporary Assistance to Needy Families (TANF) Code</t>
  </si>
  <si>
    <t>15. Supplemental Nutrition Assistance Program (SNAP) Code</t>
  </si>
  <si>
    <t>14. Financial Account Creation Code</t>
  </si>
  <si>
    <t>13. Earned Income Tax Credit Recipient Code</t>
  </si>
  <si>
    <t>12. Returning Citizen/Ex-Offender Code</t>
  </si>
  <si>
    <t>11. Hard to House Code</t>
  </si>
  <si>
    <t>10. Disability Requires Assistance Code</t>
  </si>
  <si>
    <t>9. Disability Category Code</t>
  </si>
  <si>
    <t>8. Disability Status Code</t>
  </si>
  <si>
    <t>7. Years in Subsidized Housing Number 7</t>
  </si>
  <si>
    <t>6. Veteran Status Code</t>
  </si>
  <si>
    <t>5. Residence Census Tract 5</t>
  </si>
  <si>
    <t>4. Head of Household Code</t>
  </si>
  <si>
    <t>3. Race Code</t>
  </si>
  <si>
    <t>2. Ethnicity Code</t>
  </si>
  <si>
    <t>1. Gender Code</t>
  </si>
  <si>
    <t>FIELDIMPLEMENTATION</t>
  </si>
  <si>
    <t>CELL_INPUT_MAX_LENGTH</t>
  </si>
  <si>
    <t>MINNUMCHARS</t>
  </si>
  <si>
    <t>LISTOFVALUES</t>
  </si>
  <si>
    <t>DATATYPE</t>
  </si>
  <si>
    <t>FIELDTYPESOURCE_1</t>
  </si>
  <si>
    <t>FIELDTYPESOURCE</t>
  </si>
  <si>
    <t>REQUIRED</t>
  </si>
  <si>
    <t>FIELD#</t>
  </si>
  <si>
    <t>COLUMN_TITLE(FORMULA)</t>
  </si>
  <si>
    <t>[1- Male]</t>
  </si>
  <si>
    <t>[2- Female]</t>
  </si>
  <si>
    <t>[3- Transgendered Male to Female]</t>
  </si>
  <si>
    <t>[4- Transgendered Female to Male]</t>
  </si>
  <si>
    <t>[5- Other]</t>
  </si>
  <si>
    <t>[88- Individual refused]</t>
  </si>
  <si>
    <t>[99- Individual does not know]</t>
  </si>
  <si>
    <t>[1- Hispanic/Latino]</t>
  </si>
  <si>
    <t>[2- Not Hispanic/Latino]</t>
  </si>
  <si>
    <t>[1- American Indian or Alaska Native]</t>
  </si>
  <si>
    <t>[2- Asian]</t>
  </si>
  <si>
    <t>[3- Black or African American]</t>
  </si>
  <si>
    <t>[4- Native Hawaiian or Other Pacific Islander]</t>
  </si>
  <si>
    <t>[5- White]</t>
  </si>
  <si>
    <t>[6- Mixed Race]</t>
  </si>
  <si>
    <t>[1- Yes]</t>
  </si>
  <si>
    <t>[2- No]</t>
  </si>
  <si>
    <t>[77- Information not collected]</t>
  </si>
  <si>
    <t>[1- Impairment is primarily physical, including mobility and sensory impairments]</t>
  </si>
  <si>
    <t>[2- Impairment is primarily mental, including cognitive and learning impairments. ]</t>
  </si>
  <si>
    <t>[3- Impairment is both physical and mental ]</t>
  </si>
  <si>
    <t>[100- N/A]</t>
  </si>
  <si>
    <t>[1- The disabled individual requires services to manage home activities.]</t>
  </si>
  <si>
    <t>[2- The disabled individual does not require services for home management]</t>
  </si>
  <si>
    <t>[3- The disabled individual was not assessed for this criteria]</t>
  </si>
  <si>
    <t>[1- Head of household has lived in public housing for more than 10 years.]</t>
  </si>
  <si>
    <t>[2- Head of household does not have a high-school diploma or GED.]</t>
  </si>
  <si>
    <t>[3- Three or more minors in the household]</t>
  </si>
  <si>
    <t>[4- One or more household members has a criminal record]</t>
  </si>
  <si>
    <t>[5- The head of household is not disabled, but one or more other household members is disabled]</t>
  </si>
  <si>
    <t>[6- The head of household is a single, elderly adult who is the primary caregiver for one or more children]</t>
  </si>
  <si>
    <t>[7- Individual refused]</t>
  </si>
  <si>
    <t>[8- Individual does not know]</t>
  </si>
  <si>
    <t>[9- N/A]</t>
  </si>
  <si>
    <t>-</t>
  </si>
  <si>
    <t>[1- Individual is currently a subject involved in the CJS]</t>
  </si>
  <si>
    <t>[2- The individual is not currently subject to any phase of the CJS, but has been in the previous 12 months.]</t>
  </si>
  <si>
    <t>[3- The individual is not currently subject to any phase of the CJS, and has not been in the previous 12 months.]</t>
  </si>
  <si>
    <t>[1- Individual reported receipt of the EITC in most recent tax year]</t>
  </si>
  <si>
    <t>[2- Individual reported no receipt of the EITC in most recent tax year.]</t>
  </si>
  <si>
    <t>[1- Individual has a checking or savings account]</t>
  </si>
  <si>
    <t>[2- Individual has an IDA]</t>
  </si>
  <si>
    <t>[3- The individual has an FSS escrow account]</t>
  </si>
  <si>
    <t>[1- The individual is being treated for substance abuse or dependence]</t>
  </si>
  <si>
    <t>[2- The individual is not being treated for substance abuse or dependence, but did receive treatment in past 12 months]</t>
  </si>
  <si>
    <t>[3- The individual was not treated for substance abuse or dependence in past 12 months, but did receive such treatment over a year ago]</t>
  </si>
  <si>
    <t>[4- The individual never received treatment for substance abuse or dependence]</t>
  </si>
  <si>
    <t>[1- The individual identified as being infected with HIV/AIDS]</t>
  </si>
  <si>
    <t>[2- The individual identified as not being infected with HIV/AIDS]</t>
  </si>
  <si>
    <t>[3- N/A]</t>
  </si>
  <si>
    <t>[1- Identifies as a public housing resident.]</t>
  </si>
  <si>
    <t>[2- Receives a tenant-based rental voucher]</t>
  </si>
  <si>
    <t>[3- Receives a project based rental voucher]</t>
  </si>
  <si>
    <t>[4- Privately subsidized housing]</t>
  </si>
  <si>
    <t>[5- Unsubsidized (market rate) housing]</t>
  </si>
  <si>
    <t>[6- Owns a home]</t>
  </si>
  <si>
    <t>[7- Homeless]</t>
  </si>
  <si>
    <t>[88- Refused]</t>
  </si>
  <si>
    <t>[99- Does not know]</t>
  </si>
  <si>
    <t>[1- Yes, covered through employer or union (current or former)]</t>
  </si>
  <si>
    <t>[2- Yes, purchased insurance from insurance company]</t>
  </si>
  <si>
    <t>[3- Medicare]</t>
  </si>
  <si>
    <t>[4- Medicaid/Medical Assistance]</t>
  </si>
  <si>
    <t>[5- TRICARE or other military health care]</t>
  </si>
  <si>
    <t>[6- VA health care]</t>
  </si>
  <si>
    <t>[7- Indian Health Service]</t>
  </si>
  <si>
    <t>[8- Other health insurance or health coverage plan]</t>
  </si>
  <si>
    <t>[9- No coverage]</t>
  </si>
  <si>
    <t>[1- No schooling completed, Nursery school, or Kindergarten]</t>
  </si>
  <si>
    <t>[2- Grade 1]</t>
  </si>
  <si>
    <t>[3- Grade 2]</t>
  </si>
  <si>
    <t>[4- Grade 3]</t>
  </si>
  <si>
    <t>[5- Grade 4]</t>
  </si>
  <si>
    <t>[6- Grade 5]</t>
  </si>
  <si>
    <t>[7- Grade 6]</t>
  </si>
  <si>
    <t>[8- Grade 7]</t>
  </si>
  <si>
    <t>[9- Grade 8]</t>
  </si>
  <si>
    <t>[10- Grade 9]</t>
  </si>
  <si>
    <t>[11- Grade 10]</t>
  </si>
  <si>
    <t>[12- Grade 11]</t>
  </si>
  <si>
    <t>[13- 12th grade, no diploma]</t>
  </si>
  <si>
    <t>[14- High school diploma]</t>
  </si>
  <si>
    <t>[15- GED or alternative credential]</t>
  </si>
  <si>
    <t>[16- Less than 1 year of college credit]</t>
  </si>
  <si>
    <t>[17- One or more years of college credit, no degree]</t>
  </si>
  <si>
    <t>[18- Associate's degree ]</t>
  </si>
  <si>
    <t>[19- Bachelor's degree]</t>
  </si>
  <si>
    <t>[20- Master's degree]</t>
  </si>
  <si>
    <t>[21- Professional degree(e.g., MD, DDS, DVM, LLB, JD)]</t>
  </si>
  <si>
    <t>[22- Doctorate degree]</t>
  </si>
  <si>
    <t>[1- Individual is enrolled in educational training]</t>
  </si>
  <si>
    <t>[2- Individual is enrolled in vocational training]</t>
  </si>
  <si>
    <t>[3- Not enrolled in educational or vocational training]</t>
  </si>
  <si>
    <t>[4- N/A]</t>
  </si>
  <si>
    <t>[1- Occupational skills license]</t>
  </si>
  <si>
    <t>[2- Occupational skills certificate]</t>
  </si>
  <si>
    <t>[3- Other license or certificate recognized by state]</t>
  </si>
  <si>
    <t>[4- Individual did not attain a license or certificate]</t>
  </si>
  <si>
    <t>[1- High school diploma/ GED]</t>
  </si>
  <si>
    <t>[2- AA or AS diploma]</t>
  </si>
  <si>
    <t>[3- BA or BS diploma]</t>
  </si>
  <si>
    <t>[4- Other degree]</t>
  </si>
  <si>
    <t>[5- No degree attained]</t>
  </si>
  <si>
    <t>[1- Employed]</t>
  </si>
  <si>
    <t>[2- Not employed at any time in the last month and actively seeking work]</t>
  </si>
  <si>
    <t>[3- Not employed at any time in the last month and not actively seeking work]</t>
  </si>
  <si>
    <t>[1- Full-time worker employed in the last month]</t>
  </si>
  <si>
    <t>[2- Part-time worker employed in the last month]</t>
  </si>
  <si>
    <t>[1-Management Occupations]</t>
  </si>
  <si>
    <t>[2- Business and Financial Operations Occupations]</t>
  </si>
  <si>
    <t>[3- Computer, Engineering, and Science Occupations]</t>
  </si>
  <si>
    <t>[4- Education, Legal, Community Service, Arts, and Media Occupations]</t>
  </si>
  <si>
    <t>[5- Healthcare Practitioners and Technical Occupations]</t>
  </si>
  <si>
    <t>[6- Healthcare Support Occupations]</t>
  </si>
  <si>
    <t>[7- Protective Service Occupations]</t>
  </si>
  <si>
    <t>[8- Food Preparation and Serving Related Occupations]</t>
  </si>
  <si>
    <t>[9- Building and Grounds Cleaning and Maintenance Occupations]</t>
  </si>
  <si>
    <t>[10- Personal Care and Service Occupations]</t>
  </si>
  <si>
    <t>[11- Sales and Related Occupations]</t>
  </si>
  <si>
    <t>[12- Office and Administrative Support Occupations]</t>
  </si>
  <si>
    <t>[13- Farming, Fishing, and Forestry Occupations]</t>
  </si>
  <si>
    <t>[14- Construction and Extraction Occupations]</t>
  </si>
  <si>
    <t>[15- Installation, Maintenance, and Repair Occupations]</t>
  </si>
  <si>
    <t>[16- Production Occupations]</t>
  </si>
  <si>
    <t>[17- Transportation and Material Moving Occupations]</t>
  </si>
  <si>
    <t>[1- Homeless]</t>
  </si>
  <si>
    <t>[2- Runaway youth]</t>
  </si>
  <si>
    <t>[3- Neither homeless or a runaway youth]</t>
  </si>
  <si>
    <t>[3- Individual was not assessed for this condition]</t>
  </si>
  <si>
    <t>[1- Emergency shelter including hotel/ motel voucher]</t>
  </si>
  <si>
    <t>[2- Foster care home or foster care group home]</t>
  </si>
  <si>
    <t>[3- Hospital or other residential non-psychiatric medical facility]</t>
  </si>
  <si>
    <t>[4- Hotel or motel paid for without emergency shelter voucher]</t>
  </si>
  <si>
    <t>[5- Jail, prison or juvenile detention facility]</t>
  </si>
  <si>
    <t>[6- Long-term care facility or nursing home]</t>
  </si>
  <si>
    <t>[7- Owned by individual, no ongoing housing subsidy]</t>
  </si>
  <si>
    <t>[8- Owned by individual, with ongoing housing subsidy]</t>
  </si>
  <si>
    <t>[9- Permanent housing for formerly homeless persons]</t>
  </si>
  <si>
    <t>[10- Place not meant for habitation]</t>
  </si>
  <si>
    <t>[11- Psychiatric hospital or other psychiatric facility]</t>
  </si>
  <si>
    <t>[12- Rental by individual, no ongoing housing subsidy]</t>
  </si>
  <si>
    <t>[13- Rental by individual, with ongoing housing subsidy]</t>
  </si>
  <si>
    <t>[14- Safe Haven]</t>
  </si>
  <si>
    <t>[15- Staying or living in a family member's room, apartment or house]</t>
  </si>
  <si>
    <t>[16- Staying or living in a friend's room, apartment or house]</t>
  </si>
  <si>
    <t>[17- Substance abuse treatment facility or detox center]</t>
  </si>
  <si>
    <t>[18- Transitional housing for homeless persons (including homeless youth)]</t>
  </si>
  <si>
    <t>[1- Avoided eviction from rental property]</t>
  </si>
  <si>
    <t>[2- Obtained a Home Equity Conversion Mortgage (HECM)]</t>
  </si>
  <si>
    <t>[3- Prevented or resolved a mortgage default]</t>
  </si>
  <si>
    <t>[2- Received service indirectly through the grant]</t>
  </si>
  <si>
    <t>[1- Will preparation, advanced directives, end of life decisions]</t>
  </si>
  <si>
    <t>[2- ID theft and credit Issues]</t>
  </si>
  <si>
    <t>[3- Foreclosure prevention]</t>
  </si>
  <si>
    <t>[4- Eviction prevention]</t>
  </si>
  <si>
    <t>[5- Custody, divorce and child support]</t>
  </si>
  <si>
    <t>[6- Fair housing assistance]</t>
  </si>
  <si>
    <t>[7- Assistance to victims of domestic violence]</t>
  </si>
  <si>
    <t>[8- Expunging criminal records]</t>
  </si>
  <si>
    <t>[9- Other]</t>
  </si>
  <si>
    <t>[10- N/A]</t>
  </si>
  <si>
    <t>[1- Received service directly through the grant]</t>
  </si>
  <si>
    <t>[2- Received service through grant-facilitated referral]</t>
  </si>
  <si>
    <t>[3- Both 1 and 2]</t>
  </si>
  <si>
    <t>[4- Received service indirectly through the grant]</t>
  </si>
  <si>
    <t>[5- Household has children aged 3-5 years and did not receive child care services]</t>
  </si>
  <si>
    <t>[6- No children in the household aged 3-5 years]</t>
  </si>
  <si>
    <t>[7- N/A]</t>
  </si>
  <si>
    <t>[1- Moved Out: Purchased a home]</t>
  </si>
  <si>
    <t>[2- Moved Out: Another apartment or rental property]</t>
  </si>
  <si>
    <t>[3- Moved Out: Higher Level of Care]</t>
  </si>
  <si>
    <t>[4- Moved Out: With family]</t>
  </si>
  <si>
    <t>[5- Moved Out: Other]</t>
  </si>
  <si>
    <t>[6- Moved Out: Unknown]</t>
  </si>
  <si>
    <t>[7- Eviction]</t>
  </si>
  <si>
    <t>[8- Death]</t>
  </si>
  <si>
    <t>[2- Did not receive service]</t>
  </si>
  <si>
    <t>[3- Received service indirectly through the grant]</t>
  </si>
  <si>
    <t>END</t>
  </si>
  <si>
    <t>START</t>
  </si>
  <si>
    <t>2</t>
  </si>
  <si>
    <t>3</t>
  </si>
  <si>
    <t>Start</t>
  </si>
  <si>
    <t>End</t>
  </si>
  <si>
    <t>A</t>
  </si>
  <si>
    <t>B</t>
  </si>
  <si>
    <t>C</t>
  </si>
  <si>
    <t>D</t>
  </si>
  <si>
    <t>E</t>
  </si>
  <si>
    <t>F</t>
  </si>
  <si>
    <t>G</t>
  </si>
  <si>
    <t>H</t>
  </si>
  <si>
    <t>I</t>
  </si>
  <si>
    <t>J</t>
  </si>
  <si>
    <t>K</t>
  </si>
  <si>
    <t>L</t>
  </si>
  <si>
    <t>M</t>
  </si>
  <si>
    <t>N</t>
  </si>
  <si>
    <t>O</t>
  </si>
  <si>
    <t>P</t>
  </si>
  <si>
    <t>Q</t>
  </si>
  <si>
    <t>R</t>
  </si>
  <si>
    <t>T</t>
  </si>
  <si>
    <t>S</t>
  </si>
  <si>
    <t>U</t>
  </si>
  <si>
    <t>V</t>
  </si>
  <si>
    <t>W</t>
  </si>
  <si>
    <t>Y</t>
  </si>
  <si>
    <t>Z</t>
  </si>
  <si>
    <t>Adult Basic Education Service Code_(Number Count)</t>
  </si>
  <si>
    <t>ESL Class Service Code_(Number Count)</t>
  </si>
  <si>
    <t>Career Guidance Service Code_(Number Count)</t>
  </si>
  <si>
    <t>Self-Directed Job Search Assistance Service Code_(Number Count)</t>
  </si>
  <si>
    <t>Work Readiness Assistance Service Code_(Number Count)</t>
  </si>
  <si>
    <t>Occupational Skills Training (OST) Service Code_(Number Count)</t>
  </si>
  <si>
    <t>Job Development Service Code_(Number Count)</t>
  </si>
  <si>
    <t>Job Retention Service Code_(Number Count)</t>
  </si>
  <si>
    <t>Fair Housing and Civil Rights Assistance Service Code_(Number Count)</t>
  </si>
  <si>
    <t>Tax Preparation Service Code_(Number Count)</t>
  </si>
  <si>
    <t>Financial Account Creation Service Code_(Number Count)</t>
  </si>
  <si>
    <t>Legal Assistance Service Code_(Number Count)</t>
  </si>
  <si>
    <t>Financial Education Service Code_(Number Count)</t>
  </si>
  <si>
    <t>Pre-Housing Counseling Service Code_(Number Count)</t>
  </si>
  <si>
    <t>Post-Housing Counseling Service Code_(Number Count)</t>
  </si>
  <si>
    <t>Food and Nutrition Service Code_(Number Count)</t>
  </si>
  <si>
    <t>Conflict Resolution Service Code_(Number Count)</t>
  </si>
  <si>
    <t>Translation/Interpretation Service Code_(Number Count)</t>
  </si>
  <si>
    <t>Housing Retention Service Code_(Number Count)</t>
  </si>
  <si>
    <t>Household Skills/Life Skills Service Code_(Number Count)</t>
  </si>
  <si>
    <t>Service Coordination Service Code_(Number Count)</t>
  </si>
  <si>
    <t>Parenting Skills Service Code_(Number Count)</t>
  </si>
  <si>
    <t>High School/GED Preparation Service Code_(Number Count)</t>
  </si>
  <si>
    <t>Post-Secondary/College Education Service Code_(Number Count)</t>
  </si>
  <si>
    <t>Shelter Placement Service Code_(Number Count)</t>
  </si>
  <si>
    <t>Housing Placement Service Code_(Number Count)</t>
  </si>
  <si>
    <t>Independent Living Service Code_(Number Count)</t>
  </si>
  <si>
    <t>Transportation Assistance Service Code_(Number Count)</t>
  </si>
  <si>
    <t>HIV/AIDS Service Code_(Number Count)</t>
  </si>
  <si>
    <t>Medical Care Service Code_(Number Count)</t>
  </si>
  <si>
    <t>Mental Health Service Code_(Number Count)</t>
  </si>
  <si>
    <t>Substance Abuse Service Code_(Number Count)</t>
  </si>
  <si>
    <t>Required.</t>
  </si>
  <si>
    <t>No value allowed. Data element not applicable to HOPWA.</t>
  </si>
  <si>
    <t>No value allowed. Data element not applicable to MFSC.</t>
  </si>
  <si>
    <t>No value allowed. Data element not applicable to ROSS.</t>
  </si>
  <si>
    <t>48. Emergency Room Visit Code</t>
  </si>
  <si>
    <t>Required if ParticStatCode=1.</t>
  </si>
  <si>
    <t>Required if: ParticStatCode=1</t>
  </si>
  <si>
    <t>Required if: ParticStatCode=1 AND ResidCenTractResp is NULL</t>
  </si>
  <si>
    <t>Required if: ParticStatCode=1 AND YearSubHousNumResp is NULL</t>
  </si>
  <si>
    <t>Required if: ParticStatCode=1 AND ADLCountResp is NULL</t>
  </si>
  <si>
    <t>Required if: ParticStatCode=1 AND IADLCountResp is NULL</t>
  </si>
  <si>
    <t>Required if: ParticStatCode=1 AND ServiceStartDateResp is NULL</t>
  </si>
  <si>
    <t>Required if: ParticStatCode=1 AND ServiceEndDateResp is NULL</t>
  </si>
  <si>
    <t>Required if: ParticStatCode=1 AND HouseAnnGrossIncmAmtResp is NULL</t>
  </si>
  <si>
    <t>Required if: ParticStatCode=1 AND HouseTranspCostAmtResp is NULL</t>
  </si>
  <si>
    <t>Required if: ParticStatCode=1 AND EmgRoomCdResp=1.</t>
  </si>
  <si>
    <t>Required if: ParticStatCode=1 AND PermHuseDateResp is NULL</t>
  </si>
  <si>
    <t>Required if: ParticStatCode=1 AND AdultBasicEdSrvceCdResp = 1</t>
  </si>
  <si>
    <t>Required if: ParticStatCode=1 AND ESLClassSrvceCdResp = 1</t>
  </si>
  <si>
    <t>Required if: ParticStatCode=1 AND CareerGuidSrvce = 1</t>
  </si>
  <si>
    <t>Required if: ParticStatCode=1 AND SlfDirJobSrchAsstCdResp = 1</t>
  </si>
  <si>
    <t>Required if: ParticStatCode=1 AND WorkReadAsstSrvceCdResp = 1</t>
  </si>
  <si>
    <t>Required if: ParticStatCode=1 AND OSTSrvceCdResp = 1</t>
  </si>
  <si>
    <t>Required if: ParticStatCode=1 AND JobDevSrvceCdResp = 1</t>
  </si>
  <si>
    <t>Required if: ParticStatCode=1 AND FairHousCivilRgtsCdResp = 1</t>
  </si>
  <si>
    <t>Required if: ParticStatCode=1 AND TaxPreSrvceCdResp = 1</t>
  </si>
  <si>
    <t>Required if: ParticStatCode=1 AND FinAccountSrvceCdResp = 1</t>
  </si>
  <si>
    <t>Required if: ParticStatCode=1 AND LegalAsstSrvceCdResp = 1</t>
  </si>
  <si>
    <t>Required if: ParticStatCode=1 AND FinEducatSrvceCdResp = 1</t>
  </si>
  <si>
    <t>Required if: ParticStatCode=1 AND PreHuseConSrvceCdResp = 1</t>
  </si>
  <si>
    <t>Required if: ParticStatCode=1 AND PostHuseConSrvceCdResp = 1</t>
  </si>
  <si>
    <t>Required if: ParticStatCode=1 AND FoodNutSrvceCdResp = 1</t>
  </si>
  <si>
    <t>Required if: ParticStatCode=1 AND ConftResolSrvceCdResp = 1</t>
  </si>
  <si>
    <t>Required if: ParticStatCode=1 AND TransInterptSrvceCdResp = 1</t>
  </si>
  <si>
    <t>Required if: ParticStatCode=1 AND HouseRetenSrvceCdResp = 1</t>
  </si>
  <si>
    <t>Required if: ParticStatCode=1 AND HouseSkilLifeCdResp = 1</t>
  </si>
  <si>
    <t>Required if: ParticStatCode=1 AND SrvceCoodSrvceCdResp = 1</t>
  </si>
  <si>
    <t>Required if: ParticStatCode=1 AND ParentSkilSrvceCdResp = 1</t>
  </si>
  <si>
    <t>Required if: ParticStatCode=1 AND HighSchSrvceCdResp = 1</t>
  </si>
  <si>
    <t>Required if: ParticStatCode=1 AND PostSecondSrvceCdResp = 1</t>
  </si>
  <si>
    <t>Required if: ParticStatCode=1 AND SheltPlacementSrvceCdResp = 1</t>
  </si>
  <si>
    <t>Required if: ParticStatCode=1 AND HuseSrvceCdResp = 1</t>
  </si>
  <si>
    <t>Required if: ParticStatCode=1 AND IndepLivingSrvceCdResp = 1</t>
  </si>
  <si>
    <t>Required if: ParticStatCode=1 AND TransportAsstSrvceCdResp = 1</t>
  </si>
  <si>
    <t>Required if: ParticStatCode=1 AND HIVAIDSSrvceCdResp = 1</t>
  </si>
  <si>
    <t>Required if: ParticStatCode=1 AND MedCareSrvceCdResp = 1</t>
  </si>
  <si>
    <t>Required if: ParticStatCode=1 AND MentHealthSrvceCdResp = 1</t>
  </si>
  <si>
    <t>Required if: ParticStatCode=1 AND SubstanAbuseSrvceCdResp = 1</t>
  </si>
  <si>
    <t>ROSS Program Business Rules</t>
  </si>
  <si>
    <t>HOPWA Program Business Rules</t>
  </si>
  <si>
    <t>MFSC Program Business Rules</t>
  </si>
  <si>
    <t>[1 - Participant ] [2 - Non-Participant]</t>
  </si>
  <si>
    <t>[1 - Male] [2 - Female] [3 - Transgendered Male to Female] [4 - Transgendered Female to Male] [5 - Other] [77 - Information not collected] [88 - Individual refused] [99 - Individual does not know]</t>
  </si>
  <si>
    <t>[1 - Hispanic/Latino] [2 - Not Hispanic/Latino] [77 - Information not collected] [88 - Individual refused] [99 - Individual does not know]</t>
  </si>
  <si>
    <t>[1 - American Indian or Alaska Native] [2 - Asian] [3 - Black or African American] [99 - Individual does not know] [88 - Individual refused] [77 - Information not collected] [6 - Mixed Race] [4 - Native Hawaiian or Other Pacific Islander] [5 - White]</t>
  </si>
  <si>
    <t>[1 - Yes] [2 - No] [77 - Information not collected] [88 - Individual refused] [99 - Individual does not know]</t>
  </si>
  <si>
    <t>[1 - Yes, individual indicates a disability as defined in ADA] [2 - No, individual indicates a disability as defined in ADA] [88 - Individual refused] [99 - Individual does not know] [100 - N/A] [77 - Information Not Collected]</t>
  </si>
  <si>
    <t>[1 - Impairment is primarily physical, including mobility and sensory impairments] [2 - Impairment is primarily mental, including cognitive and learning impairments. ] [3 - Impairment is both physical and mental ] [88 - Individual refused] [99 - Individual does not know] [100 - N/A] [77 - Information not collected] [76 - Individual does not have an impairment]</t>
  </si>
  <si>
    <t>[1 - The disabled individual requires services to manage home activities.] [2 - The disabled individual does not require services for home management] [3 - The disabled individual was not assessed for this criteria] [88 - Individual refused] [99 - Individual does not know] [100 - N/A] [77 - Information not collected]</t>
  </si>
  <si>
    <t>[1 - Individual is currently a subject involved in the CJS] [2 - The individual is not currently subject to any phase of the CJS, but has been in the previous 12 months.] [3 - The individual is not currently subject to any phase of the CJS, and has not been in the previous 12 months.] [88 - Individual refused] [99 - Individual does not know] [100 - N/A] [77 - Information not collected]</t>
  </si>
  <si>
    <t>[1 - Individual reported receipt of the EITC in most recent tax year] [2 - Individual reported no receipt of the EITC in most recent tax year.] [88 - Individual refused] [99 - Individual does not know] [100 - N/A] [77 - Information not collected]</t>
  </si>
  <si>
    <t>[1 - Individual has a checking or savings account] [2 - Individual has an IDA] [3 - The individual has an FSS escrow account] [88 - Individual refused] [99 - Individual does not know] [100 - N/A] [77 - Information not collected]</t>
  </si>
  <si>
    <t>[1 - Yes] [2 - No] [88 - Individual refused] [99 - Individual does not know] [100 - N/A] [77 - Information not collected]</t>
  </si>
  <si>
    <t>[1 - The individual is being treated for substance abuse or dependence] [2 - The individual is not being treated for substance abuse or dependence, but did receive treatment in past 12 months] [3 - The individual was not treated for substance abuse or dependence in past 12 months, but did receive such treatment over a year ago] [4 - The individual never received treatment for substance abuse or dependence] [88 - Individual refused] [99 - Individual does not know] [100 - N/A] [77 - Information not collected]</t>
  </si>
  <si>
    <t>[1 - The individual identified as being infected with HIV/AIDS] [2 - The individual identified as not being infected with HIV/AIDS] [88 - Individual refused] [99 - Individual does not know] [100 - N/A] [77 - Information not collected]</t>
  </si>
  <si>
    <t>[1 - Identifies as a public housing resident.] [2 - Receives a tenant-based rental voucher] [3 - Receives a project based rental voucher] [4 - Privately subsidized housing] [5 - Unsubsidized (market rate) housing] [6 - Owns a home] [7 - Homeless] [88 - Refused] [99 - Does not know] [100 - N/A] [77 - Information not collected]</t>
  </si>
  <si>
    <t>[1 - Yes, covered through employer or union (current or former)] [2 - Yes, purchased insurance from insurance company] [3 - Medicare] [4 - Medicaid/Medical Assistance] [5 - TRICARE or other military health care] [6 - VA health care] [7 - Indian Health Service] [8 - Other health insurance or health coverage plan] [9 - No coverage] [88 - Individual refused] [99 - Individual does not know] [100 - N/A] [77 - Information not collected]</t>
  </si>
  <si>
    <t>[1 - Occupational skills license] [2 - Occupational skills certificate] [3 - Other license or certificate recognized by state] [4 - Individual did not attain a license or certificate] [88 - Individual refused] [99 - Individual does not know] [100 - N/A] [77 - Information not collected]</t>
  </si>
  <si>
    <t>[1 - High school diploma/ GED] [2 - AA or AS diploma] [3 - BA or BS diploma] [4 - Other degree] [5 - No degree attained] [88 - Individual refused] [99 - Individual does not know] [100 - N/A] [77 - Information not collected]</t>
  </si>
  <si>
    <t>[1 - Employed] [2 - Not employed at any time in the last month and actively seeking work] [3 - Not employed at any time in the last month and not actively seeking work] [88 - Individual refused] [99 - Individual does not know] [100 - N/A] [77 - Information not collected]</t>
  </si>
  <si>
    <t>[1 - Full-time worker employed in the last month] [2 - Part-time worker employed in the last month] [88 - Individual refused] [99 - Individual does not know] [100 - N/A] [77 - Information not collected]</t>
  </si>
  <si>
    <t>[1 - Management Occupations] [2 - Business and Financial Operations Occupations] [3 - Computer, Engineering, and Science Occupations] [4 - Education, Legal, Community Service, Arts, and Media Occupations] [5 - Healthcare Practitioners and Technical Occupations] [6 - Healthcare Support Occupations] [7 - Protective Service Occupations] [8 - Food Preparation and Serving Related Occupations] [9 - Building and Grounds Cleaning and Maintenance Occupations] [10 - Personal Care and Service Occupations] [11 - Sales and Related Occupations] [12 - Office and Administrative Support Occupations] [13 - Farming, Fishing, and Forestry Occupations] [14 - Construction and Extraction Occupations] [15 - Installation, Maintenance, and Repair Occupations] [16 - Production Occupations] [17 - Transportation and Material Moving Occupations] [88 - Individual refused] [99 - Individual does not know] [100 - N/A] [77 - Information not collected]</t>
  </si>
  <si>
    <t>[1 - Homeless] [2 - Runaway youth] [3 - Neither homeless or a runaway youth] [88 - Individual refused] [99 - Individual does not know] [100 - N/A] [77 - Information not collected]</t>
  </si>
  <si>
    <t>[1 - Yes] [2 - No] [3 - Individual was not assessed for this condition] [88 - Individual refused] [99 - Individual does not know] [100 - N/A] [77 - Information not collected]</t>
  </si>
  <si>
    <t>[1 - Emergency shelter including hotel/ motel voucher] [2 - Foster care home or foster care group home] [3 - Hospital or other residential non-psychiatric medical facility] [4 - Hotel or motel paid for without emergency shelter voucher] [5 - Jail, prison or juvenile detention facility] [6 - Long-term care facility or nursing home] [7 - Owned by individual, no ongoing housing subsidy] [8 - Owned by individual, with ongoing housing subsidy] [9 - Permanent housing for formerly homeless persons] [10 - Place not meant for habitation] [11 - Psychiatric hospital or other psychiatric facility] [12 - Rental by individual, no ongoing housing subsidy] [13 - Rental by individual, with ongoing housing subsidy] [14 - Safe Haven] [15 - Staying or living in a family member's room, apartment or house] [16 - Staying or living in a friend's room, apartment or house] [17 - Substance abuse treatment facility or detox center] [18 - Transitional housing for homeless persons (including homeless youth)] [88 - Individual refused] [99 - Individual does not know] [100 - N/A] [77 - Information not collected]</t>
  </si>
  <si>
    <t>[1 - Avoided eviction from rental property] [2 - Obtained a Home Equity Conversion Mortgage (HECM)] [3 - Prevented or resolved a mortgage default] [88 - Individual refused] [99 - Individual does not know] [100 - N/A] [77 - Information not collected]</t>
  </si>
  <si>
    <t>[1 - Yes] [100 - N/A] [77 - Information not collected]</t>
  </si>
  <si>
    <t>[1 - Moved Out: Purchased a home] [2 - Moved Out: Another apartment or rental property] [3 - Moved Out: Higher Level of Care] [4 - Moved Out: With family] [5 - Moved Out: Other] [6 - Moved Out: Unknown] [7 - Eviction] [8 - Death] [77 - Information not collected] [100 - N/A]</t>
  </si>
  <si>
    <t>The gender that the participant identifies as.</t>
  </si>
  <si>
    <t>The self-identified ethnicity of the participant</t>
  </si>
  <si>
    <t>The self-identified race of the participant. Multiple choices may be selected.\n\nAmerican Indian or Alaska Native = person having origins in any of the original peoples of North America and South America including Central America), and who maintains cultural identification through tribal affiliation or community recognition.\n\nAsian = person having origins in any of the original peoples of the Far East, Southeast Asia, or the Indian Subcontinent (e.g., India, Pakistan, Bangladesh, Sri Lanka, Nepal, Sikkim, and Bhutan).\n\nBlack or African American = person having origins in any of the black racial groups of Africa.\n\nNative Hawaiian or Other Pacific Islander = person having origins in any of the original peoples of Hawaii, Guam, Samoa, or other Pacific Islands. It includes people who indicate their race as 'Native Hawaiian,' 'Guamanian or Chamorro,' 'Samoan,' and 'Other Pacific Islander' or provide other detailed Pacific Islander responses.\n\nWhite = person having origins in any of the original peoples of Europe, the Middle East, or North Africa.</t>
  </si>
  <si>
    <t>The head of household is responsible for ensuring that the household fulfills all of its responsibilities under the program, alone or in conjunction with a co-head or spouse. The household may designate any qualified household member as the head of household. The head of household must have the legal capacity to enter into a lease under state and local law. A minor who is emancipated under state law may be designated as head of household.</t>
  </si>
  <si>
    <t>The Census Bureau has developed an online tool for converting physical addresses to census tract numbers \n (http://factfinder2.census.gov/faces/nav/jsf/pages/searchresults.xhtml?ref=addr&amp;refresh=t#none).\nHomeless individuals may designate a fixed location as their residence for identification purposes. This location may be a homeless shelter, or other location where a homeless individual may spend time or return to for sleep.</t>
  </si>
  <si>
    <t/>
  </si>
  <si>
    <t>The individual who initiated services under this grant is a person who served on active duty in the armed forces and was discharged or released from such service under conditions other than dishonorable. Validate with Participant's DD214 discharge form, if available.</t>
  </si>
  <si>
    <t>Total number of years individual has lived in publicly or privately subsidized housing. Count each year, even if it was not consecutive and round to the nearest whole year.</t>
  </si>
  <si>
    <t>The disability status of the individual. ADA = Section 3(2) (a) of the Americans with Disabilities Act of 1990 (42 U.S.C. 12102) (amended 2008) and pre-determined by a physician, Medicaid, or other authority.\n\nParticipant is considered disabled if:\n\n- Participant has a physical or mental impairment that substantially limits one or more major life activities such as caring for oneself, performing manual tasks, seeing, hearing, eating, sleeping, talking, standing, lifting, bending, speaking, breathing, learning, reading, concentrating, thinking, communicating, and working;\n\n- Participant has a record of such impairment; or\n\n- Participant has been regarded as having such an impairment if the Participant establishes that he or she has been subjected to an action prohibited because of an actual or perceived physical or mental impairment whether or not the impairment limits or is perceived to limit a major life activity</t>
  </si>
  <si>
    <t>The category of disability for the individual (i.e., a physical disability of mobility and sensory impairments or a mental disability of cognitive and learning impairments).</t>
  </si>
  <si>
    <t>The individual with a disability who received services funded under the grant demonstrated a need for assistance with activities of daily living, including eating, bathing, grooming, and dressing and home management activities.\n\nIdentify if disabled Participant was not assessed for this criterion.</t>
  </si>
  <si>
    <t>The household is at high risk of losing housing due to certain factors. Choose all that apply. Participant is hard to house because of lack of education; having to care for too many minors; lengthy time in public housing; or a household member's disability or criminal record.\n\nTo select more than one value, hold the "Ctrl" key and select the appropriate values.</t>
  </si>
  <si>
    <t>The individual is currently an offender with an active criminal record in the justice system, or has committed or been charged with committing criminal acts in the previous 12 months.\n\nCJS = criminal justice system</t>
  </si>
  <si>
    <t>The individual received the Earned Income Tax Credit (EITC) for the most recent tax year. \n\nThe Earned Income Tax Credit, EITC or EIC, is a benefit for working people with low to moderate income. To qualify, persons must meet certain requirements and file a tax return, even if no taxes are owed or the person is not required to file. EITC reduces the amount of tax a person owes and may provide a refund to the person.</t>
  </si>
  <si>
    <t>The individual has a checking or savings, Individual Development Account (IDA), or Family Self-Sufficiency (FSS) escrow account.</t>
  </si>
  <si>
    <t>The individual qualified and received SNAP benefits through the Department of Agriculture at the data collection date. SNAP offers nutrition assistance to low income individuals and families.</t>
  </si>
  <si>
    <t>The individual received cash or other support services under TANF at the time of data collection. \n\nTANF is federally funded but is administrated by each state. TANF is a financial assistance program for low income families that have children and for pregnant women in their last three months of pregnancy.</t>
  </si>
  <si>
    <t>The individual received SSI at the time of data collection. \n\nSSI is a Federal income supplement program funded by general tax revenues (not Social Security taxes). It is designed to help aged, blind, and disabled people who meet income and asset thresholds.</t>
  </si>
  <si>
    <t>The individual received SSDI at the time of data collection. SSDI is for workers who become disabled before retirement age and who meet the Social Security Administration's definition of being disabled.</t>
  </si>
  <si>
    <t>The individual is being treated by a medical professional or a treatment facility for substance abuse or dependence. Substance abuse is defined as a maladaptive (i.e., harmful to a person's life) pattern of substance use marked by recurrent and significant negative consequences related to the repeated use of substances. These substances may be legal, such as alcohol, or an illicit drug such as hashish, cocaine hallucinogens, heroin, or prescription-type drug used non-medically.</t>
  </si>
  <si>
    <t>The individual was diagnosed by a medical professional as being infected with AIDS/HIV. AIDS is an infectious disease caused by the human immunodeficiency virus or HIV. Both variants of the HIV virus, HIV-1 and HIV-2, cause AIDS.</t>
  </si>
  <si>
    <t>If assessed, individual demonstrated need for assistance in completing one or more ADLs. Record number of ADLs individual could complete at time of initial assessment. \n\nActivities of Daily Living (ADL) means eating, dressing, bathing, grooming, and transferring, as further described below: \n\n(1) Eating-May need assistance with cooking, preparing, or serving food, but must be able to feed self; \n\n(2) Bathing-May need assistance in getting in and out of the shower or tub, but must be able to wash self; \n\n(3) Grooming-May need assistance in washing hair, but must be able to take care of personal appearance; \n\n(4) Dressing-Must be able to dress self, but may need occasional assistance; \n\n(5) Transferring-Actions such as going from a seated to standing position and getting in and out of bed; and \n\n(6) Other such activities as HUD deems essential for maintaining independent living.</t>
  </si>
  <si>
    <t>If assessed, individual demonstrated need for assistance in completing one or more IADLs. Record number of IADLs individual could complete at the time of initial assessment.\n\nInstrumental Activities of Daily Living (IADLs) are activities that are more complex than ADL activities including, but not limited to, handling personal finances, meal preparation, shopping, traveling, doing housework, using the telephone, taking or managing medications, or other such activities as HUD deems essential for maintaining independent living.</t>
  </si>
  <si>
    <t>The date the individual enrolled in or first received grant-funded services or benefits, defined as the start or initiation of services. Service start date is collected in a Month/Day/Year format, i.e., 1/15/2017. Applicable Services include:\n- ESL Class\n- Career Guidance\n- Self-Directed Job Search Assistance\n- Work Readiness Assistance\n- Occupational Skills Training\n- Job Development\n- Job Retention\n- Fair Housing and Civil Rights Assistance\n- Tax Preparation\n- Financial Account Creation\n- Legal Assistance\n- Financial Education\n- Pre-Housing Counseling\n- Post-Housing Counseling\n- Food and Nutrition\n- Conflict Resolution\n- Translation/Interpretation\n- Housing Retention\n- Household Skills/Life Skills\n- Needs Assessment\n- Service Coordination\n- Parenting Skills\n- 3 to 5 Years Childhood Education\n- High School/GED Preparation\n- Post-Secondary/College Education\n- Shelter Placement\n- Temporary Housing Placement\n- Permanent Housing Placement\n- Independent Living\n- Transportation Assistance\n- HIV/AIDS\n- Adult Personal Assistance\n- Legal Assistance Type</t>
  </si>
  <si>
    <t>The date that grant-funded services were completed or terminated. The last date the individual received grant-funded service. Service start date is collected in a Month/Day/Year format, i.e., 1/15/2017. Applicable Services include:\n- ESL Class\n- Career Guidance\n- Self-Directed Job Search Assistance\n- Work Readiness Assistance\n- Occupational Skills Training\n- Job Development\n- Job Retention\n- Fair Housing and Civil Rights Assistance\n- Tax Preparation\n- Financial Account Creation\n- Legal Assistance\n- Financial Education\n- Pre-Housing Counseling\n- Post-Housing Counseling\n- Food and Nutrition\n- Conflict Resolution\n- Translation/Interpretation\n- Housing Retention\n- Household Skills/Life Skills\n- Needs Assessment\n- Service Coordination\n- Parenting Skills\n- 3 to 5 Years Childhood Education\n- High School/GED Preparation\n- Post-Secondary/College Education\n- Shelter Placement\n- Temporary Housing Placement\n- Permanent Housing Placement\n- Independent Living\n- Transportation Assistance\n- HIV/AIDS\n- Adult Personal Assistance\n- Legal Assistance Type</t>
  </si>
  <si>
    <t>The census tract is identified as an area of opportunity in the community's Regional Fair Housing Equity Assessment (FHEA). The Grantee determines if the Participant lives in an Opportunity Area based on the Participant's residence meeting all of the following criteria:\n\n- Segregated Areas and Areas of Increasing Diversity and/or Racial/Ethnic Integration;\n\n- Racially/Ethnically Concentrated Areas of Poverty;\n\n- Access to Existing Areas of High Opportunity;\n\n- Major Public Investments; and\n\n- Fair Housing Issues, Services, and Activities.</t>
  </si>
  <si>
    <t>Identify Participant's current type of housing and, if applicable, how the housing is paid for.</t>
  </si>
  <si>
    <t>The individual has a personal primary health care provider (a general doctor, a specialist doctor, nurse practitioner or physician's assistant), and whether participant has completed an appointment with a health care provider in the prior three (3) years.</t>
  </si>
  <si>
    <t>The individual was covered by a private or public health insurance plan. Please note that a person having only a private plan that paid for one type of service, such as accidents or dental care, is considered uninsured.\n\nInsurance coverage may held or purchased by this individual or any family member.\n\nTo select more than one value, hold the "Ctrl" key and select the appropriate values.</t>
  </si>
  <si>
    <t>The individual received a routine medical examination within the last 12 months. This includes well-baby visit, well-child visit, well-woman visit, physical exam performed by a health care provider and annual wellness visit covered through Medicare.</t>
  </si>
  <si>
    <t>Identify the highest grade level or degree completed by the Participant. Grade level and degrees include primary and secondary schools and post-secondary degrees.</t>
  </si>
  <si>
    <t>Individual's current enrollment in educational or vocational training.</t>
  </si>
  <si>
    <t>Individual's attainment of a vocational/occupational license or certificate while receiving grant-funded services. The license or certificate must have been attained between the start and the completion or termination of grant-funded services.</t>
  </si>
  <si>
    <t>Individual's attainment of a degree while receiving grant-funded services. The degree must have been attained between the start and the completion or termination of grant-funded services.</t>
  </si>
  <si>
    <t>Individual's employment status during the prior month, including, the date of collection. An individual is considered "employed" if he or she did any work for pay during the last month even for just for a few hours). Collect employment information for any Participant age sixteen (16) and older.</t>
  </si>
  <si>
    <t>The type of employment, classified as full-time or part-time.\n\nFull-time includes people at least 16 years old who worked or who were scheduled to work 35 hours or more per week.\n\nPart-time includes people at least 16 years old who worked or who were scheduled to work less than 35 hours per week.</t>
  </si>
  <si>
    <t>The date the individual entered employment in a Month/Day/Year format, i.e., 1/15/2017. When multiple instances of entering employment exist, use the current or most recent job.\n\nIf the participant has been unemployed for the past year, you can leave this field blank.</t>
  </si>
  <si>
    <t>The individual's gross earnings from all employment for the prior four (4) weeks leading up to, and including, the collection date. Gross earnings are employment earnings before taxes or other deductions are applied. Please report as whole dollars.</t>
  </si>
  <si>
    <t>The individual's homeless or runaway status.\n\nA "homeless" person lacks a fixed, regular, adequate night time residence. This definition includes any individual who has a primary night time residence that is a publicly or privately operated shelter for temporary accommodation; an institution providing temporary residence for individuals intended to be institutionalized; or a public or private place not designated for or ordinarily used as a regular sleeping accommodation for human beings; or a person under 18 years of age who absents himself or herself from home or place of legal residence without the permission of his or her family (i.e., runaway youth). This definition does not include an individual imprisoned or detained under an Act of Congress or State law. An individual who may be sleeping in a temporary accommodation while away from home should not, as a result of that alone, be recorded as homeless.</t>
  </si>
  <si>
    <t>The number of weeks the homeless person lacked a fixed, regular, adequate night time residence in the past 12 month or 52 week period. The weeks do not have to be consecutive to count.</t>
  </si>
  <si>
    <t>The individual meets definition of chronically homeless person.\n\nHUD defines a chronically homeless person as an unaccompanied homeless individual with a disabling condition who has either been continuously homeless for a year or more, or has had at least four episodes of homelessness in the past three years, where each homeless occasion was at least 15 days. To be considered chronically homeless, persons must have been sleeping in a place not meant for human habitation (e.g., living on the streets) and/or in an emergency homeless shelter during that time. Disabling conditions include substance use disorder, serious mental illness, developmental disability (as defined in section 102 of the Developmental Disabilities Assistance Bill of Rights Act of 2000 (42 U.S.C. 15002)), post-traumatic stress disorder, cognitive impairments resulting from brain injury, or chronic physical illness or disability. An individual who has been residing in an institutional care facility, including a jail, substance abuse or mental health treatment facility, hospital, or other similar facility, for fewer than 90 days and met all of the criteria in the above paragraph before entering that facility is considered chronically homeless. A family with an adult head of household (or if there is no adult in the family, a minor head of household) who meets all of the criteria in the above paragraph of this definition, including a family whose composition has fluctuated while the head of household has been homeless.</t>
  </si>
  <si>
    <t>For homeless individuals, indicate the type of living arrangement the night before the individual received services funded by the grant. If the individual was residing in an institution (hospital, jail, etc.) for less than 30 days, then select where he or she was staying before the entering the institution.</t>
  </si>
  <si>
    <t>Identify Participant's method for retaining housing. Methods focus on approaches to meet rent or mortgage responsibilities.</t>
  </si>
  <si>
    <t>Monthly household housing costs including rent, mortgage, utilities, fees and property taxes. Housing costs are the average amount for one month, based on those costs from the prior twelve (12) months. Input costs in whole dollars.</t>
  </si>
  <si>
    <t>Monthly transportation costs including car payments, vehicle insurance and public transportation costs. Costs are for regularly occurring transportation and do not include costs for vacations and other rare instances of travel. Input costs in whole dollars.</t>
  </si>
  <si>
    <t>The individual has been diagnosed with asthma by a medical professional.</t>
  </si>
  <si>
    <t>The individual was treated in the emergency department or hospitalized within the last 12 months.</t>
  </si>
  <si>
    <t>Identify Participant whose child under the age of six (6) received a blood-lead level test in the prior twelve (12) months.</t>
  </si>
  <si>
    <t>Identify Participant who had a blood-lead level test result greater than or equal to five (5) microgram/deciliter (&gt;= 5 ug/dL).</t>
  </si>
  <si>
    <t>The individual received training (e.g. uses textbooks and handouts) to improve his/her literacy and numeracy skills.\n\nLiteracy skills training develops critical reading, writing, listening, speaking, and viewing skills and knowledge necessary to function productively in school, the workplace or society in general. This may take the form of classes or one-on-one tutoring. Examples include: basic reading, writing, literacy, math skills, pre-admission college prep courses and other adult continuing education classes (non-credit). This does not include ESL, GED prep, enrollment in post-secondary education, occupational skills training, or work readiness classes.</t>
  </si>
  <si>
    <t>Individual with limited English proficient individual (LEP) (e.g. non-native English speaker) received English as a second language (ESL) instruction\n\nEnglish as a Second Language is the use of English by speakers with different native languages. The individual participated in one or more programs and activities designed to help the individual learn English. ESL instruction reduces language barriers that can preclude meaningful access by LEP persons to important government programs, services, and employment. This may take the form of classes or one-on-one tutoring.</t>
  </si>
  <si>
    <t>The individual received career guidance services.\n\nCareer guidance services include the provision of information, materials, suggestions, or advice which are intended to assist the job seeker in making occupation or career decisions.</t>
  </si>
  <si>
    <t>The individual received job search activities.\n\nJob search activities help an individual plan and carry out a successful self-directed job hunting strategy and include resume preparation, application preparation, interviewing skills, job lead development, job finding clubs, and development of a job search plan.</t>
  </si>
  <si>
    <t>The individual received work readiness assistance.\n\nWork readiness includes specific work-related skills that young people and adults need in order to be successful as entry-level workers in any formal sector business or industry or in any informal sector livelihood. These skills are generally thought of as life skills with a strong work focus, and include work-related health and safety at work, work habits and conduct, personal leadership at work, communicating with others at work, team work and collaboration at work, rights and responsibilities of workers and employers, and customer service. This may include business communications, computer literacy, financial literacy, employment counseling.</t>
  </si>
  <si>
    <t>The individual received occupational skills training (OST). OST may be conducted in the classroom or on-the-job in the workplace or a combination of approaches.\n\nThe OST curriculum is designed to meet the technical needs of the workplace. OST provides participants with the technical skills necessary to perform a specific job or group of jobs. The duration of OST activities varies based on many factors. This could be to retain an existing job, for a new job, for advancement in a current field, or for employment in a new/different field. This could be training provided by an employer.</t>
  </si>
  <si>
    <t>The individual received job development services. Job development is contacting an employer directly for the purpose of obtaining possible employment for a specific individual.</t>
  </si>
  <si>
    <t>The individual received job retention services.\n\nJob retention services include a Job coach works with participant on managing challenges in the workplace or works with employer to create a remediation plan for employee, etc. Occupational skills training (OST), employer sponsored "in-service training" and certifications needed to maintain employment are excluded.</t>
  </si>
  <si>
    <t>Date the individual was no longer on the property for the above reason.\n\nIf the participant is still living on the property, you can leave this field blank.</t>
  </si>
  <si>
    <t>The Standard Occupational Classifications (SOC) Based Occupation Group that best describes the individual's occupation. Types of Occupation Codes:\n- Management Occupations\n- Business and Financial Operations Occupations\n- Computer, Engineering, and Science Occupations\n- Education, Legal, Community Service, Arts, and Media Occupations\n- Healthcare Practitioners and Technical Occupations\n- Healthcare Support Occupations\n- Protective Service Occupations\n- Food Preparation and Serving Related Occupations\n- Building and Grounds Cleaning and Maintenance Occupations\n- Personal Care and Service Occupations\n- Sales and Related Occupations</t>
  </si>
  <si>
    <t>N/A; Checkbox for the grantee to indicate if the information was not collected on behalf of the Participant.</t>
  </si>
  <si>
    <t>5. Residence Census Tract 5; Information Not Collected Check Box</t>
  </si>
  <si>
    <t>7. Years in Subsidized Housing Number 7; Information Not Collected Check Box</t>
  </si>
  <si>
    <t>21. Activities of Daily Living (ADL) Count 21; Information Not Collected Check Box</t>
  </si>
  <si>
    <t>22. Instrumental Activities of Daily Living (IADL) Count 22; Information Not Collected Check Box</t>
  </si>
  <si>
    <t>23. Service start date 23; Information Not Collected Check Box</t>
  </si>
  <si>
    <t>24. Service end date 24; Information Not Collected Check Box</t>
  </si>
  <si>
    <t>35. Employment Type Status Code; Information Not Collected Check Box</t>
  </si>
  <si>
    <t>37. Occupation Code; Information Not Collected Check Box</t>
  </si>
  <si>
    <t>38. Monthly Paid Earnings Amount 38; Information Not Collected Check Box</t>
  </si>
  <si>
    <t>40. Homeless Status Code; Information Not Collected Check Box</t>
  </si>
  <si>
    <t>44. Intermediate Housing Status Code; Information Not Collected Check Box</t>
  </si>
  <si>
    <t>45. Household Housing Cost Amount 45; Information Not Collected Check Box</t>
  </si>
  <si>
    <t>79. Temporary Housing Placement Service Code</t>
  </si>
  <si>
    <t>80. Permanent Housing Placement Service Code; Information Not Collected Check Box</t>
  </si>
  <si>
    <t>[1 - Head of household has lived in public housing for more than 10 years.] [2 - Head of household does not have a high-school diploma or GED.] [3 - Three or more minors in the household] [4 - One or more household members has a criminal record] [5 - The head of household is not disabled, but one or more other household members is disabled] [6 - The head of household is a single, elderly adult who is the primary caregiver for one or more children] [88 - Individual refused] [99 - Individual does not know] [100 - N/A] [77 - Information not collected]</t>
  </si>
  <si>
    <t>[1 - Yes] [2 - No] [100 - N/A] [77 - Information not collected]</t>
  </si>
  <si>
    <t>[1 - Individual is enrolled in educational training] [2 - Individual is enrolled in vocational training] [3 - Not enrolled in educational or vocational training] [100 - N/A] [77 - Information not collected]</t>
  </si>
  <si>
    <t>[1 - Yes] [5 - Household has children aged 3-5 years and did not receive child care services] [100 - N/A] [77 - Information not collected]</t>
  </si>
  <si>
    <t>[1 - Will preparation, advanced directives, end of life decisions] [2 - ID theft and credit Issues] [3 - Foreclosure prevention] [4 - Eviction prevention] [5 - Custody, divorce and child support] [6 - Fair housing assistance] [7 - Assistance to victims of domestic violence] [8 - Expunging criminal records] [9 - Other] [100 - N/A] [77 - Information not collected]</t>
  </si>
  <si>
    <t>[33 - No schooling completed, Nursery school, or Kindergarten] [1 - Grade 1] [2 - Grade 2] [3 - Grade 3] [4 - Grade 4] [5 - Grade 5] [6 - Grade 6] [7 - Grade 7] [8 - Grade 8] [9 - Grade 9] [10 - Grade 10] [11 - Grade 11] [12 - 12th grade, no diploma] [13 - High school diploma] [14 - GED or alternative credential] [15 - Less than 1 year of college credit] [16 - One or more years of college credit, no degree] [17 - Associate's degree ] [18 - Bachelor's degree] [19 - Master's degree] [20 - Professional degree(e.g., MD, DDS, DVM, LLB, JD)] [21 - Doctorate degree] [88 - Individual refused] [99 - Individual does not know] [100 - N/A] [77 - Information not collected]</t>
  </si>
  <si>
    <t>GRANTEE_NAME</t>
  </si>
  <si>
    <t>FY</t>
  </si>
  <si>
    <t>Fiscal Year</t>
  </si>
  <si>
    <t>PROGRAM_ACRONYM</t>
  </si>
  <si>
    <t>Grant Program</t>
  </si>
  <si>
    <t>Grant Program for which the grantee is funded</t>
  </si>
  <si>
    <t>DUNS_ID9</t>
  </si>
  <si>
    <t>PERIOD_END_DATE</t>
  </si>
  <si>
    <t>GRANT_NUMBER</t>
  </si>
  <si>
    <t>PERSONIDENTIFIER</t>
  </si>
  <si>
    <t>HOUSEIDENTIFIER</t>
  </si>
  <si>
    <t>PARTICIPANTSTATUSCD</t>
  </si>
  <si>
    <t>Participant Status Text</t>
  </si>
  <si>
    <t>PARTICIPANTSTATUSCD_DropText</t>
  </si>
  <si>
    <t>Field Name</t>
  </si>
  <si>
    <t>DATACOLLECTIONDATE</t>
  </si>
  <si>
    <t>INTAKEDATE</t>
  </si>
  <si>
    <t>AGE</t>
  </si>
  <si>
    <t>GENDERCD</t>
  </si>
  <si>
    <t>GENDERCD_DropText</t>
  </si>
  <si>
    <t>Explanation of Values</t>
  </si>
  <si>
    <t>Male, Female, Transgendered Male to Female, Transgendered Female to Male, Other, Information not collected, Individual refused, Individual does not know</t>
  </si>
  <si>
    <t>1, 2, 3, 4, 5, 77, 88, 99</t>
  </si>
  <si>
    <t>1, 2</t>
  </si>
  <si>
    <t>Participant, Non-Participant</t>
  </si>
  <si>
    <t>Gender Text</t>
  </si>
  <si>
    <t>Ethnicity Text</t>
  </si>
  <si>
    <t>1, 2, 77, 88, 99</t>
  </si>
  <si>
    <t>Hispanic/Latino, Not Hispanic/Latino, Information not collected, Individual refused, Individual does not know</t>
  </si>
  <si>
    <t>Race Text</t>
  </si>
  <si>
    <t>ETHNICITYCD</t>
  </si>
  <si>
    <t>ETHNICITYCD_DropText</t>
  </si>
  <si>
    <t>RACECD</t>
  </si>
  <si>
    <t>RACECD_DropText</t>
  </si>
  <si>
    <t>1, 2, 3, 99, 88, 77, 6, 4, 5</t>
  </si>
  <si>
    <t>American Indian or Alaska Native, Asian, Black or African American, Individual does not know, Individual refused, Information not collected, Mixed Race, Native Hawaiian or Other Pacific Islander, White</t>
  </si>
  <si>
    <t>Head of Household Text</t>
  </si>
  <si>
    <t>HEADOFHOUSECD</t>
  </si>
  <si>
    <t>HEADOFHOUSECD_DropText</t>
  </si>
  <si>
    <t>RESIDENCECENSUSTRACT</t>
  </si>
  <si>
    <t>RESIDENCECENSUSTRACT_INC</t>
  </si>
  <si>
    <t>Veteran Status Text</t>
  </si>
  <si>
    <t>VETERANSTATUSCD</t>
  </si>
  <si>
    <t>VETERANSTATUSCD_DropText</t>
  </si>
  <si>
    <t>YRSINSUBHOUSINGNUMBER</t>
  </si>
  <si>
    <t>YRSINSUBHOUSINGNUMBER_INC</t>
  </si>
  <si>
    <t>Disability Status Text</t>
  </si>
  <si>
    <t>Disability Category Text</t>
  </si>
  <si>
    <t>Disability Requires Assistance Text</t>
  </si>
  <si>
    <t>DISABILITYSTATUSCD</t>
  </si>
  <si>
    <t>DISABILITYSTATUSCD_DropText</t>
  </si>
  <si>
    <t>DISABILITYCATEGORYCD</t>
  </si>
  <si>
    <t>DISABILITYCATEGORYCD_DropText</t>
  </si>
  <si>
    <t>DISABILITYREQUIRESASSISTANCECD</t>
  </si>
  <si>
    <t>DISABILITYREQUIRESASSISTANCECD_DropText</t>
  </si>
  <si>
    <t>Hard to House Text</t>
  </si>
  <si>
    <t>Returning Citizen/Ex-Offender Text</t>
  </si>
  <si>
    <t>Earned Income Tax Credit Recipient Text</t>
  </si>
  <si>
    <t>Financial Account Creation Text</t>
  </si>
  <si>
    <t>HARDTOHOUSECD</t>
  </si>
  <si>
    <t>HARDTOHOUSECD_DropText</t>
  </si>
  <si>
    <t>RETURNINGCITIZENEX_OFFENDERCD</t>
  </si>
  <si>
    <t>RETURNINGCITIZENEX_OFFENDERCD_DropText</t>
  </si>
  <si>
    <t>EARNEDINCTAXCREDITRECIPIENTCD</t>
  </si>
  <si>
    <t>EARNEDINCTAXCREDITRECIPIENTCD_DropText</t>
  </si>
  <si>
    <t>FINANCIALACCTCREATIONCD</t>
  </si>
  <si>
    <t>FINANCIALACCTCREATIONCD_DropText</t>
  </si>
  <si>
    <t>Substance Abuse Treatment Text</t>
  </si>
  <si>
    <t>Social Security Disability Insurance (SSDI) Text</t>
  </si>
  <si>
    <t>Supplemental Security Income (SSI) Text</t>
  </si>
  <si>
    <t>Temporary Assistance to Needy Families (TANF) Text</t>
  </si>
  <si>
    <t>Supplemental Nutrition Assistance Program (SNAP) Text</t>
  </si>
  <si>
    <t>SNAPCD</t>
  </si>
  <si>
    <t>SNAPCD_DropText</t>
  </si>
  <si>
    <t>TANFCD</t>
  </si>
  <si>
    <t>TANFCD_DropText</t>
  </si>
  <si>
    <t>SSICD</t>
  </si>
  <si>
    <t>SSICD_DropText</t>
  </si>
  <si>
    <t>SSDICD</t>
  </si>
  <si>
    <t>SSDICD_DropText</t>
  </si>
  <si>
    <t>SUBSTANCEABUSETREATMENTCD</t>
  </si>
  <si>
    <t>SUBSTANCEABUSETREATMENTCD_DropText</t>
  </si>
  <si>
    <t>Acquired Immune Deficiency Syndrome (AIDS)/Human Immunodeficiency Virus (HIV) Status Text</t>
  </si>
  <si>
    <t>ADLCOUNT</t>
  </si>
  <si>
    <t>ADLCOUNT_INC</t>
  </si>
  <si>
    <t>IADLCOUNT</t>
  </si>
  <si>
    <t>IADLCOUNT_INC</t>
  </si>
  <si>
    <t>AIDS_HIVSTATUSCD</t>
  </si>
  <si>
    <t>AIDS_HIVSTATUSCD_DropText</t>
  </si>
  <si>
    <t>Opportunity Area Census Tract Code</t>
  </si>
  <si>
    <t>Opportunity Area Census Tract Text</t>
  </si>
  <si>
    <t>Housing Status Text</t>
  </si>
  <si>
    <t>Primary Health Care Provider Text</t>
  </si>
  <si>
    <t>Health Coverage Text</t>
  </si>
  <si>
    <t>OPPORTUNITYAREACENSUSTRACT</t>
  </si>
  <si>
    <t>OPPORTUNITYAREACENSUSTRACT_DropText</t>
  </si>
  <si>
    <t>HOUSINGSTATUSCD</t>
  </si>
  <si>
    <t>HOUSINGSTATUSCD_DropText</t>
  </si>
  <si>
    <t>PRIMARYHEALTHCAREPROVIDERCD</t>
  </si>
  <si>
    <t>PRIMARYHEALTHCAREPROVIDERCD_DropText</t>
  </si>
  <si>
    <t>HEALTHCOVERAGECD</t>
  </si>
  <si>
    <t>HEALTHCOVERAGECD_DropText</t>
  </si>
  <si>
    <t>Medical Examination Status Text</t>
  </si>
  <si>
    <t>Highest Education Level Text</t>
  </si>
  <si>
    <t>Enrollment in Educational or Vocational Program Code</t>
  </si>
  <si>
    <t>Enrollment in Educational or Vocational Program Text</t>
  </si>
  <si>
    <t>License or Certificate Attainment Text</t>
  </si>
  <si>
    <t>MEDICALEXAMINATIONSTATUSCD</t>
  </si>
  <si>
    <t>MEDICALEXAMINATIONSTATUSCD_DropText</t>
  </si>
  <si>
    <t>HIGHESTEDUCATIONLEVELCD</t>
  </si>
  <si>
    <t>HIGHESTEDUCATIONLEVELCD_DropText</t>
  </si>
  <si>
    <t>ENROLLINEDUORVOCATPROG</t>
  </si>
  <si>
    <t>ENROLLINEDUORVOCATPROG_DropText</t>
  </si>
  <si>
    <t>LICENSEORCERTIATTAINMENTCD</t>
  </si>
  <si>
    <t>LICENSEORCERTIATTAINMENTCD_DropText</t>
  </si>
  <si>
    <t>SERVSTARTDATE</t>
  </si>
  <si>
    <t>SERVSTARTDATE_INC</t>
  </si>
  <si>
    <t>SERVENDDATE</t>
  </si>
  <si>
    <t>SERVENDDATE_INC</t>
  </si>
  <si>
    <t>Degree Attainment Text</t>
  </si>
  <si>
    <t>Employment Status Text</t>
  </si>
  <si>
    <t>Employment Type Status Text</t>
  </si>
  <si>
    <t>DEGREEATTAINMENTCD</t>
  </si>
  <si>
    <t>DEGREEATTAINMENTCD_DropText</t>
  </si>
  <si>
    <t>EMPLOYMENTSTATUSCD</t>
  </si>
  <si>
    <t>EMPLOYMENTSTATUSCD_DropText</t>
  </si>
  <si>
    <t>EMPLOYMENTTYPESTATUSCD</t>
  </si>
  <si>
    <t>EMPLOYMENTTYPESTATUSCD_DropText</t>
  </si>
  <si>
    <t>Prior Night Residence Text</t>
  </si>
  <si>
    <t>Chronically Homeless Status Text</t>
  </si>
  <si>
    <t>Homeless Status Text</t>
  </si>
  <si>
    <t>Occupation Text</t>
  </si>
  <si>
    <t>OCCUPATIONCD</t>
  </si>
  <si>
    <t>OCCUPATIONCD_DropText</t>
  </si>
  <si>
    <t>HOMELESSSTATUSCD</t>
  </si>
  <si>
    <t>HOMELESSSTATUSCD_DropText</t>
  </si>
  <si>
    <t>CHRONICALLYHOMELESSSTATUSCD</t>
  </si>
  <si>
    <t>CHRONICALLYHOMELESSSTATUSCD_DropText</t>
  </si>
  <si>
    <t>PRIORNIGHTRESIDENCECD</t>
  </si>
  <si>
    <t>PRIORNIGHTRESIDENCECD_DropText</t>
  </si>
  <si>
    <t>Intermediate Housing Status Text</t>
  </si>
  <si>
    <t>Entered Employment Date</t>
  </si>
  <si>
    <t xml:space="preserve">Monthly Paid Earnings Amount </t>
  </si>
  <si>
    <t>Monthly Paid Earnings ('Information Not Collected' checkbox)</t>
  </si>
  <si>
    <t>ENTEREDEMPLOYMENTDATE</t>
  </si>
  <si>
    <t>ENTEREDEMPLOYMENTDATE_INC</t>
  </si>
  <si>
    <t>MONTHLYPAIDEARNINGSAMT</t>
  </si>
  <si>
    <t>MONTHLYPAIDEARNINGSAMT_INC</t>
  </si>
  <si>
    <t>HOUSANNGROSSINCAMT</t>
  </si>
  <si>
    <t>HOUSANNGROSSINCAMT_INC</t>
  </si>
  <si>
    <t>Required if: ParticStatCode=1 AND MONTHLYPAIDEARNINGSAMT is NULL</t>
  </si>
  <si>
    <t>Required if: ParticStatCode=1 AND ENTEREDEMPLOYMENTDATE is NULL</t>
  </si>
  <si>
    <t>Household Annual Gross Income Amount</t>
  </si>
  <si>
    <t>Weeks Homeless Count</t>
  </si>
  <si>
    <t>Household Housing Cost Amount</t>
  </si>
  <si>
    <t>Household Transportation Cost Amount</t>
  </si>
  <si>
    <t>Weeks Homeless Count  ('Information Not Collected' checkbox)</t>
  </si>
  <si>
    <t>Household Annual Gross Income Amount  ('Information Not Collected' checkbox)</t>
  </si>
  <si>
    <t>WEEKSHOMELESSCOUNT</t>
  </si>
  <si>
    <t>WEEKSHOMELESSCOUNT_INC</t>
  </si>
  <si>
    <t>HOUSEHOUSINGCOSTAMT</t>
  </si>
  <si>
    <t>HOUSEHOUSINGCOSTAMT_INC</t>
  </si>
  <si>
    <t>HOUSETRANSPORTATIONCOSTAMT</t>
  </si>
  <si>
    <t>HOUSETRANSPORTATIONCOSTAMT_INC</t>
  </si>
  <si>
    <t>Required if: ParticStatCode=1 AND WEEKSHOMELESSCOUNT is NULL</t>
  </si>
  <si>
    <t>Emergency Room Visit Text</t>
  </si>
  <si>
    <t>Asthma Condition Text</t>
  </si>
  <si>
    <t>ASTHMACONDITIONCD</t>
  </si>
  <si>
    <t>ASTHMACONDITIONCD_DropText</t>
  </si>
  <si>
    <t>EMERGENCYROOMVISITCD</t>
  </si>
  <si>
    <t>EMERGENCYROOMVISITCD_NUMTOTAL</t>
  </si>
  <si>
    <t>EMERGENCYROOMVISITCD_NUMASTHMA</t>
  </si>
  <si>
    <t>EMERGENCYROOMVISITCD_DropText</t>
  </si>
  <si>
    <t>Blood-Lead Test Result Code</t>
  </si>
  <si>
    <t>Blood-Lead Test Result Text</t>
  </si>
  <si>
    <t>Adult Basic Education Service Text</t>
  </si>
  <si>
    <t>BLOOD_LEADTESTCD</t>
  </si>
  <si>
    <t>BLOOD_LEADTESTCD_DropText</t>
  </si>
  <si>
    <t>BLOOD_LEADTESTRESULT</t>
  </si>
  <si>
    <t>BLOOD_LEADTESTRESULT_DropText</t>
  </si>
  <si>
    <t>ADULTBASEDUSERVCD</t>
  </si>
  <si>
    <t>ADULTBASEDUSERVCD_DropText</t>
  </si>
  <si>
    <t>ESL Class Service Text</t>
  </si>
  <si>
    <t>Career Guidance Service Text</t>
  </si>
  <si>
    <t>ESLCLASSSERVCD</t>
  </si>
  <si>
    <t>ESLCLASSSERVCD_DropText</t>
  </si>
  <si>
    <t>ESLCLASSSERVCD_NUM</t>
  </si>
  <si>
    <t>CAREERGUIDANCESERVCD</t>
  </si>
  <si>
    <t>CAREERGUIDANCESERVCD_DropText</t>
  </si>
  <si>
    <t>ADULTBASEDUSERVCD_NUM</t>
  </si>
  <si>
    <t>CAREERGUIDANCESERVCD_NUM</t>
  </si>
  <si>
    <t>Self-Directed Job Search Assistance Service Text</t>
  </si>
  <si>
    <t>Work Readiness Assistance Service Text</t>
  </si>
  <si>
    <t>Occupational Skills Training (OST) Service Text</t>
  </si>
  <si>
    <t>SELFDIRJOBSRCHASSISTSERVCD</t>
  </si>
  <si>
    <t>SELFDIRJOBSRCHASSISTSERVCD_DropText</t>
  </si>
  <si>
    <t>WORKREADASSISTSERVCD</t>
  </si>
  <si>
    <t>WORKREADASSISTSERVCD_NUM</t>
  </si>
  <si>
    <t>WORKREADASSISTSERVCD_DropText</t>
  </si>
  <si>
    <t>OSTSERVCD</t>
  </si>
  <si>
    <t>OSTSERVCD_NUM</t>
  </si>
  <si>
    <t>OSTSERVCD_DropText</t>
  </si>
  <si>
    <t>Job Retention Service Text</t>
  </si>
  <si>
    <t>Job Development Service Text</t>
  </si>
  <si>
    <t>JOBDEVELOPMENTSERVCD</t>
  </si>
  <si>
    <t>JOBDEVELOPMENTSERVCD_NUM</t>
  </si>
  <si>
    <t>JOBDEVELOPMENTSERVCD_DropText</t>
  </si>
  <si>
    <t>JOBRETENTIONSERVCD</t>
  </si>
  <si>
    <t>JOBRETENTIONSERVCD_NUM</t>
  </si>
  <si>
    <t>JOBRETENTIONSERVCD_DropText</t>
  </si>
  <si>
    <t>Fair Housing and Civil Rights Assistance Service Text</t>
  </si>
  <si>
    <t>Tax Preparation Service Text</t>
  </si>
  <si>
    <t>FAIRHOUSCIVRGHTASSISSERVCD</t>
  </si>
  <si>
    <t>FAIRHOUSCIVRGHTASSISSERVCD_NUM</t>
  </si>
  <si>
    <t>FAIRHOUSCIVRGHTASSISSERVCD_DropText</t>
  </si>
  <si>
    <t>TAXPREPARATIONSERVCD</t>
  </si>
  <si>
    <t>TAXPREPARATIONSERVCD_NUM</t>
  </si>
  <si>
    <t>TAXPREPARATIONSERVCD_DropText</t>
  </si>
  <si>
    <t>SELFDIRJOBSRCHASSISTSERVCD_NUM</t>
  </si>
  <si>
    <t>Financial Account Creation Service Text</t>
  </si>
  <si>
    <t>Legal Assistance Service Text</t>
  </si>
  <si>
    <t>FINANACCTCREATIONSERVCD</t>
  </si>
  <si>
    <t>FINANACCTCREATIONSERVCD_NUM</t>
  </si>
  <si>
    <t>FINANACCTCREATIONSERVCD_DropText</t>
  </si>
  <si>
    <t>LEGALASSISTANCESERVCD</t>
  </si>
  <si>
    <t>LEGALASSISTANCESERVCD_NUM</t>
  </si>
  <si>
    <t>LEGALASSISTANCESERVCD_DropText</t>
  </si>
  <si>
    <t>Legal Assistance Type Service Text</t>
  </si>
  <si>
    <t>Financial Education Service Text</t>
  </si>
  <si>
    <t>Pre-Housing Counseling Service Text</t>
  </si>
  <si>
    <t>LEGALASSISTANCETYPESERVCD</t>
  </si>
  <si>
    <t>LEGALASSISTANCETYPESERVCD_DropText</t>
  </si>
  <si>
    <t>FINANCIALEDUCATIONSERVCD</t>
  </si>
  <si>
    <t>FINANCIALEDUCATIONSERVCD_NUM</t>
  </si>
  <si>
    <t>FINANCIALEDUCATIONSERVCD_DropText</t>
  </si>
  <si>
    <t>PREHOUSCOUNSELINGSERVCD</t>
  </si>
  <si>
    <t>PREHOUSCOUNSELINGSERVCD_NUM</t>
  </si>
  <si>
    <t>PREHOUSCOUNSELINGSERVCD_DropText</t>
  </si>
  <si>
    <t>Post-Housing Counseling Service Text</t>
  </si>
  <si>
    <t>Food and Nutrition Service Text</t>
  </si>
  <si>
    <t>POSTHOUSINGCOUNSSERVCD</t>
  </si>
  <si>
    <t>POSTHOUSINGCOUNSSERVCD_NUM</t>
  </si>
  <si>
    <t>POSTHOUSINGCOUNSSERVCD_DropText</t>
  </si>
  <si>
    <t>FOODANDNUTRITIONSERVCD</t>
  </si>
  <si>
    <t>FOODANDNUTRITIONSERVCD_NUM</t>
  </si>
  <si>
    <t>FOODANDNUTRITIONSERVCD_DropText</t>
  </si>
  <si>
    <t>Conflict Resolution Service Text</t>
  </si>
  <si>
    <t>Translation/Interpretation Service Text</t>
  </si>
  <si>
    <t>Housing Retention Service Text</t>
  </si>
  <si>
    <t>CONFLICTRESOLUTIONSERVCD</t>
  </si>
  <si>
    <t>CONFLICTRESOLUTIONSERVCD_NUM</t>
  </si>
  <si>
    <t>CONFLICTRESOLUTIONSERVCD_DropText</t>
  </si>
  <si>
    <t>TRANSINTERPSERVCD</t>
  </si>
  <si>
    <t>TRANSINTERPSERVCD_NUM</t>
  </si>
  <si>
    <t>TRANSINTERPSERVCD_DropText</t>
  </si>
  <si>
    <t>HOUSINGRETENTIONSERVCD</t>
  </si>
  <si>
    <t>HOUSINGRETENTIONSERVCD_NUM</t>
  </si>
  <si>
    <t>HOUSINGRETENTIONSERVCD_DropText</t>
  </si>
  <si>
    <t>Household Skills/Life Skills Service Text</t>
  </si>
  <si>
    <t>Needs Assessment Service Text</t>
  </si>
  <si>
    <t>Service Coordination Service Text</t>
  </si>
  <si>
    <t>HOUSSKILLLIFESKILLSERVCD</t>
  </si>
  <si>
    <t>HOUSSKILLLIFESKILLSERVCD_NUM</t>
  </si>
  <si>
    <t>HOUSSKILLLIFESKILLSERVCD_DropText</t>
  </si>
  <si>
    <t>NEEDSASSESSMENTSERVCD</t>
  </si>
  <si>
    <t>NEEDSASSESSMENTSERVCD_DropText</t>
  </si>
  <si>
    <t>SERVCOORDINATIONSERVCD</t>
  </si>
  <si>
    <t>SERVCOORDINATIONSERVCD_NUM</t>
  </si>
  <si>
    <t>SERVCOORDINATIONSERVCD_DropText</t>
  </si>
  <si>
    <t>Parenting Skills Service Text</t>
  </si>
  <si>
    <t>High School/GED Preparation Service Text</t>
  </si>
  <si>
    <t>Post-Secondary/College Education Service Text</t>
  </si>
  <si>
    <t>PARENTINGSKILLSSERVCD</t>
  </si>
  <si>
    <t>PARENTINGSKILLSSERVCD_NUM</t>
  </si>
  <si>
    <t>PARENTINGSKILLSSERVCD_DropText</t>
  </si>
  <si>
    <t>HIGHSCHGEDPREPSERVCD</t>
  </si>
  <si>
    <t>HIGHSCHGEDPREPSERVCD_NUM</t>
  </si>
  <si>
    <t>HIGHSCHGEDPREPSERVCD_DropText</t>
  </si>
  <si>
    <t>POSTSECCOLLEGEDUCSERVCD</t>
  </si>
  <si>
    <t>POSTSECCOLLEGEDUCSERVCD_NUM</t>
  </si>
  <si>
    <t>POSTSECCOLLEGEDUCSERVCD_DropText</t>
  </si>
  <si>
    <t>Shelter Placement Service Text</t>
  </si>
  <si>
    <t>SHELTERPLACEMENTSERVCD</t>
  </si>
  <si>
    <t>SHELTERPLACEMENTSERVCD_NUM</t>
  </si>
  <si>
    <t>SHELTERPLACEMENTSERVCD_DropText</t>
  </si>
  <si>
    <t>PERMHOUSINGPLACEMENTSERVCD</t>
  </si>
  <si>
    <t>PERMHOUSPLACMNTTURNDATE</t>
  </si>
  <si>
    <t>PERMHOUSPLACMNTTURNDATE_INC</t>
  </si>
  <si>
    <t>PERMHOUSINGPLACEMENTSERVCD_DropText</t>
  </si>
  <si>
    <t>Permanent Housing Placement Service Text</t>
  </si>
  <si>
    <t>Permanent Housing Placement/Turnover Date</t>
  </si>
  <si>
    <t>Permanent Housing Placement/Turnover Date ('Information Not Collected' checkbox)</t>
  </si>
  <si>
    <t>Independent Living Service Text</t>
  </si>
  <si>
    <t>Transportation Assistance Service Text</t>
  </si>
  <si>
    <t>HIV/AIDS Service Text</t>
  </si>
  <si>
    <t>INDEPENDENTLIVINGSERVCD</t>
  </si>
  <si>
    <t>INDEPENDENTLIVINGSERVCD_NUM</t>
  </si>
  <si>
    <t>INDEPENDENTLIVINGSERVCD_DropText</t>
  </si>
  <si>
    <t>TRANSPOASSISTSERVCD</t>
  </si>
  <si>
    <t>TRANSPOASSISTSERVCD_NUM</t>
  </si>
  <si>
    <t>TRANSPOASSISTSERVCD_DropText</t>
  </si>
  <si>
    <t>HIVAIDSSERVCD</t>
  </si>
  <si>
    <t>HIVAIDSSERVCD_NUM</t>
  </si>
  <si>
    <t>HIVAIDSSERVCD_DropText</t>
  </si>
  <si>
    <t>Adult Personal Assistance Service Text</t>
  </si>
  <si>
    <t>Medical Care Service Text</t>
  </si>
  <si>
    <t>Mental Health Service Text</t>
  </si>
  <si>
    <t>3 to 5 Years Childhood Education Service Text</t>
  </si>
  <si>
    <t>Substance Abuse Service Text</t>
  </si>
  <si>
    <t>ADULTPERSONALASSISTANCESERVCD</t>
  </si>
  <si>
    <t>ADULTPERSONALASSISTANCESERVCD_DropText</t>
  </si>
  <si>
    <t>MEDICALCARESERVCD</t>
  </si>
  <si>
    <t>MEDICALCARESERVCD_NUM</t>
  </si>
  <si>
    <t>MEDICALCARESERVCD_DropText</t>
  </si>
  <si>
    <t>MENTALHEALTHSERVCD</t>
  </si>
  <si>
    <t>MENTALHEALTHSERVCD_NUM</t>
  </si>
  <si>
    <t>MENTALHEALTHSERVCD_DropText</t>
  </si>
  <si>
    <t>THREEFIVEYRSCHILDEDUSERVCD</t>
  </si>
  <si>
    <t>THREEFIVEYRSCHILDEDUSERVCD_DropText</t>
  </si>
  <si>
    <t>HOUSINGPLACEMENTSERVCD_NUM</t>
  </si>
  <si>
    <t>SUBSTANCEABUSESERVCD</t>
  </si>
  <si>
    <t>SUBSTANCEABUSESERVCD_DropText</t>
  </si>
  <si>
    <t>SUBSTANCEABUSESERVCD_NUM</t>
  </si>
  <si>
    <t>6. Gender Code</t>
  </si>
  <si>
    <t>Column1</t>
  </si>
  <si>
    <t>7. Ethnicity Code</t>
  </si>
  <si>
    <t>8. Race Code</t>
  </si>
  <si>
    <t>18. Supplemental Nutrition Assistance Program (SNAP) Code</t>
  </si>
  <si>
    <t>19. Temporary Assistance to Needy Families (TANF) Code</t>
  </si>
  <si>
    <t>20. Supplemental Security Income (SSI) Code</t>
  </si>
  <si>
    <t>21. Social Security Disability Insurance (SSDI) Code</t>
  </si>
  <si>
    <t>35. Activities of Daily Living (ADL) Count</t>
  </si>
  <si>
    <t>36. Instrumental Activities of Daily Living (IADL) Count</t>
  </si>
  <si>
    <t>58. Occupation Code</t>
  </si>
  <si>
    <t>30. Asthma Condition Code</t>
  </si>
  <si>
    <t>9. Head of Household Code</t>
  </si>
  <si>
    <t>9. Head of Household Text</t>
  </si>
  <si>
    <t>10. Residence Census Tract 5</t>
  </si>
  <si>
    <t>10. Residence Census Tract ('Information Not Collected' checkbox)</t>
  </si>
  <si>
    <t>11. Veteran Status Code</t>
  </si>
  <si>
    <t>12. Time in Subsidized Housing Number</t>
  </si>
  <si>
    <t>12. Time in Subsidized Housing Number ('Information Not Collected' checkbox)</t>
  </si>
  <si>
    <t>Time in Subsidized Housing Number</t>
  </si>
  <si>
    <t>13. Disability Status Code</t>
  </si>
  <si>
    <t>14. Disability Category Code</t>
  </si>
  <si>
    <t>15. Disability Requires Assistance Code</t>
  </si>
  <si>
    <t>16. Hard to House Code</t>
  </si>
  <si>
    <t>17. Returning Citizen/Ex-Offender Code</t>
  </si>
  <si>
    <t>81. Earned Income Tax Credit Recipient Code</t>
  </si>
  <si>
    <t>82. Financial Account Creation Code</t>
  </si>
  <si>
    <t>44. Substance Abuse Treatment Code</t>
  </si>
  <si>
    <t>22. Acquired Immune Deficiency Syndrome (AIDS)/Human Immunodeficiency Virus (HIV) Status Code</t>
  </si>
  <si>
    <t>65. Housing Status Code</t>
  </si>
  <si>
    <t>25. Primary Health Care Provider Code</t>
  </si>
  <si>
    <t>26. Health Coverage Code</t>
  </si>
  <si>
    <t>27. Medical Examination Status Code</t>
  </si>
  <si>
    <t>50. Highest Education Level Code</t>
  </si>
  <si>
    <t>53. License or Certificate Attainment Code</t>
  </si>
  <si>
    <t>54. Degree Attainment Code</t>
  </si>
  <si>
    <t>55. Employment Status Code</t>
  </si>
  <si>
    <t>56. Employment Type Status Code</t>
  </si>
  <si>
    <t>61. Homeless Status Code</t>
  </si>
  <si>
    <t>63. Chronically Homeless Status Code</t>
  </si>
  <si>
    <t>64. Prior Night Residence Code</t>
  </si>
  <si>
    <t>66. Intermediate Housing Status Code</t>
  </si>
  <si>
    <t>57. Entered Employment Date</t>
  </si>
  <si>
    <t>60. Household Annual Gross Income Amount</t>
  </si>
  <si>
    <t>62. Weeks Homeless Count</t>
  </si>
  <si>
    <t>68. Household Housing Cost Amount</t>
  </si>
  <si>
    <t>69. Household Transportation Cost Amount</t>
  </si>
  <si>
    <t>39. Blood-Lead Test Code</t>
  </si>
  <si>
    <t>71. Adult Basic Education Service Code</t>
  </si>
  <si>
    <t>72. ESL Class Service Code</t>
  </si>
  <si>
    <t>73. Career Guidance Service Code</t>
  </si>
  <si>
    <t>74. Self-Directed Job Search Assistance Service Code</t>
  </si>
  <si>
    <t>75. Work Readiness Assistance Service Code</t>
  </si>
  <si>
    <t>76. Occupational Skills Training (OST) Service Code</t>
  </si>
  <si>
    <t>77. Job Development Service Code</t>
  </si>
  <si>
    <t>78. Job Retention Service Code</t>
  </si>
  <si>
    <t>79. Fair Housing and Civil Rights Assistance Service Code</t>
  </si>
  <si>
    <t>80. Tax Preparation Service Code</t>
  </si>
  <si>
    <t>83. Financial Account Creation Service Code</t>
  </si>
  <si>
    <t>84. Legal Assistance Service Code</t>
  </si>
  <si>
    <t>85. Legal Assistance Type Service Code</t>
  </si>
  <si>
    <t>86. Financial Education Service Code</t>
  </si>
  <si>
    <t>87. Pre-Housing Counseling Service Code</t>
  </si>
  <si>
    <t>88. Post-Housing Counseling Service Code</t>
  </si>
  <si>
    <t>89. Food and Nutrition Service Code</t>
  </si>
  <si>
    <t>90. Conflict Resolution Service Code</t>
  </si>
  <si>
    <t>92. Translation/Interpretation Service Code</t>
  </si>
  <si>
    <t>93. Housing Retention Service Code</t>
  </si>
  <si>
    <t>94. Household Skills/Life Skills Service Code</t>
  </si>
  <si>
    <t>95. Needs Assessment Service Code</t>
  </si>
  <si>
    <t>96. Service Coordination Service Code</t>
  </si>
  <si>
    <t>97. Parenting Skills Service Code</t>
  </si>
  <si>
    <t>99. High School/GED Preparation Service Code</t>
  </si>
  <si>
    <t>100. Post-Secondary/College Education Service Code</t>
  </si>
  <si>
    <t>105. Shelter Placement Service Code</t>
  </si>
  <si>
    <t>107. Permanent Housing Placement Service Code</t>
  </si>
  <si>
    <t>108. Permanent Housing Placement/Turnover Date</t>
  </si>
  <si>
    <t>101. Independent Living Service Code</t>
  </si>
  <si>
    <t>102. Transportation Assistance Service Code</t>
  </si>
  <si>
    <t>23. HIV/AIDS Service Code</t>
  </si>
  <si>
    <t>37. Adult Personal Assistance Service Code</t>
  </si>
  <si>
    <t>41. Medical Care Service Code</t>
  </si>
  <si>
    <t>42. Mental Health Service Code</t>
  </si>
  <si>
    <t>43. Substance Abuse Service Code</t>
  </si>
  <si>
    <t>35. Activities of Daily Living (ADL) Count ('Information Not Collected' checkbox)</t>
  </si>
  <si>
    <t>36. Instrumental Activities of Daily Living (IADL) Count ('Information Not Collected' checkbox)</t>
  </si>
  <si>
    <t>24. Opportunity Area Census Tract</t>
  </si>
  <si>
    <t>52. Enrollment in Educational or Vocational Program</t>
  </si>
  <si>
    <t>109. Service Start Date</t>
  </si>
  <si>
    <t>109. Service Start Date ('Information Not Collected' checkbox)</t>
  </si>
  <si>
    <t>110. Service End Date</t>
  </si>
  <si>
    <t>110. Service End Date ('Information Not Collected' checkbox)</t>
  </si>
  <si>
    <t>57. Entered Employment Date  ('Information Not Collected' checkbox)</t>
  </si>
  <si>
    <t>59. Monthly Paid Earnings Amount</t>
  </si>
  <si>
    <t>59. Monthly Paid Earnings Amount ('Information Not Collected' checkbox)</t>
  </si>
  <si>
    <t>60. Household Annual Gross Income Amount ('Information Not Collected' checkbox)</t>
  </si>
  <si>
    <t>62. Weeks Homeless Count ('Information Not Collected' checkbox)</t>
  </si>
  <si>
    <t>68. Household Housing Cost Amount ('Information Not Collected' checkbox)</t>
  </si>
  <si>
    <t>32. Emergency Room/Hospital Visit Code</t>
  </si>
  <si>
    <t>Emergency Room/Hospital Visit Code</t>
  </si>
  <si>
    <t>Emergency Room/Hospital Visit Code_(Number Count)_Total</t>
  </si>
  <si>
    <t>Emergency Room/Hospital Visit Code_(Number Count)_Asthma</t>
  </si>
  <si>
    <t>32. Emergency Room Visit Text</t>
  </si>
  <si>
    <t>40. Blood-Lead Test Result</t>
  </si>
  <si>
    <t>75. Work Readiness Assistance Service Text</t>
  </si>
  <si>
    <t>76. Occupational Skills Training (OST) Service Text</t>
  </si>
  <si>
    <t>108. Permanent Housing Placement/Turnover Date ('Information Not Collected' checkbox)</t>
  </si>
  <si>
    <t>98. 3 to 5 Years Childhood Education Service Code</t>
  </si>
  <si>
    <t>Entered Employment Date  ('Information Not Collected' checkbox)</t>
  </si>
  <si>
    <t>32. Number of Asthma-Related Visits:</t>
  </si>
  <si>
    <t>32. Total Number of Times:</t>
  </si>
  <si>
    <t>72. Number of Times:</t>
  </si>
  <si>
    <t>23. Number of Times:</t>
  </si>
  <si>
    <t>71. Number of Times:</t>
  </si>
  <si>
    <t>73. Number of Times:</t>
  </si>
  <si>
    <t>90. Number of Times:</t>
  </si>
  <si>
    <t>79. Number of Times:</t>
  </si>
  <si>
    <t>83. Number of Times:</t>
  </si>
  <si>
    <t>86. Number of Times:</t>
  </si>
  <si>
    <t>89. Number of Times:</t>
  </si>
  <si>
    <t>99. Number of Times:</t>
  </si>
  <si>
    <t>94. Number of Times:</t>
  </si>
  <si>
    <t>106. Number of Times:</t>
  </si>
  <si>
    <t>93. Number of Times:</t>
  </si>
  <si>
    <t>101. Number of Times:</t>
  </si>
  <si>
    <t>77. Number of Times:</t>
  </si>
  <si>
    <t>78. Number of Times:</t>
  </si>
  <si>
    <t>84. Number of Times:</t>
  </si>
  <si>
    <t>41. Number of Times:</t>
  </si>
  <si>
    <t>42. Number of Times:</t>
  </si>
  <si>
    <t>76. Number of Times:</t>
  </si>
  <si>
    <t>97. Number of Times:</t>
  </si>
  <si>
    <t>88. Number of Times:</t>
  </si>
  <si>
    <t>100. Number of Times:</t>
  </si>
  <si>
    <t>87. Number of Times:</t>
  </si>
  <si>
    <t>74. Number of Times:</t>
  </si>
  <si>
    <t>96. Number of Times:</t>
  </si>
  <si>
    <t>105. Number of Times:</t>
  </si>
  <si>
    <t>43. Number of Times:</t>
  </si>
  <si>
    <t>80. Number of Times:</t>
  </si>
  <si>
    <t>92. Number of Times:</t>
  </si>
  <si>
    <t>102. Number of Times:</t>
  </si>
  <si>
    <t>Report Name</t>
  </si>
  <si>
    <t>Financial Progress Reporting</t>
  </si>
  <si>
    <t>Program</t>
  </si>
  <si>
    <t>Coronavirus Relief Fund</t>
  </si>
  <si>
    <t>Reporting Period Start Date</t>
  </si>
  <si>
    <t>Reporting Period End Date</t>
  </si>
  <si>
    <t>Prime Recipient DUNS #</t>
  </si>
  <si>
    <t>Definition</t>
  </si>
  <si>
    <t>The brief descriptive name of the project funded in whole or in part with Coronavirus Relief Funds.</t>
  </si>
  <si>
    <t>string</t>
  </si>
  <si>
    <t>Max Field Length</t>
  </si>
  <si>
    <t>Project Identification Number</t>
  </si>
  <si>
    <t>Unique trackable identification number for the project or activity</t>
  </si>
  <si>
    <t>User Input</t>
  </si>
  <si>
    <t>Description</t>
  </si>
  <si>
    <t>A description of the overall purpose and expected outputs and outcomes or results of the project or activity funded by the Coronavirus Relief Fund, including significant deliverables and, if appropriate, associated units of measure. The purpose and outcomes or results should be stated in terms that allow an understanding that the project or activity is necessary due to the public health emergency with respect to the coronavirus disease 2019 (COVID-19).</t>
  </si>
  <si>
    <t>Sub-Recipient Organization (Contractor)</t>
  </si>
  <si>
    <t>Unique identifier for the Prime Recipient organization.</t>
  </si>
  <si>
    <t>MM/DD/YYYY</t>
  </si>
  <si>
    <t>String</t>
  </si>
  <si>
    <t>First day in the reporting period</t>
  </si>
  <si>
    <t>Last day of the reporting period</t>
  </si>
  <si>
    <t>This must be the DUNS number provided by Treasury</t>
  </si>
  <si>
    <t>Status</t>
  </si>
  <si>
    <t>Evaluation of completion status of the project or activity funded by the Coronavirus Relief Fund. The status of work that has been completed. This evaluation should be based on performance progress reports and other relevant non-financial performance information.</t>
  </si>
  <si>
    <t>Options for selection (select one):
- Not started
- Less than 50% completed
- Completed 50% or more
- Fully completed</t>
  </si>
  <si>
    <t>- Each Project Identification Number must be unique. 
- These values will be used on the other tabs to identify which project an Obligation, Expenditure, or Payment relates to.</t>
  </si>
  <si>
    <t>The unique identification number for the Sub-Recipient Organization of the prime recipient's Coronavirus Relief Funds. Currently the identifier is the 9-digit number assigned by Dun and Bradstreet (D&amp;B) referred to as the DUNS® number.</t>
  </si>
  <si>
    <t>User input</t>
  </si>
  <si>
    <t>See business rules</t>
  </si>
  <si>
    <t>Identification Number</t>
  </si>
  <si>
    <t>Legal Name</t>
  </si>
  <si>
    <t>The name of the Sub-Recipient Organization.</t>
  </si>
  <si>
    <t>Address Line 1</t>
  </si>
  <si>
    <t>First line of the Sub-Recipient Organization's address.</t>
  </si>
  <si>
    <t>Address Line 2</t>
  </si>
  <si>
    <t>Second line of the Sub-Recipient Organization's address.</t>
  </si>
  <si>
    <t>Address Line 3</t>
  </si>
  <si>
    <t>Third line of the Sub-Recipient Organization's address.</t>
  </si>
  <si>
    <t>City Name</t>
  </si>
  <si>
    <t>Name of the city in which the Sub-Recipient Organization is located.</t>
  </si>
  <si>
    <t>State Code</t>
  </si>
  <si>
    <t>United States Postal Service (USPS) two-letter abbreviation for the state or territory in which the Sub-Recipient Organization is located.</t>
  </si>
  <si>
    <t>Zip+4</t>
  </si>
  <si>
    <t>United States ZIP code (five digits) concatenated with the additional +4 digits associated with the Sub-Recipient Organization's address.</t>
  </si>
  <si>
    <t>Country Name</t>
  </si>
  <si>
    <t>Organization Type</t>
  </si>
  <si>
    <t>A collection of indicators of different types of Sub-Recipient Organizations based on socio-economic status and organization / business areas.</t>
  </si>
  <si>
    <t>Contract Number</t>
  </si>
  <si>
    <t xml:space="preserve">Prime recipient's internal account number for the contract; the account number or any other identifying number assigned by the prime recipient to the contract. </t>
  </si>
  <si>
    <t>Contract Type</t>
  </si>
  <si>
    <t>Contract Amount</t>
  </si>
  <si>
    <t>Total amount of Coronavirus Relief Fund dollars on the contract issued by the prime recipient.</t>
  </si>
  <si>
    <t>Contract Date</t>
  </si>
  <si>
    <t>The date that a mutually binding agreement was reached; the date signed by the prime or contractor, whichever is later.</t>
  </si>
  <si>
    <t>Period of Performance Start Date</t>
  </si>
  <si>
    <t xml:space="preserve">The date on which efforts begin or the contract is otherwise effective. </t>
  </si>
  <si>
    <t>Period of Performance End Date</t>
  </si>
  <si>
    <t>The date on which all effort is completed or the contract is otherwise ended.</t>
  </si>
  <si>
    <t>Primary Place of Performance Address Line 1</t>
  </si>
  <si>
    <t>First line of the address where the predominant performance of the contract will be accomplished.</t>
  </si>
  <si>
    <t>Primary Place of Performance Address Line 2</t>
  </si>
  <si>
    <t>Second line of the address where the predominant performance of the contract will be accomplished.</t>
  </si>
  <si>
    <t>Primary Place of Performance Address Line 3</t>
  </si>
  <si>
    <t>Third line of the address where the predominant performance of the contract will be accomplished.</t>
  </si>
  <si>
    <t>Primary Place of Performance City Name</t>
  </si>
  <si>
    <t>Primary Place of Performance State Code</t>
  </si>
  <si>
    <t>United States Postal Service (USPS) two-letter abbreviation for the state or territory indicating where the predominant performance of the contract will be accomplished. Identify States, the District of Columbia, territories (i.e., American Samoa, Guam, Northern Mariana Islands, Puerto Rico, U.S. Virgin Islands) and associated states (i.e., Republic of the Marshall Islands, the Federated States of Micronesia, and Palau) by their USPS two-letter abbreviation for the purposes of reporting.</t>
  </si>
  <si>
    <t>Primary Place of Performance Zip+4</t>
  </si>
  <si>
    <t>United States ZIP code (five digits) concatenated with the additional +4 digits, identifying where the predominant performance of the contract will be accomplished.</t>
  </si>
  <si>
    <t>Primary Place of Performance Country Name</t>
  </si>
  <si>
    <t>Contract Description</t>
  </si>
  <si>
    <t>A brief description of the purpose of the contract.</t>
  </si>
  <si>
    <t>Options for selection (select one):
- Purchase Order 
- Delivery Order 
- Blanket Purchase Agreement 
- Definitive Contract</t>
  </si>
  <si>
    <t>The type of contract issued by the prime recipient.</t>
  </si>
  <si>
    <t>Number</t>
  </si>
  <si>
    <t>18,2</t>
  </si>
  <si>
    <t>Contract Amount &lt;= Total Amount Coronavirus Relief Funds Received as reported by Treasury.</t>
  </si>
  <si>
    <t>Current Quarter Obligation</t>
  </si>
  <si>
    <t>Expenditure Start Date</t>
  </si>
  <si>
    <t>Expenditure End Date</t>
  </si>
  <si>
    <t>Cost or Expenditure Amount</t>
  </si>
  <si>
    <t>Cost or Expenditure Category</t>
  </si>
  <si>
    <t>Category Description</t>
  </si>
  <si>
    <t>The group to which the purpose of the obligated cost or expenditure closely relates to entered for this record when it was created.</t>
  </si>
  <si>
    <t>The amount of the cost or expenditure entered for this record when it was created.</t>
  </si>
  <si>
    <t>Description for Cost or Expenditure Category field value of "Items Not Listed Above".</t>
  </si>
  <si>
    <t>This field is required if the Cost or Expenditure Category field = "Items Not Listed Above".</t>
  </si>
  <si>
    <t>Sub-Recipient Organization (Awardee)</t>
  </si>
  <si>
    <t>Award Number</t>
  </si>
  <si>
    <t>Prime recipient's internal account number for the award; the account number or any other identifying number assigned by the prime recipient to the award. This number is strictly for the prime recipient’s use only.</t>
  </si>
  <si>
    <t>Award Payment Method</t>
  </si>
  <si>
    <t>The type of grant issued by the prime recipient.</t>
  </si>
  <si>
    <t>Options for selection (select one):
- Lump Sum Payment(s)
- Reimbursable</t>
  </si>
  <si>
    <t>Award Amount</t>
  </si>
  <si>
    <t>Total amount of Coronavirus Relief Fund dollars on the award issued by the prime recipient.</t>
  </si>
  <si>
    <t>Award Date</t>
  </si>
  <si>
    <t>The date that a mutually binding agreement was reached; the date signed by the prime or borrower, whichever is later.</t>
  </si>
  <si>
    <t xml:space="preserve">The date on which efforts begin or the grant is otherwise effective. </t>
  </si>
  <si>
    <t>The date on which all effort is completed or the grant is otherwise ended.</t>
  </si>
  <si>
    <t>First line of the address where the predominant performance of the Grant will be accomplished.</t>
  </si>
  <si>
    <t>Second line of the address where the predominant performance of the Grant will be accomplished.</t>
  </si>
  <si>
    <t>Third line of the address where the predominant performance of the Grant will be accomplished.</t>
  </si>
  <si>
    <t>United States Postal Service (USPS) two-letter abbreviation for the state or territory indicating where the predominant performance of the Grant will be accomplished. Identify States, the District of Columbia, territories (i.e., American Samoa, Guam, Northern Mariana Islands, Puerto Rico, U.S. Virgin Islands) and associated states (i.e., Republic of the Marshall Islands, the Federated States of Micronesia, and Palau) by their USPS two-letter abbreviation for the purposes of reporting.</t>
  </si>
  <si>
    <t>United States ZIP code (five digits) concatenated with the additional +4 digits, identifying where the predominant performance of the Grant will be accomplished.</t>
  </si>
  <si>
    <t>Award Description</t>
  </si>
  <si>
    <t>A brief description of the purpose of the award.</t>
  </si>
  <si>
    <t>Amount obligated for this specific Project for this Grant within this Quarter. (This could go up or down.)</t>
  </si>
  <si>
    <t>Amount obligated for this specific Project for this Contract within this Quarter. (This could go up or down.)</t>
  </si>
  <si>
    <t>Is awardee complying with terms and conditions of the grant?</t>
  </si>
  <si>
    <t>Non-Compliance Explanation</t>
  </si>
  <si>
    <t>This only shows if the user selects "No" in the Is awardee complying with terms and conditions of the grant? field.</t>
  </si>
  <si>
    <t>Confirmation that the Awardee is in compliance as defined by the Prime Recipient Organization.</t>
  </si>
  <si>
    <t>Options for selection (choose one):
- Yes
- No</t>
  </si>
  <si>
    <t>This field is required if the "Is awardee complying with terms and conditions of the grant?" field = "No".</t>
  </si>
  <si>
    <t>Sub-Recipient Organization (Borrower)</t>
  </si>
  <si>
    <t>Loan Number</t>
  </si>
  <si>
    <t>Prime recipient's internal account number for the loan; the account number or any other identifying number assigned by the prime recipient to the loan. This number is strictly for the prime recipient’s use only.</t>
  </si>
  <si>
    <t>Loan Amount</t>
  </si>
  <si>
    <t>Total amount of Coronavirus Relief Fund dollars on the loan issued by the prime recipient.</t>
  </si>
  <si>
    <t>Loan Date</t>
  </si>
  <si>
    <t>Loan Expiration Date</t>
  </si>
  <si>
    <t>The date on which the loan is expected to be repaid in full.</t>
  </si>
  <si>
    <t>Award Amount &lt;= Total Amount Coronavirus Relief Funds Received as reported by Treasury.</t>
  </si>
  <si>
    <t>Loan Amount &lt;= Total Amount Coronavirus Relief Funds Received as reported by Treasury.</t>
  </si>
  <si>
    <t>First line of the address where the predominant performance of the Loan will be accomplished.</t>
  </si>
  <si>
    <t>Second line of the address where the predominant performance of the Loan will be accomplished.</t>
  </si>
  <si>
    <t>Third line of the address where the predominant performance of the Loan will be accomplished.</t>
  </si>
  <si>
    <t>United States Postal Service (USPS) two-letter abbreviation for the state or territory indicating where the predominant performance of the Loan will be accomplished. Identify States, the District of Columbia, territories (i.e., American Samoa, Guam, Northern Mariana Islands, Puerto Rico, U.S. Virgin Islands) and associated states (i.e., Republic of the Marshall Islands, the Federated States of Micronesia, and Palau) by their USPS two-letter abbreviation for the purposes of reporting.</t>
  </si>
  <si>
    <t>United States ZIP code (five digits) concatenated with the additional +4 digits, identifying where the predominant performance of the Loan will be accomplished.</t>
  </si>
  <si>
    <t>Name of the country where the predominant performance of the Loan will be accomplished.</t>
  </si>
  <si>
    <t>Name of the country where the predominant performance of the Grant will be accomplished.</t>
  </si>
  <si>
    <t>Name of the country where the predominant performance of the Contract will be accomplished.</t>
  </si>
  <si>
    <t>Loan Description</t>
  </si>
  <si>
    <t>A brief description of the purpose of the loan.</t>
  </si>
  <si>
    <t>Amount obligated for this specific Project for this Loan within this Quarter. (This could go up or down.)</t>
  </si>
  <si>
    <t>Payment Date</t>
  </si>
  <si>
    <t>Payment Amount</t>
  </si>
  <si>
    <t>The amount of the Payment entered for this record when it was created in a previous reporting period.</t>
  </si>
  <si>
    <t>Loan Category</t>
  </si>
  <si>
    <t>The group to which the purpose of the loan closely relates to entered for this record when it was created in a previous reporting period.</t>
  </si>
  <si>
    <t>Description for Payment Category field value of "Items Not Listed Above".</t>
  </si>
  <si>
    <t>Will these payments be repurposed for Future Use?</t>
  </si>
  <si>
    <t>Options for selection (select one):
- Yes
- No, Returning to Treasury</t>
  </si>
  <si>
    <t>Clarification whether a payment amount will be repurposed or returned to Treasury.</t>
  </si>
  <si>
    <t>Sub-Recipient Organization (Transferee/Government Unit)</t>
  </si>
  <si>
    <t>Transfer Number</t>
  </si>
  <si>
    <t>Transfer Type</t>
  </si>
  <si>
    <t>The type of transfer issued by the prime recipient.</t>
  </si>
  <si>
    <t>Transfer Amount</t>
  </si>
  <si>
    <t>Total amount of Coronavirus Relief Fund dollars transferred by the prime recipient to another government.</t>
  </si>
  <si>
    <t>Transfer Date</t>
  </si>
  <si>
    <t>The date that the prime recipient transfers funds to the transferee.</t>
  </si>
  <si>
    <t>Purpose Description</t>
  </si>
  <si>
    <t>The brief description of the purpose of the transfer.</t>
  </si>
  <si>
    <t>Amount obligated for this specific Project for this Transfer within this Quarter. (This could go up or down.)</t>
  </si>
  <si>
    <t>Start date for the range of time when the expenditure occurred.</t>
  </si>
  <si>
    <t>End date for the range of time when the expenditure occurred.</t>
  </si>
  <si>
    <t>Date when the payment occurred.</t>
  </si>
  <si>
    <t>Transfer Amount &lt;= Total Amount Coronavirus Relief Funds Received as reported by Treasury.</t>
  </si>
  <si>
    <t>Sub-Recipient Organization (Payee)</t>
  </si>
  <si>
    <t>Obligation Amount</t>
  </si>
  <si>
    <t>Total amount of Coronavirus Relief Fund dollars in this Direct Payment.</t>
  </si>
  <si>
    <t>Obligation Date</t>
  </si>
  <si>
    <t>The date the prime recipient obligated the cost or expenditure due to the public health emergency with respect to COVID-19 (the date must be between March 1, 2020 and December 30, 2020).</t>
  </si>
  <si>
    <t>Amount obligated for this specific Project for this Direct Payment within this Quarter. (This could go up or down.)</t>
  </si>
  <si>
    <t>Obligation Amount &lt;= Total Amount Coronavirus Relief Funds Received as reported by Treasury.</t>
  </si>
  <si>
    <t>Funding Type</t>
  </si>
  <si>
    <t>The Funding Type that had obligation or expenditure/payment activity during the reporting period.</t>
  </si>
  <si>
    <t>Current Quarter Expenditure/Payments</t>
  </si>
  <si>
    <t>Sum of obligations within this Quarter for this funding type (ex: Aggregate of Contracts Awarded for &lt;$50,000).</t>
  </si>
  <si>
    <t>Sum of Expenditures or Payments within this Quarter for this funding type (ex: Aggregate of Contracts Awarded for &lt;$50,000).</t>
  </si>
  <si>
    <t>20,2</t>
  </si>
  <si>
    <t>Sum of obligations within this Quarter for Direct Payments to Individuals</t>
  </si>
  <si>
    <t>Current Quarter Expenditure</t>
  </si>
  <si>
    <t>Sum of Expenditures within this Quarter for Direct Payments to Individuals</t>
  </si>
  <si>
    <t>Column Label</t>
  </si>
  <si>
    <t>Whether or not the values provided must fit within a specific list:
- User input = Data is not limited to the items specified in the List of Values column.
- Drop Down List = Values must match one of the items specified in the List of Values column.</t>
  </si>
  <si>
    <t>Additional information about the data that is being requested.</t>
  </si>
  <si>
    <t>Project that an Obligation was for.</t>
  </si>
  <si>
    <t>Project that an Expenditure was for.</t>
  </si>
  <si>
    <t>Obligation Project</t>
  </si>
  <si>
    <t>Expenditure Project</t>
  </si>
  <si>
    <t>Payment Project</t>
  </si>
  <si>
    <t>Project that a Payment was for.</t>
  </si>
  <si>
    <t>Only Sub-Recipient Organizations flagged with the following org types on SAM.gov or the Sub-Recipient tab.
- City or Township Government
- County Government
- Indian/Native American Tribal Designated Organization
- Indian/Native American Tribal Government (Federally Recognized)
- Special District Government
- State Government</t>
  </si>
  <si>
    <t>The system will show the following labels
- Aggregate of Contracts Awarded for &lt;$50,000
- Aggregate of Grants Awarded for &lt;$50,000
- Aggregate of Loans Issued for &lt;$50,000
- Aggregate of Transfers &lt;$50,000
- Aggregate of Direct Payments &lt;$50,000</t>
  </si>
  <si>
    <t>Labels</t>
  </si>
  <si>
    <t>The name of the city where the predominant performance of the contract will be accomplished.
For services: In the case of subscription services, software licenses, or similar type services -  use the location where these services are being used; in the case of services that begin in one location and end in another (e.g., shipping) - use the destination; in the case of services being performed in oceans/seas - choose the closest major city (if in U.S. waters); in another country's waters - choose that country; if in open waters - choose the closest country and choose the closest major city if that country is the U.S.; in the case of services being performed in the atmosphere or space - choose the location from which the equipment conducting the services was launched.
For Goods/Supplies: Items being manufactured should reflect the manufacture site as the place of performance; all other goods should enter the location the item was taken from inventory (e.g., the store location, etc.).</t>
  </si>
  <si>
    <t>The name of the city where the predominant performance of the Grant will be accomplished.
For services: In the case of subscription services, software licenses, or similar type services -  use the location where these services are being used; in the case of services that begin in one location and end in another (e.g., shipping) - use the destination; in the case of services being performed in oceans/seas - choose the closest major city (if in U.S. waters); in another country's waters - choose that country; if in open waters - choose the closest country and choose the closest major city if that country is the U.S.; in the case of services being performed in the atmosphere or space - choose the location from which the equipment conducting the services was launched.
For Goods/Supplies: Items being manufactured should reflect the manufacture site as the place of performance; all other goods should enter the location the item was taken from inventory (e.g., the store location, etc.).</t>
  </si>
  <si>
    <t>The name of the city where the predominant performance of the Loan will be accomplished.
For services: In the case of subscription services, software licenses, or similar type services -  use the location where these services are being used; in the case of services that begin in one location and end in another (e.g., shipping) - use the destination; in the case of services being performed in oceans/seas - choose the closest major city (if in U.S. waters); in another country's waters - choose that country; if in open waters - choose the closest country and choose the closest major city if that country is the U.S.; in the case of services being performed in the atmosphere or space - choose the location from which the equipment conducting the services was launched.
For Goods/Supplies: Items being manufactured should reflect the manufacture site as the place of performance; all other goods should enter the location the item was taken from inventory (e.g., the store location, etc.).</t>
  </si>
  <si>
    <t>Column</t>
  </si>
  <si>
    <t>Identifies whether or not a field is required.
- Yes = There must always be a value in this field.
- No = It is optional whether or not to include a value in this field.
- See business rules = This field may or may not be required based on the business rules. (ex: Sub-Recipient requires either a DUNS or an Identification Number but not both.)</t>
  </si>
  <si>
    <t>Type of data that is needed within this field:
- String = Alpha-Numeric
- Number = Numeric or currency (without $ character)
- Date = MM/DD/YYYY</t>
  </si>
  <si>
    <t>General</t>
  </si>
  <si>
    <t>How to use the Data Dictionary:</t>
  </si>
  <si>
    <t>Helpful hints for the Upload process</t>
  </si>
  <si>
    <t>The column within a tab where a particular field is located.</t>
  </si>
  <si>
    <t>The name for each type of data that is being requested.</t>
  </si>
  <si>
    <t>Number of characters that can be used within this field. If a number field uses decimals, the field length information shows two values, the number of characters before the decimal and the number of characters after the decimal (ex: 18,2). Any characters past the specified field length will be cropped off upon upload.</t>
  </si>
  <si>
    <t>Clarification for when data is required, validation rules, etc…</t>
  </si>
  <si>
    <t>Reporting Period 3 and up</t>
  </si>
  <si>
    <t>Aggregate Payments Individual</t>
  </si>
  <si>
    <t>The Aggregate Payments Individual collects totals for individuals.
- Only fill in values if there were obligations and/or expenditures within the reporting period you are reporting. (You do not have to enter 0.00 if there is no data.)</t>
  </si>
  <si>
    <t>This field is required if there isn't a DUNS number registered with SAM.gov.</t>
  </si>
  <si>
    <t>- Fill in either DUNS or Identification Number, not both.
-- The DUNS number must be registered with SAM.gov to be used in this field
-- If DUNS number is filled in, then the rest of the Sub-Recipient fields should not be filled in. The upload process will look up the rest of the fields on SAM.gov.
- Each DUNS and/or Identification Number must be unique. 
- These values will be used on the other tabs to identify which Sub-Recipient organization a Contract, Grant, Loan, Transfer, or Direct Payment relates to.</t>
  </si>
  <si>
    <t>The country in which the Sub-Recipient Organization is located.</t>
  </si>
  <si>
    <t>This number must be unique across all contracts.</t>
  </si>
  <si>
    <t>DUNS # or Identification Number</t>
  </si>
  <si>
    <t>Sub-Recipient Organization from the list added via the Sub-Recipient tab or previously uploaded into the Sub-Recipient Organizations section.</t>
  </si>
  <si>
    <t>This number must be unique across all grants.</t>
  </si>
  <si>
    <t>This number must be unique across all loans.</t>
  </si>
  <si>
    <t>This number must be unique across all transfers.</t>
  </si>
  <si>
    <t>- Current Quarter Obligation &lt;= Contract Amount
- There can only be one Current Quarter Obligation amount per Project per Contract.
- If there weren't any obligations for this project within this reporting period, then this field can be blank.</t>
  </si>
  <si>
    <t>- If a contract is used for more than one project, each project must be listed in a separate row with their current quarter obligation amount. The contract fields to the left must be repeated for each.
- Don't break a project into more than one Current Quarter Obligation amount.
- If there weren't any obligations for this project within this reporting period, then this field can be blank.</t>
  </si>
  <si>
    <t>- If a grant is used for more than one project, each project must be listed in a separate row with their current quarter obligation amount. The grant fields to the left must be repeated for each.
- Don't break a project into more than one Current Quarter Obligation amount.
- If there weren't any obligations for this project within this reporting period, then this field can be blank.</t>
  </si>
  <si>
    <t>- If a loan is used for more than one project, each project must be listed in a separate row with their current quarter obligation amount. The loan fields to the left must be repeated for each.
- Don't break a project into more than one Current Quarter Obligation amount.
- If there weren't any obligations for this project within this reporting period, then this field can be blank.</t>
  </si>
  <si>
    <t>- If a transfer is used for more than one project, each project must be listed in a separate row with their current quarter obligation amount. The transfer fields to the left must be repeated for each.
- Don't break a project into more than one Current Quarter Obligation amount.
- If there weren't any obligations for this project within this reporting period, then this field can be blank.</t>
  </si>
  <si>
    <t>- Current Quarter Obligation &lt;= Award Amount
- There can only be one Current Quarter Obligation amount per Project per grant.
- If there weren't any obligations for this project within this reporting period, then this field can be blank.</t>
  </si>
  <si>
    <t>- Current Quarter Obligation &lt;= Loan Amount
- There can only be one Current Quarter Obligation amount per Project per loan.
- If there weren't any obligations for this project within this reporting period, then this field can be blank.</t>
  </si>
  <si>
    <t>- Current Quarter Obligation &lt;= Transfer Amount
- There can only be one Current Quarter Obligation amount per Project per transfer.
- If there weren't any obligations for this project within this reporting period, then this field can be blank.</t>
  </si>
  <si>
    <t>- Current Quarter Obligation &lt;= Obligation Amount
- There can only be one Current Quarter Obligation amount per Project per Direct Payment.
- If there weren't any obligations for this project within this reporting period, then this field can be blank.</t>
  </si>
  <si>
    <t>- If there is an expenditure within this reporting period for this direct payment, then this is a required field.
- If there weren't any expenditures within this reporting period for this direct payment, then this field can be blank.</t>
  </si>
  <si>
    <t>- If there is an expenditure within this reporting period for this direct payment, then this is a required field.
- Total expenditures cannot exceed total obligations across reporting periods.
- If there weren't any expenditures within this reporting period for this direct payment, then this field can be blank.</t>
  </si>
  <si>
    <t>- If there is an expenditure within this reporting period for this transfer, then this is a required field.
- If there weren't any expenditures within this reporting period for this transfer, then this field can be blank.</t>
  </si>
  <si>
    <t>- If there is an expenditure within this reporting period for this transfer, then this is a required field.
- Total expenditures cannot exceed total obligations across reporting periods.
- If there weren't any expenditures within this reporting period for this transfer, then this field can be blank.</t>
  </si>
  <si>
    <t>- If there is a payment within this reporting period for this loan, then this is a required field.
- If there weren't any payments within this reporting period for this loan, then this field can be blank.</t>
  </si>
  <si>
    <t>- If there is a payment within this reporting period for this loan, then this is a required field.
- Total payments cannot exceed total obligations across reporting periods.
- If there weren't any payments within this reporting period for this loan, then this field can be blank.</t>
  </si>
  <si>
    <t>- If there is an expenditure within this reporting period for this grant, then this is a required field.
- If there weren't any expenditures within this reporting period for this grant, then this field can be blank.</t>
  </si>
  <si>
    <t>- If there is an expenditure within this reporting period for this grant, then this is a required field.
- Total expenditures cannot exceed total obligations across reporting periods.
- If there weren't any expenditures within this reporting period for this grant, then this field can be blank.</t>
  </si>
  <si>
    <t>- If there is an expenditure within this reporting period for this contract, then this is a required field.
- If there weren't any expenditures within this reporting period for this contract, then this field can be blank.</t>
  </si>
  <si>
    <t>- If there is an expenditure within this reporting period for this contract, then this is a required field.
- Total expenditures cannot exceed total obligations across reporting periods.
- If there weren't any expenditures within this reporting period for this contract, then this field can be blank.</t>
  </si>
  <si>
    <t>This field is required if the Cost or Loan Category field = "Items Not Listed Above".</t>
  </si>
  <si>
    <t>- Current Quarter Obligation &lt;= Total Amount Coronavirus Relief Funds Received as reported by Treasury.
- It is possible that a Funding Type does not have an obligation within a particular reporting period. If so, leave this field blank.</t>
  </si>
  <si>
    <t>- Current Quarter Expenditure/Payments &lt;= Total Amount Coronavirus Relief Funds Received as reported by Treasury.
- It is possible that a Funding Type does not have an expenditure/payment within a particular reporting period. If so, leave this field blank.</t>
  </si>
  <si>
    <t>These are included so that the correct obligation and/or expenditure/payment data is entered into the correct row. Please do not delete or change the order of these labels.</t>
  </si>
  <si>
    <t>- Current Quarter Obligation &lt;= Total Amount Coronavirus Relief Funds Received as reported by Treasury.
- It is possible that there is no obligation within a particular reporting period. If so, leave this field blank.</t>
  </si>
  <si>
    <t>- Current Quarter Expenditure/Payments &lt;= Total Amount Coronavirus Relief Funds Received as reported by Treasury.
- It is possible that there is no Current Quarter Expenditure within a particular reporting period. If so, leave this field blank.</t>
  </si>
  <si>
    <t>Note: Use the 5 digit zip code if you don't know the Zip+4. The system will do the lookup for you when it is confirming the address with the USPS data.</t>
  </si>
  <si>
    <t>- If there is an expenditure within this reporting period for this contract, then this is a required field.
- Only the projects that were used for obligations within this contract can be used for expenditures.
- The Obligation Project and Expenditure Project should match within a row.
- If a contract has more than one expenditure, each expenditure must be listed in a separate row. The obligation and contract fields to the left must be repeated for each.
- The same project can be used for more than one expenditure.
- If there weren't any expenditures within this reporting period for this contract, then this field can be blank.</t>
  </si>
  <si>
    <t>Options for selection (choose one):
- Afghanistan
- Albania
- Algeria
- American Samoa
- Andorra
- Angola
- Anguilla
- Antarctica
- Antigua And Barbuda
- Argentina
- Armenia
- Aruba
- Australia
- Austria
- Azerbaijan
- Bahamas
- Bahrain
- Bangladesh
- Barbados
- Belarus
- Belgium
- Belize
- Benin
- Bermuda
- Bhutan
- Bolivia
- Bosnia And Herzegovina
- Botswana
- Brazil
- British Virgin Islands
- Brunei Darussalam
- Bulgaria
- Burkina Faso
- Burundi
- Cambodia
- Cameroon
- Canada
- Cape Verde
- Cayman Islands
- Central African Republic
- Chad
- Channel Islands
- Chile
- China
- Christmas Island
- Cocos (Keeling) Islands
- Colombia
- Comoros
- Congo
- Cook Islands
- Costa Rica
- Cote D'Ivoire
- Croatia
- Cuba
- Cyprus
- Czech Republic
- Democratic People's Republic Of Korea
- Democratic Republic Of The Congo
- Denmark
- Djibouti
- Dominica
- Dominican Republic
- East Timor
- Ecuador
- Egypt
- El Salvador
- Equatorial Guinea
- Eritrea
- Estonia
- Ethiopia
- Faeroe Islands
- Falkland Islands (Malvinas)
- Fiji
- Finland
- France
- French Guiana
- French Polynesia
- Gabon
- Gambia
- Georgia
- Germany
- Ghana
- Gibraltar
- Greece
- Greenland
- Grenada
- Guadeloupe
- Guam
- Guatemala
- Guinea
- Guinea-Bissau
- Guyana
- Haiti
- Holy See
- Honduras
- Hong Kong Special Administrative Region of China
- Hungary
- Iceland
- India
- Indonesia
- International Waters
- Iran (Islamic Republic Of)
- Iraq
- Ireland
- Isle of Man
- Israel
- Italy
- Jamaica
- Japan
- Jordan
- Kazakhstan
- Kenya
- Kiribati
- Kosovo
- Kuwait
- Kyrgyzstan
- Lao People's Democratic Republic
- Latvia
- Lebanon
- Lesotho
- Liberia
- Libyan Arab Jamahiriya
- Liechtenstein
- Lithuania
- Luxembourg
- Macao Special Administrative Region Of China
- Madagascar
- Malawi
- Malaysia
- Maldives
- Mali
- Malta
- Marshall Islands
- Martinique
- Mauritania
- Mauritius
- Mayotte
- Mexico
- Micronesia
- Monaco
- Mongolia
- Montserrat
- Morocco
- Mozambique
- Myanmar
- Namibia
- Nauru
- Nepal
- Netherlands
- Netherlands Antilles
- New Caledonia
- New Zealand
- Nicaragua
- Niger
- Nigeria
- Niue
- Norfolk Island
- Northern Ireland
- Northern Mariana Islands
- Norway
- Occupied Palestinian Territory
- Oman
- Other
- Pakistan
- Palau
- Panama
- Papua New Guinea
- Paraguay
- Peru
- Philippines
- Pitcairn
- Poland
- Portugal
- Puerto Rico
- Qatar
- Republic Of Korea
- Republic Of Moldova
- Romania
- Russian Federation
- Rwanda
- Réunion
- Saint Helena
- Saint Kitts And Nevis
- Saint Lucia
- Saint Pierre And Miquelon
- Saint Vincent And The Grenadines
- Samoa
- San Marino
- Sao Tome And Principe
- Saudi Arabia
- Senegal
- Seychelles
- Sierra Leone
- Singapore
- Slovakia
- Slovenia
- Solomon Islands
- Somalia
- South Africa
- Spain
- Sri Lanka
- Sudan
- Suriname
- Svalbard And Jan Mayen Islands
- Swaziland
- Sweden
- Switzerland
- Syrian Arab Republic
- Taiwan Province Of China
- Tajikistan
- Thailand
- The Former Yugoslav Republic Of Macedonia
- Tibet
- Togo
- Tokelau
- Tonga
- Trinidad And Tobago
- Tunisia
- Turkey
- Turkmenistan
- Turks And Caicos Islands
- Tuvalu
- Uganda
- Ukraine
- United Arab Emirates
- United Kingdom
- United Republic Of Tanzania
- United States
- Unknown
- Uruguay
- Uzbekistan
- Vanuatu
- Venezuela
- Vietnam
- Virgin Islands
- Wallis And Futuna Islands
- Western Sahara
- Yemen
- Yugoslavia
- Zambia
- Zimbabwe</t>
  </si>
  <si>
    <t>User defined unique identification number for the Sub-Recipient organization if they do not have a DUNS number.</t>
  </si>
  <si>
    <t>- Fill in either DUNS or Identification Number, not both.
-- If DUNS is not filled in, then the Identification Number is required.
-- If the Sub-Recipient organization has a DUNS number that is not registered with SAM.gov, you can use that as the Identification Number.
- Each DUNS and/or Identification Number must be unique. 
- These values will be used on the other tabs to identify which Sub-Recipient organization a Contract, Grant, Loan, Transfer, or Direct Payment relates to.</t>
  </si>
  <si>
    <t>This field is required if there isn't a DUNS number registered with SAM.gov.
Note: Use the 5 digit zip code if you don't know the Zip+4. The system will do the lookup for you when it is confirming the address with the USPS data.</t>
  </si>
  <si>
    <t>Options for selection (use a "|" pipe delimiter between records if there are more than one):
- State Government
- County Government
- City or Township Government
- Special District Government
- Independent School District
- Public/State Controlled Institution of Higher Education
- Indian/Native American Tribal Government (Federally Recognized)
- Indian/Native American Tribal Designated Organization
- Public/Indian Housing Authority
- Nonprofit with 501C3 IRS Status (Other than an Institution of Higher Education)
- Nonprofit without 501C3 IRS Status (Other than an Institution of Higher Education)
- Private Institution of Higher Education
- For-Profit Organization (Other than Small Business)
- Small Business
- Hispanic-serving Institution
- Historically Black College or University (HBCU)
- Tribally Controlled College or University (TCCU)
- Alaska Native and Native Hawaiian Serving Institutions
- Non-domestic (non-U.S.) Entity
- Other</t>
  </si>
  <si>
    <t>- If there is an expenditure within this reporting period for this grant, then this is a required field.
- Only the projects that were used for obligations within this grant can be used for expenditures.
- The Obligation Project and Expenditure Project should match within a row.
- If a grant has more than one expenditure, each expenditure must be listed in a separate row. The obligation and grant fields to the left must be repeated for each.
- The same project can be used for more than one expenditure.
- If there weren't any expenditures within this reporting period for this grant, then this field can be blank.</t>
  </si>
  <si>
    <t>- If there is a payment within this reporting period for this loan, then this is a required field.
- Only the projects that were used for obligations within this loan can be used for payments.
- The Obligation Project and Payment Project should match within a row.
- If a loan has more than one payment, each payment must be listed in a separate row. The obligation and loan fields to the left must be repeated for each.
- The same project can be used for more than one payment.
- If there weren't any payments within this reporting period for this loan, then this field can be blank.</t>
  </si>
  <si>
    <t>- If there is an expenditure within this reporting period for this transfer, then this is a required field.
- Only the projects that were used for obligations within this transfer can be used for expenditures.
- The Obligation Project and Expenditure Project should match within a row.
- If a transfer has more than one expenditure, each expenditure must be listed in a separate row. The obligation and transfer fields to the left must be repeated for each.
- The same project can be used for more than one expenditure.
- If there weren't any expenditures within this reporting period for this transfer, then this field can be blank.</t>
  </si>
  <si>
    <t>- If a direct payment is used for more than one project, each project must be listed in a separate row with their current quarter obligation amount. The direct payment fields to the left must be repeated for each.
- Don't break a project into more than one Current Quarter Obligation amount.
- If there weren't any obligations for this project within this reporting period, then this field can be blank.</t>
  </si>
  <si>
    <t>- If there is an expenditure within this reporting period for this direct payment, then this is a required field.
- Only the projects that were used for obligations within this direct payment can be used for expenditures.
- The Obligation Project and Expenditure Project should match within a row.
- If a direct payment has more than one expenditure, each expenditure must be listed in a separate row. The obligation and direct payment fields to the left must be repeated for each.
- The same project can be used for more than one expenditure.
- If there weren't any expenditures within this reporting period for this direct payment, then this field can be blank.</t>
  </si>
  <si>
    <t>A predefined list of valid values that will map to a drop down field or checkbox in the online form. This column will also specify whether one or multiple values can be included. If allowed to use multiple values (ex: Organization Type on the Sub-Recipient tab) then use the bar (|) delimiter between values.</t>
  </si>
  <si>
    <t xml:space="preserve">The Template structure cannot be modified.  Modifying the Template will cause the Upload to fail.  For example, 
- Editing column names 
- Editing tab names 
- Editing the column order 
- Deleting tab or changing the order of the tabs  </t>
  </si>
  <si>
    <t>Cover Page Tab</t>
  </si>
  <si>
    <t>The Cover Page data ensures that the file is uploaded to the correct reporting period for your organization.
- Leave the Report Name and Program values as provided.
- The first uploaded file will include data from 3/1/2020 - 9/30-2020, but will be loaded into the 7/1/2020 - 9/30/2020 reporting period's online form. You can use either date range in the Cover Page tab.
- The following reporting periods must match the actual date range of the reporting period being uploaded (ex: 10/1/2020 - 12/31/2020).
- The Prime Recipient DUNS # must match the DUNS number of the online Financial Progress Report.</t>
  </si>
  <si>
    <t>Projects Tab</t>
  </si>
  <si>
    <t>Sub-Recipient Tab</t>
  </si>
  <si>
    <t>The Sub-Recipient Tab contains new Sub-Recipient organizations.
- Use a SAM.gov registered DUNS number OR an Identification Number, not both.
- When using a SAM.gov registered DUNS, do not fill in the rest of the fields. 
-- Be careful if copying the DUNS from another system that the leading zeros do not get stripped off. (The column is currently formatted as text so should be able to handle leading zeros but formatting is sometimes overridden when copying from another system or spreadsheet.)
- When using an Indentification Number, you have to fill in all required fields.
- A DUNS not registered with SAM.gov can be used for the Identification Number.
- A DUNS or Identification Number must be unique and will be used on the other tabs to identify a Sub-Recipient Organization.
- Use the 5 digit zipcode if you don't know the Zip+4. The system will do the lookup for you when it is confirming the address with the USPS data.</t>
  </si>
  <si>
    <t>Contracts Tab &gt;=$50,000</t>
  </si>
  <si>
    <r>
      <t xml:space="preserve">The Contracts Tab contains any contracts that have new obligation and/or expenditure data for the specified reporting period.
- All required fields must be filled in for new contracts.
-- Use the DUNS or Identification Number to identify which Sub-Recipient organization received the Contract. (Do not include the name of the Sub-Recipient Organization.)
-- Contract Numbers must be unique. 
- If there are no obligations or expenditures for the reporting period, do not include the contract.
- If there are no contracts &gt;= $50,000, do not add anything to this tab.
</t>
    </r>
    <r>
      <rPr>
        <i/>
        <sz val="11"/>
        <rFont val="Calibri"/>
        <family val="2"/>
        <scheme val="minor"/>
      </rPr>
      <t>- See the Obligations helpful hint for more information.
- See the Expenditures helpful hint for more information.</t>
    </r>
  </si>
  <si>
    <t>Grants Tab &gt;=$50,000</t>
  </si>
  <si>
    <r>
      <t xml:space="preserve">The Grants Tab contains any grant awards that have new obligation and/or expenditure data for the specified reporting period.
- All required fields must be filled in for new grants.
-- Use the DUNS or Identification Number to identify which Sub-Recipient organization received the grant. (Do not include the name of the Sub-Recipient Organization.)
-- Award Numbers must be unique. 
- If there are no obligations or expenditures for the reporting period, do not include the grant.
- If there are no grants &gt;= $50,000, do not add anything to this tab.
</t>
    </r>
    <r>
      <rPr>
        <i/>
        <sz val="11"/>
        <rFont val="Calibri"/>
        <family val="2"/>
        <scheme val="minor"/>
      </rPr>
      <t>- See the Obligations helpful hint for more information.
- See the Expenditures helpful hint for more information.</t>
    </r>
  </si>
  <si>
    <t>Loans Tab &gt;= $50,000</t>
  </si>
  <si>
    <r>
      <t xml:space="preserve">The Loans Tab contains any loans that have new obligation and/or payment data for the specified reporting period.
- All required fields must be filled in for new loans.
-- Use the DUNS or Identification Number to identify which Sub-Recipient organization received the loan. (Do not include the name of the Sub-Recipient Organization.)
-- Loan Numbers must be unique. 
- If there are no obligations or payments for the reporting period, do not include the loan.
- If there are no loans &gt;= $50,000, do not add anything to this tab.
</t>
    </r>
    <r>
      <rPr>
        <i/>
        <sz val="11"/>
        <rFont val="Calibri"/>
        <family val="2"/>
        <scheme val="minor"/>
      </rPr>
      <t>- See the Obligations helpful hint for more information.
- See the Payments helpful hint for more information.</t>
    </r>
  </si>
  <si>
    <t>Transfers Tab &gt;=$50,000</t>
  </si>
  <si>
    <r>
      <t xml:space="preserve">The Transfers Tab contains any transfers that have new obligation and/or expenditure data for the specified reporting period.
- All required fields must be filled in for new transfers.
-- Use the DUNS or Identification Number to identify which Sub-Recipient organization received the transfer. (Do not include the name of the Sub-Recipient Organization.)
-- Only use Sub-Recipient Organizations that have organization types listed on the Transfer tab's Business Rules. (Transfers that are linked to Sub-Recipient Organizations with other organization types will not pass validation.)
-- Transfer Numbers must be unique. 
- If there are no obligations or expenditures for the reporting period, do not include the transfer.
- If there are no transfers &gt;= $50,000, do not add anything to this tab.
</t>
    </r>
    <r>
      <rPr>
        <i/>
        <sz val="11"/>
        <rFont val="Calibri"/>
        <family val="2"/>
        <scheme val="minor"/>
      </rPr>
      <t>- See the Obligations helpful hint for more information.
- See the Expenditures helpful hint for more information.</t>
    </r>
  </si>
  <si>
    <t>Direct Tab &gt;=$50,000</t>
  </si>
  <si>
    <r>
      <t xml:space="preserve">The Direct Tab contains any direct payments that have new obligation and/or expenditure data for the specified reporting period.
- All required fields must be filled in for new direct payments.
-- Use the DUNS or Identification Number to identify which Sub-Recipient organization received the direct payment. (Do not include the name of the Sub-Recipient Organization.)
- If there are no obligations or expenditures for the reporting period, do not include the direct payment.
- If there are no direct payments &gt;= $50,000, do not add anything to this tab.
</t>
    </r>
    <r>
      <rPr>
        <i/>
        <sz val="11"/>
        <rFont val="Calibri"/>
        <family val="2"/>
        <scheme val="minor"/>
      </rPr>
      <t>- See the Obligations helpful hint for more information.
- See the Expenditures helpful hint for more information.</t>
    </r>
  </si>
  <si>
    <t>The Aggregate Awards &lt; $50000 collects totals for smaller Contracts, Grants, Loans, Transfers, and Direct Payments.
- Leave the labels for the funding types in the first column as provided. Do not change the order of these rows.
- Only fill in values for the funding types that had obligations and/or expenditures/payments within the reporting period you are reporting. (You do not have to enter 0.00 if there is no data.)</t>
  </si>
  <si>
    <t>Obligations - General Guidance</t>
  </si>
  <si>
    <t>Expenditures - General Guidance</t>
  </si>
  <si>
    <t>Payments (Only Used for Loans) - General Guidance</t>
  </si>
  <si>
    <t>- Contracts, Grants, Loans, Transfers, or Direct Payments previously reported do not have to be included in subsequent reporting periods unless they have additional obligations and/or expendtures.
- Contracts, Grants, Loans, Transfers, or Direct Payments that have been given more funding (or had funding taken away) should:
-- update the Amount field with the new total value
-- put the amount added (or removed) in the Current Quarter Obligation field</t>
  </si>
  <si>
    <t>Aggregate Awards 
&lt; $50000 Tab</t>
  </si>
  <si>
    <t xml:space="preserve">This is pre-populated. </t>
  </si>
  <si>
    <t>Pre-defined List of Values -- See Column H (8), List of Values</t>
  </si>
  <si>
    <t>The Projects Tab contains all Projects established for Coronavirus Relief Fund funding.
- All Projects must be listed each reporting period.
- Only update the status field for Projects that were previously uploaded. Any other changes (ex: name or description) to previously loaded projects must be done via the UI.
- Any new Projects added to the Projects tab will need to be updated as part of the next Reporting cycle.
- The Project Identification Number must be unique and will be used on the other tabs to identify a project.</t>
  </si>
  <si>
    <r>
      <t xml:space="preserve">- This should be &lt;= reporting period end date
</t>
    </r>
    <r>
      <rPr>
        <b/>
        <sz val="11"/>
        <color theme="1"/>
        <rFont val="Calibri"/>
        <family val="2"/>
        <scheme val="minor"/>
      </rPr>
      <t>- Contract Date &gt;=1/1/1990
- Contract Date &lt;= 12/30/2020</t>
    </r>
  </si>
  <si>
    <r>
      <t xml:space="preserve">- Period of Performance Start Date must be &gt;= Contract Date
</t>
    </r>
    <r>
      <rPr>
        <b/>
        <sz val="11"/>
        <color theme="1"/>
        <rFont val="Calibri"/>
        <family val="2"/>
        <scheme val="minor"/>
      </rPr>
      <t>- Period of Performance Start Date &gt;=1/1/1990</t>
    </r>
  </si>
  <si>
    <r>
      <t xml:space="preserve">- Period of Performance End Date must be &gt;= Start Date
</t>
    </r>
    <r>
      <rPr>
        <b/>
        <sz val="11"/>
        <color theme="1"/>
        <rFont val="Calibri"/>
        <family val="2"/>
        <scheme val="minor"/>
      </rPr>
      <t>- Period of Performance End Date &gt;=1/1/1990
- Period of Performance End Date &lt;= 12/30/2020</t>
    </r>
  </si>
  <si>
    <r>
      <t xml:space="preserve">- If there is an expenditure within this reporting period for this contract, then this is a required field.
</t>
    </r>
    <r>
      <rPr>
        <b/>
        <sz val="11"/>
        <color theme="1"/>
        <rFont val="Calibri"/>
        <family val="2"/>
        <scheme val="minor"/>
      </rPr>
      <t xml:space="preserve">- Expenditure Start Date &gt;=1/1/1990
</t>
    </r>
    <r>
      <rPr>
        <sz val="11"/>
        <color theme="1"/>
        <rFont val="Calibri"/>
        <family val="2"/>
        <scheme val="minor"/>
      </rPr>
      <t xml:space="preserve">- Expenditure Start Date must be &gt;= Contract Date.
</t>
    </r>
    <r>
      <rPr>
        <b/>
        <sz val="11"/>
        <color theme="1"/>
        <rFont val="Calibri"/>
        <family val="2"/>
        <scheme val="minor"/>
      </rPr>
      <t xml:space="preserve">- Expenditure Start Date &gt;= Period of Performance Start Date
</t>
    </r>
    <r>
      <rPr>
        <sz val="11"/>
        <color theme="1"/>
        <rFont val="Calibri"/>
        <family val="2"/>
        <scheme val="minor"/>
      </rPr>
      <t>- If there weren't any expenditures within this reporting period for this contract, then this field can be blank.</t>
    </r>
  </si>
  <si>
    <r>
      <t xml:space="preserve">- If there is an expenditure within this reporting period for this contract, then this is a required field.
- Expenditure End Date must be &gt;= Expenditure Start Date.
</t>
    </r>
    <r>
      <rPr>
        <b/>
        <sz val="11"/>
        <color theme="1"/>
        <rFont val="Calibri"/>
        <family val="2"/>
        <scheme val="minor"/>
      </rPr>
      <t xml:space="preserve">- Expenditure End Date &lt;= Period of Performance End Date
- Expenditure End Date &lt;= Reporting Period end date 
- Expenditure End Date &gt;=1/1/1990
- Expenditure End Date &lt;=12/30/20
</t>
    </r>
    <r>
      <rPr>
        <sz val="11"/>
        <color theme="1"/>
        <rFont val="Calibri"/>
        <family val="2"/>
        <scheme val="minor"/>
      </rPr>
      <t>- If there weren't any expenditures within this reporting period for this contract, then this field can be blank.</t>
    </r>
  </si>
  <si>
    <r>
      <t xml:space="preserve">- This should be &lt;= reporting period end date
</t>
    </r>
    <r>
      <rPr>
        <b/>
        <sz val="11"/>
        <color theme="1"/>
        <rFont val="Calibri"/>
        <family val="2"/>
        <scheme val="minor"/>
      </rPr>
      <t>- Award Date &gt;=1/1/1990
- Award Date &lt;= 12/30/2020</t>
    </r>
  </si>
  <si>
    <r>
      <t xml:space="preserve">- Period of Performance Start Date must be &gt;= Award Date
</t>
    </r>
    <r>
      <rPr>
        <b/>
        <sz val="11"/>
        <color theme="1"/>
        <rFont val="Calibri"/>
        <family val="2"/>
        <scheme val="minor"/>
      </rPr>
      <t>- Period of Performance Start Date &gt;=1/1/1990</t>
    </r>
  </si>
  <si>
    <r>
      <t xml:space="preserve">- If there is an expenditure within this reporting period for this grant, then this is a required field.
- Expenditure Start Date must be &gt;= Award Date.
</t>
    </r>
    <r>
      <rPr>
        <b/>
        <sz val="11"/>
        <color theme="1"/>
        <rFont val="Calibri"/>
        <family val="2"/>
        <scheme val="minor"/>
      </rPr>
      <t xml:space="preserve">- Expenditure Start Date &gt;= Period of Performance Start Date
- Expenditure Start Date &gt;=1/1/1990
</t>
    </r>
    <r>
      <rPr>
        <sz val="11"/>
        <color theme="1"/>
        <rFont val="Calibri"/>
        <family val="2"/>
        <scheme val="minor"/>
      </rPr>
      <t>- If there weren't any expenditures within this reporting period for this grant, then this field can be blank.</t>
    </r>
  </si>
  <si>
    <r>
      <t xml:space="preserve">- If there is an expenditure within this reporting period for this grant, then this is a required field.
- Expenditure End Date must be &gt;= Expenditure Start Date.
</t>
    </r>
    <r>
      <rPr>
        <b/>
        <sz val="11"/>
        <color theme="1"/>
        <rFont val="Calibri"/>
        <family val="2"/>
        <scheme val="minor"/>
      </rPr>
      <t>- Expenditure End Date &lt;= Period of Performance End Date
- Expenditure End Date &lt;= Reporting Period end date 
- Expenditure End Date &gt;=1/1/1990
- Expenditure End Date &lt;=12/30/20</t>
    </r>
    <r>
      <rPr>
        <sz val="11"/>
        <color theme="1"/>
        <rFont val="Calibri"/>
        <family val="2"/>
        <scheme val="minor"/>
      </rPr>
      <t xml:space="preserve">
- If there weren't any expenditures within this reporting period for this grant, then this field can be blank.</t>
    </r>
  </si>
  <si>
    <r>
      <rPr>
        <sz val="11"/>
        <color theme="1"/>
        <rFont val="Calibri"/>
        <family val="2"/>
        <scheme val="minor"/>
      </rPr>
      <t xml:space="preserve">- Loan Date &lt;= reporting period end date
</t>
    </r>
    <r>
      <rPr>
        <b/>
        <sz val="11"/>
        <color theme="1"/>
        <rFont val="Calibri"/>
        <family val="2"/>
        <scheme val="minor"/>
      </rPr>
      <t>- Loan Date &lt;= 12/30/2020
- Loan Date &gt;=1/1/1990</t>
    </r>
  </si>
  <si>
    <r>
      <t xml:space="preserve">- Loan Expiration Date &gt;= Loan Date
</t>
    </r>
    <r>
      <rPr>
        <b/>
        <sz val="11"/>
        <color theme="1"/>
        <rFont val="Calibri"/>
        <family val="2"/>
        <scheme val="minor"/>
      </rPr>
      <t>- Loan Expiration Date &gt;=1/1/1990
- Loan Expiration Date &lt;= 12/30/2020</t>
    </r>
  </si>
  <si>
    <r>
      <t xml:space="preserve">- If there is a payment within this reporting period for this loan, then this is a required field.
- Payment Date must be &gt;= Loan Date.
</t>
    </r>
    <r>
      <rPr>
        <b/>
        <sz val="11"/>
        <color theme="1"/>
        <rFont val="Calibri"/>
        <family val="2"/>
        <scheme val="minor"/>
      </rPr>
      <t xml:space="preserve">- Payment Date &lt;= Loan Expiration Date
- Payment Date &lt;= Reporting Period end date 
- Payment Date &gt;=1/1/1990
- Payment Date &lt;=12/30/20
</t>
    </r>
    <r>
      <rPr>
        <sz val="11"/>
        <color theme="1"/>
        <rFont val="Calibri"/>
        <family val="2"/>
        <scheme val="minor"/>
      </rPr>
      <t>- If there weren't any payments within this reporting period for this loan, then this field can be blank.</t>
    </r>
  </si>
  <si>
    <r>
      <t xml:space="preserve">- Transfer Date &lt;= reporting period end date
</t>
    </r>
    <r>
      <rPr>
        <b/>
        <sz val="11"/>
        <color theme="1"/>
        <rFont val="Calibri"/>
        <family val="2"/>
        <scheme val="minor"/>
      </rPr>
      <t>- Transfer Date &gt;=1/1/1990
- Transfer Date &lt;= 12/30/2020</t>
    </r>
  </si>
  <si>
    <r>
      <t xml:space="preserve">- If there is an expenditure within this reporting period for this transfer, then this is a required field.
- Expenditure Start Date can be earlier than the Transfer Date. This is allowed to handle reimbursable transfers. Transfers is the only funding instrument that allows this.
</t>
    </r>
    <r>
      <rPr>
        <b/>
        <sz val="11"/>
        <color theme="1"/>
        <rFont val="Calibri"/>
        <family val="2"/>
        <scheme val="minor"/>
      </rPr>
      <t xml:space="preserve">- Expenditure Start Date &gt;=1/1/1990
</t>
    </r>
    <r>
      <rPr>
        <sz val="11"/>
        <color theme="1"/>
        <rFont val="Calibri"/>
        <family val="2"/>
        <scheme val="minor"/>
      </rPr>
      <t>- If there weren't any expenditures within this reporting period for this transfer, then this field can be blank.</t>
    </r>
  </si>
  <si>
    <r>
      <t xml:space="preserve">- If there is an expenditure within this reporting period for this transfer, then this is a required field.
- Expenditure End Date must be &gt;= Expenditure Start Date.
</t>
    </r>
    <r>
      <rPr>
        <b/>
        <sz val="11"/>
        <color theme="1"/>
        <rFont val="Calibri"/>
        <family val="2"/>
        <scheme val="minor"/>
      </rPr>
      <t>- Expenditure End Date &lt;= Reporting Period end date 
- Expenditure End Date &gt;=1/1/1990
- Expenditure End Date &lt;=12/30/20</t>
    </r>
    <r>
      <rPr>
        <sz val="11"/>
        <color theme="1"/>
        <rFont val="Calibri"/>
        <family val="2"/>
        <scheme val="minor"/>
      </rPr>
      <t xml:space="preserve">
- If there weren't any expenditures within this reporting period for this transfer, then this field can be blank.</t>
    </r>
  </si>
  <si>
    <t>- Obligation Date &lt;= reporting period end date
- Obligation Date &gt;=1/1/1990
- Obligation Date &lt;= 12/30/2020</t>
  </si>
  <si>
    <r>
      <t xml:space="preserve">- If there is an expenditure within this reporting period for this direct payment, then this is a required field.
- Expenditure Start Date &gt;= Obligation Date.
</t>
    </r>
    <r>
      <rPr>
        <b/>
        <sz val="11"/>
        <color theme="1"/>
        <rFont val="Calibri"/>
        <family val="2"/>
        <scheme val="minor"/>
      </rPr>
      <t xml:space="preserve">- Expenditure Start Date &gt;=1/1/1990
</t>
    </r>
    <r>
      <rPr>
        <sz val="11"/>
        <color theme="1"/>
        <rFont val="Calibri"/>
        <family val="2"/>
        <scheme val="minor"/>
      </rPr>
      <t>- If there weren't any expenditures within this reporting period for this direct payment, then this field can be blank.</t>
    </r>
  </si>
  <si>
    <r>
      <t xml:space="preserve">- If there is an expenditure within this reporting period for this direct payment, then this is a required field.
- Expenditure End Date must be &gt;= Expenditure Start Date.
</t>
    </r>
    <r>
      <rPr>
        <b/>
        <sz val="11"/>
        <color theme="1"/>
        <rFont val="Calibri"/>
        <family val="2"/>
        <scheme val="minor"/>
      </rPr>
      <t>- Expenditure End Date &lt;= Reporting Period end date 
- Expenditure End Date &gt;=1/1/1990
- Expenditure End Date &lt;=12/30/20</t>
    </r>
    <r>
      <rPr>
        <sz val="11"/>
        <color theme="1"/>
        <rFont val="Calibri"/>
        <family val="2"/>
        <scheme val="minor"/>
      </rPr>
      <t xml:space="preserve">
- If there weren't any expenditures within this reporting period for this direct payment, then this field can be blank.</t>
    </r>
  </si>
  <si>
    <t>key:</t>
  </si>
  <si>
    <t>bold</t>
  </si>
  <si>
    <t>Cells containing additional validation rules have been highlighted yellow</t>
  </si>
  <si>
    <t>The new validation rule(s) within that cell is bold.</t>
  </si>
  <si>
    <t>Obligation amount validations have been updated for all funding instruments to ensure that each record is fully obligated (ex: Award Amount = Cumulative Obligated Amount) and that the total obligations across the report does not exceed the total CRF funding.</t>
  </si>
  <si>
    <t>Expenditure amount validations have been updated to ensure that the expenditures by project (including “No Project Assigned”) do not exceed the obligations for the same project.</t>
  </si>
  <si>
    <r>
      <t xml:space="preserve">Here is a summary of the validation modifications as of 11/4/2020. </t>
    </r>
    <r>
      <rPr>
        <sz val="10"/>
        <rFont val="Arial"/>
        <family val="2"/>
      </rPr>
      <t>(Note: Existing rules are still in place. These are additional rules that are added to the original set.)</t>
    </r>
  </si>
  <si>
    <t>Date validations have been added and updated for all funding instruments (contracts &gt;$50,000, grants &gt;$50,000, etc…) to ensure compliance with the Coronavirus Relief Fund legislation (Funds must be obligated and expended by 12/30/2020, expenditures must fall within the period of performance that ends no later than 12/30/2020, etc...) and to prevent typos, the "year" field must be 1990 or higher.</t>
  </si>
  <si>
    <t xml:space="preserve">- Create a separate row for each Current Quarter Obligation within a Contract, Grant, Loan, Transfer, or Direct Payment. (In other words, if a contract is split into more than one Obligation Project, you will have to repeat all of the data to the left.)
- A row can have obligations without expenditures. (All required fields to the left of Obligation Project will have to be included so that it is clear which Contract this obligation is for.)
- Use the Project Identification Number in the Obligation Project field to identify which Project the obligation is for. (Do not include the name of the Project.) If the obligation is not related to a project, use the phrase "No Project Assigned".
- A Project cannot be split into more than one obligation.
- A prime’s total obligations should not exceed total Coronavirus Relief Funds received
- Total Cumulative Obligations across all reporting periods:
-- for a specific Contract = Contract Amount
-- for a specific Grant = Award Amount
-- for a specific Loan = Loan Amount
-- for a specific Transfer = Transfer Amount
-- for a specific Direct Payment = Obligation Amount
</t>
  </si>
  <si>
    <t>- Use the same row to show a Project's Obligation and Expenditure data. (In other words, don't mix and match Obligation Projects and Expenditure Projects.)
- Create a separate row for each Expenditure. (In other words, if the contract is split into more than one Expenditure, you will have to repeat all of the data to the left, including the Obligation Project and Current Quarter Obligation.)
- A row can have expenditures without obligations if the obligation was reported in a previous reporting period. (All required fields to the left of Obligation Project will have to be included so that it is clear which Contract this Expenditure is for.)
- Use the Project Identification Number in the Expenditure Project field to identify which Project an expenditure is for. (Do not include the name of the Project.) If the expenditure is not related to a project, use the phrase "No Project Assigned".
- The Expenditure Projects can only use values that have been linked to an obligation either in the current project period or a previous project period. (This includes "No Project Assigned".)
- Cumulative Expenditures for a specific project (or “no project assigned”) &lt;= cumulative obligations for that same project (or “no project assigned”)</t>
  </si>
  <si>
    <t>- Use the same row to show a Project's Obligation and Payment data. (In other words, don't mix and match Obligation Projects and Payment Projects.)
- Create a separate row for each Payment. (In other words, if the contract is split into more than one payment, you will have to repeat all of the data to the left, including the Obligation Project and Current Quarter Obligation.)
- A row can have payments without obligations if the obligation was reported in a previous reporting period. (All required fields to the left of Obligation Project will have to be included so that it is clear which Loan this payment is for.)
- Use the Project Identification Number in the Payment Project field to identify which Project a payment is for. (Do not include the name of the Project.) If the payment is not related to a project, use the phrase "No Project Assigned".
- The Payment Projects can only use values that have been linked to an obligation either in the current project period or a previous project period.
- Cumulative Payments for a specific project (or “no project assigned”) &lt;= cumulative obligations for that same project (or “no project assigned”)</t>
  </si>
  <si>
    <r>
      <t xml:space="preserve">Options for selection (choose one):
- Project Identification Number from the Projects tab.
- If the expenditure is not related to a project, use </t>
    </r>
    <r>
      <rPr>
        <b/>
        <sz val="11"/>
        <color theme="1"/>
        <rFont val="Calibri"/>
        <family val="2"/>
        <scheme val="minor"/>
      </rPr>
      <t>"No Project Assigned"</t>
    </r>
    <r>
      <rPr>
        <sz val="11"/>
        <color theme="1"/>
        <rFont val="Calibri"/>
        <family val="2"/>
        <scheme val="minor"/>
      </rPr>
      <t>.</t>
    </r>
  </si>
  <si>
    <r>
      <t xml:space="preserve">Options for selection (choose one):
- Project Identification Number from the Projects tab.
- If the obligation is not related to a project, use </t>
    </r>
    <r>
      <rPr>
        <b/>
        <sz val="11"/>
        <color theme="1"/>
        <rFont val="Calibri"/>
        <family val="2"/>
        <scheme val="minor"/>
      </rPr>
      <t>"No Project Assigned"</t>
    </r>
    <r>
      <rPr>
        <sz val="11"/>
        <color theme="1"/>
        <rFont val="Calibri"/>
        <family val="2"/>
        <scheme val="minor"/>
      </rPr>
      <t>.</t>
    </r>
  </si>
  <si>
    <r>
      <t xml:space="preserve">Options for selection (choose one):
- Project Identification Number from the Projects tab.
- If the payment is not related to a project, use </t>
    </r>
    <r>
      <rPr>
        <b/>
        <sz val="11"/>
        <color theme="1"/>
        <rFont val="Calibri"/>
        <family val="2"/>
        <scheme val="minor"/>
      </rPr>
      <t>"No Project Assigned"</t>
    </r>
    <r>
      <rPr>
        <sz val="11"/>
        <color theme="1"/>
        <rFont val="Calibri"/>
        <family val="2"/>
        <scheme val="minor"/>
      </rPr>
      <t>.</t>
    </r>
  </si>
  <si>
    <r>
      <t xml:space="preserve">Options for selection (choose one):
- Administrative Expenses
- Budgeted Personnel and Services Diverted to a Substantially Different Use
- COVID-19 Testing and Contact Tracing
- Economic Support (Other than Small Business, Housing, and Food Assistance)
- Expenses Associated with the Issuance of Tax Anticipation Notes
- Facilitating Distance Learning
- Food Programs
- Housing Support
- Improve Telework Capabilities of Public Employees
- Medical Expenses
- Nursing Home Assistance
- Payroll for Public Health and Safety Employees
- Personal Protective Equipment
- Public Health Expenses
- Small Business Assistance
- Unemployment Benefits
- </t>
    </r>
    <r>
      <rPr>
        <b/>
        <sz val="11"/>
        <color theme="1"/>
        <rFont val="Calibri"/>
        <family val="2"/>
        <scheme val="minor"/>
      </rPr>
      <t>Workers Compensation</t>
    </r>
    <r>
      <rPr>
        <sz val="11"/>
        <color theme="1"/>
        <rFont val="Calibri"/>
        <family val="2"/>
        <scheme val="minor"/>
      </rPr>
      <t xml:space="preserve">
- Items Not Listed Above</t>
    </r>
  </si>
  <si>
    <t>Cells containing the corrected value for "No Project Assigned" and "Workers Compensation"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</si>
</sst>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8">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u/>
      <sz val="10"/>
      <color indexed="12"/>
      <name val="Arial"/>
      <family val="2"/>
    </font>
    <font>
      <b/>
      <sz val="9"/>
      <name val="Arial"/>
      <family val="2"/>
    </font>
    <font>
      <sz val="8"/>
      <name val="Arial"/>
      <family val="2"/>
    </font>
    <font>
      <sz val="10"/>
      <name val="Arial"/>
      <family val="2"/>
    </font>
    <font>
      <sz val="9"/>
      <name val="Arial"/>
      <family val="2"/>
    </font>
    <font>
      <i/>
      <sz val="9"/>
      <name val="Arial"/>
      <family val="2"/>
    </font>
    <font>
      <i/>
      <sz val="10"/>
      <name val="Arial"/>
      <family val="2"/>
    </font>
    <font>
      <b/>
      <sz val="24"/>
      <name val="Arial"/>
      <family val="2"/>
    </font>
    <font>
      <b/>
      <sz val="12"/>
      <name val="Arial"/>
      <family val="2"/>
    </font>
    <font>
      <sz val="12"/>
      <name val="Arial"/>
      <family val="2"/>
    </font>
    <font>
      <b/>
      <sz val="14"/>
      <name val="Arial"/>
      <family val="2"/>
    </font>
    <font>
      <b/>
      <u/>
      <sz val="12"/>
      <name val="Arial"/>
      <family val="2"/>
    </font>
    <font>
      <b/>
      <sz val="9"/>
      <color indexed="9"/>
      <name val="Arial"/>
      <family val="2"/>
    </font>
    <font>
      <sz val="14"/>
      <name val="Arial"/>
      <family val="2"/>
    </font>
    <font>
      <i/>
      <sz val="14"/>
      <name val="Arial"/>
      <family val="2"/>
    </font>
    <font>
      <b/>
      <u/>
      <sz val="11"/>
      <name val="Arial"/>
      <family val="2"/>
    </font>
    <font>
      <b/>
      <sz val="11"/>
      <name val="Arial"/>
      <family val="2"/>
    </font>
    <font>
      <u/>
      <sz val="10"/>
      <name val="Arial"/>
      <family val="2"/>
    </font>
    <font>
      <b/>
      <sz val="16"/>
      <name val="Arial"/>
      <family val="2"/>
    </font>
    <font>
      <sz val="9"/>
      <color indexed="10"/>
      <name val="Arial"/>
      <family val="2"/>
    </font>
    <font>
      <b/>
      <sz val="18"/>
      <name val="Arial"/>
      <family val="2"/>
    </font>
    <font>
      <b/>
      <sz val="18"/>
      <color indexed="18"/>
      <name val="Arial"/>
      <family val="2"/>
    </font>
    <font>
      <i/>
      <sz val="9"/>
      <color indexed="12"/>
      <name val="Times New Roman"/>
      <family val="1"/>
    </font>
    <font>
      <b/>
      <i/>
      <sz val="10"/>
      <name val="Arial"/>
      <family val="2"/>
    </font>
    <font>
      <sz val="9"/>
      <color indexed="8"/>
      <name val="Arial"/>
      <family val="2"/>
    </font>
    <font>
      <sz val="9"/>
      <color indexed="81"/>
      <name val="Tahoma"/>
      <family val="2"/>
    </font>
    <font>
      <sz val="10"/>
      <color theme="1"/>
      <name val="Arial"/>
      <family val="2"/>
    </font>
    <font>
      <sz val="11"/>
      <name val="Calibri"/>
      <family val="2"/>
    </font>
    <font>
      <b/>
      <sz val="9"/>
      <color indexed="81"/>
      <name val="Tahoma"/>
      <family val="2"/>
    </font>
    <font>
      <sz val="11"/>
      <color theme="1"/>
      <name val="Calibri"/>
      <family val="2"/>
      <scheme val="minor"/>
    </font>
    <font>
      <sz val="11"/>
      <color rgb="FF9C0006"/>
      <name val="Calibri"/>
      <family val="2"/>
      <scheme val="minor"/>
    </font>
    <font>
      <sz val="11"/>
      <name val="Calibri"/>
      <family val="2"/>
      <scheme val="minor"/>
    </font>
    <font>
      <sz val="11"/>
      <color rgb="FF000000"/>
      <name val="Calibri"/>
      <family val="2"/>
    </font>
    <font>
      <i/>
      <sz val="11"/>
      <name val="Calibri"/>
      <family val="2"/>
      <scheme val="minor"/>
    </font>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indexed="18"/>
        <bgColor indexed="64"/>
      </patternFill>
    </fill>
    <fill>
      <patternFill patternType="solid">
        <fgColor rgb="FFFFFF00"/>
        <bgColor indexed="64"/>
      </patternFill>
    </fill>
    <fill>
      <patternFill patternType="solid">
        <fgColor rgb="FFFFC7CE"/>
      </patternFill>
    </fill>
    <fill>
      <patternFill patternType="solid">
        <fgColor rgb="FFFFFF99"/>
        <bgColor indexed="64"/>
      </patternFill>
    </fill>
    <fill>
      <patternFill patternType="solid">
        <fgColor rgb="FF00B0F0"/>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9"/>
      </right>
      <top style="thin">
        <color indexed="64"/>
      </top>
      <bottom style="thin">
        <color indexed="9"/>
      </bottom>
      <diagonal/>
    </border>
    <border>
      <left style="thin">
        <color indexed="9"/>
      </left>
      <right style="thin">
        <color indexed="9"/>
      </right>
      <top style="thin">
        <color indexed="64"/>
      </top>
      <bottom style="thin">
        <color indexed="9"/>
      </bottom>
      <diagonal/>
    </border>
    <border>
      <left style="thick">
        <color indexed="9"/>
      </left>
      <right style="thick">
        <color indexed="9"/>
      </right>
      <top style="thick">
        <color indexed="9"/>
      </top>
      <bottom style="thick">
        <color indexed="9"/>
      </bottom>
      <diagonal/>
    </border>
    <border>
      <left style="thin">
        <color indexed="9"/>
      </left>
      <right/>
      <top style="thin">
        <color indexed="64"/>
      </top>
      <bottom style="thin">
        <color indexed="9"/>
      </bottom>
      <diagonal/>
    </border>
    <border>
      <left style="thin">
        <color indexed="9"/>
      </left>
      <right style="thin">
        <color indexed="9"/>
      </right>
      <top style="thin">
        <color indexed="9"/>
      </top>
      <bottom style="thin">
        <color indexed="64"/>
      </bottom>
      <diagonal/>
    </border>
    <border>
      <left style="thin">
        <color indexed="9"/>
      </left>
      <right/>
      <top style="thin">
        <color indexed="9"/>
      </top>
      <bottom style="thin">
        <color indexed="64"/>
      </bottom>
      <diagonal/>
    </border>
    <border>
      <left style="thin">
        <color indexed="9"/>
      </left>
      <right style="thin">
        <color indexed="9"/>
      </right>
      <top style="thin">
        <color indexed="64"/>
      </top>
      <bottom style="thin">
        <color indexed="64"/>
      </bottom>
      <diagonal/>
    </border>
    <border>
      <left style="thin">
        <color indexed="9"/>
      </left>
      <right style="thin">
        <color indexed="9"/>
      </right>
      <top style="thin">
        <color indexed="9"/>
      </top>
      <bottom/>
      <diagonal/>
    </border>
    <border>
      <left style="thin">
        <color indexed="9"/>
      </left>
      <right style="thin">
        <color indexed="9"/>
      </right>
      <top/>
      <bottom/>
      <diagonal/>
    </border>
    <border>
      <left style="thick">
        <color indexed="9"/>
      </left>
      <right style="thick">
        <color indexed="9"/>
      </right>
      <top style="thick">
        <color indexed="9"/>
      </top>
      <bottom/>
      <diagonal/>
    </border>
    <border>
      <left style="thick">
        <color indexed="9"/>
      </left>
      <right style="thick">
        <color indexed="9"/>
      </right>
      <top/>
      <bottom style="thin">
        <color indexed="64"/>
      </bottom>
      <diagonal/>
    </border>
    <border>
      <left/>
      <right/>
      <top style="thick">
        <color indexed="9"/>
      </top>
      <bottom style="thick">
        <color indexed="9"/>
      </bottom>
      <diagonal/>
    </border>
    <border>
      <left/>
      <right style="thick">
        <color indexed="9"/>
      </right>
      <top style="thick">
        <color indexed="9"/>
      </top>
      <bottom style="thick">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64"/>
      </top>
      <bottom/>
      <diagonal/>
    </border>
    <border>
      <left style="thin">
        <color indexed="9"/>
      </left>
      <right/>
      <top/>
      <bottom/>
      <diagonal/>
    </border>
    <border>
      <left/>
      <right/>
      <top/>
      <bottom style="thin">
        <color indexed="64"/>
      </bottom>
      <diagonal/>
    </border>
    <border>
      <left style="thick">
        <color indexed="18"/>
      </left>
      <right/>
      <top/>
      <bottom/>
      <diagonal/>
    </border>
    <border>
      <left/>
      <right/>
      <top/>
      <bottom style="thick">
        <color indexed="18"/>
      </bottom>
      <diagonal/>
    </border>
    <border>
      <left style="thick">
        <color indexed="18"/>
      </left>
      <right/>
      <top/>
      <bottom style="thick">
        <color indexed="18"/>
      </bottom>
      <diagonal/>
    </border>
    <border>
      <left style="thick">
        <color indexed="18"/>
      </left>
      <right/>
      <top style="thick">
        <color indexed="9"/>
      </top>
      <bottom/>
      <diagonal/>
    </border>
    <border>
      <left style="thick">
        <color indexed="9"/>
      </left>
      <right style="thick">
        <color indexed="18"/>
      </right>
      <top style="thick">
        <color indexed="9"/>
      </top>
      <bottom/>
      <diagonal/>
    </border>
    <border>
      <left style="thick">
        <color indexed="9"/>
      </left>
      <right style="thick">
        <color indexed="18"/>
      </right>
      <top/>
      <bottom/>
      <diagonal/>
    </border>
    <border>
      <left style="thick">
        <color indexed="9"/>
      </left>
      <right style="thick">
        <color indexed="18"/>
      </right>
      <top/>
      <bottom style="thick">
        <color indexed="9"/>
      </bottom>
      <diagonal/>
    </border>
    <border>
      <left style="thick">
        <color indexed="18"/>
      </left>
      <right/>
      <top style="thick">
        <color indexed="9"/>
      </top>
      <bottom style="thick">
        <color indexed="18"/>
      </bottom>
      <diagonal/>
    </border>
    <border>
      <left style="thick">
        <color indexed="9"/>
      </left>
      <right style="thick">
        <color indexed="18"/>
      </right>
      <top style="thick">
        <color indexed="9"/>
      </top>
      <bottom style="thick">
        <color indexed="18"/>
      </bottom>
      <diagonal/>
    </border>
    <border>
      <left/>
      <right style="thin">
        <color indexed="9"/>
      </right>
      <top style="thin">
        <color indexed="9"/>
      </top>
      <bottom style="thin">
        <color indexed="9"/>
      </bottom>
      <diagonal/>
    </border>
    <border>
      <left style="thin">
        <color indexed="9"/>
      </left>
      <right/>
      <top style="thin">
        <color indexed="9"/>
      </top>
      <bottom style="thin">
        <color indexed="9"/>
      </bottom>
      <diagonal/>
    </border>
    <border diagonalDown="1">
      <left/>
      <right style="thin">
        <color indexed="9"/>
      </right>
      <top style="thin">
        <color indexed="9"/>
      </top>
      <bottom style="thick">
        <color indexed="18"/>
      </bottom>
      <diagonal style="thin">
        <color indexed="9"/>
      </diagonal>
    </border>
    <border diagonalDown="1">
      <left style="thin">
        <color indexed="9"/>
      </left>
      <right style="thin">
        <color indexed="9"/>
      </right>
      <top style="thin">
        <color indexed="9"/>
      </top>
      <bottom style="thick">
        <color indexed="18"/>
      </bottom>
      <diagonal style="thin">
        <color indexed="9"/>
      </diagonal>
    </border>
    <border diagonalDown="1">
      <left style="thin">
        <color indexed="9"/>
      </left>
      <right/>
      <top style="thin">
        <color indexed="9"/>
      </top>
      <bottom style="thick">
        <color indexed="18"/>
      </bottom>
      <diagonal style="thin">
        <color indexed="9"/>
      </diagonal>
    </border>
    <border>
      <left style="thick">
        <color indexed="9"/>
      </left>
      <right/>
      <top style="thick">
        <color indexed="9"/>
      </top>
      <bottom style="thick">
        <color indexed="9"/>
      </bottom>
      <diagonal/>
    </border>
    <border>
      <left/>
      <right style="thick">
        <color indexed="18"/>
      </right>
      <top/>
      <bottom/>
      <diagonal/>
    </border>
    <border>
      <left style="thick">
        <color indexed="18"/>
      </left>
      <right/>
      <top style="thick">
        <color indexed="18"/>
      </top>
      <bottom/>
      <diagonal/>
    </border>
    <border>
      <left/>
      <right style="thick">
        <color indexed="18"/>
      </right>
      <top style="thick">
        <color indexed="18"/>
      </top>
      <bottom/>
      <diagonal/>
    </border>
    <border>
      <left/>
      <right/>
      <top style="thick">
        <color indexed="18"/>
      </top>
      <bottom/>
      <diagonal/>
    </border>
    <border>
      <left/>
      <right/>
      <top style="thin">
        <color indexed="9"/>
      </top>
      <bottom style="thin">
        <color indexed="64"/>
      </bottom>
      <diagonal/>
    </border>
    <border>
      <left/>
      <right style="thin">
        <color indexed="9"/>
      </right>
      <top style="thin">
        <color indexed="9"/>
      </top>
      <bottom style="thin">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
      <left style="thin">
        <color indexed="9"/>
      </left>
      <right style="thin">
        <color indexed="9"/>
      </right>
      <top style="thin">
        <color rgb="FFFFFFFF"/>
      </top>
      <bottom/>
      <diagonal/>
    </border>
    <border>
      <left style="thin">
        <color indexed="9"/>
      </left>
      <right/>
      <top/>
      <bottom style="thin">
        <color indexed="64"/>
      </bottom>
      <diagonal/>
    </border>
    <border>
      <left/>
      <right style="thin">
        <color indexed="9"/>
      </right>
      <top/>
      <bottom style="thin">
        <color indexed="64"/>
      </bottom>
      <diagonal/>
    </border>
    <border>
      <left style="thin">
        <color indexed="64"/>
      </left>
      <right style="thin">
        <color indexed="64"/>
      </right>
      <top/>
      <bottom style="thin">
        <color indexed="64"/>
      </bottom>
      <diagonal/>
    </border>
  </borders>
  <cellStyleXfs count="8">
    <xf numFmtId="0" fontId="0" fillId="0" borderId="0"/>
    <xf numFmtId="0" fontId="32" fillId="0" borderId="0" applyNumberFormat="0" applyFill="0" applyBorder="0" applyAlignment="0" applyProtection="0">
      <alignment vertical="top"/>
      <protection locked="0"/>
    </xf>
    <xf numFmtId="0" fontId="35" fillId="0" borderId="0"/>
    <xf numFmtId="0" fontId="30" fillId="0" borderId="0"/>
    <xf numFmtId="0" fontId="29" fillId="0" borderId="0"/>
    <xf numFmtId="0" fontId="22" fillId="0" borderId="0"/>
    <xf numFmtId="0" fontId="62" fillId="4" borderId="0" applyNumberFormat="0" applyBorder="0" applyAlignment="0" applyProtection="0"/>
    <xf numFmtId="0" fontId="64" fillId="0" borderId="0"/>
  </cellStyleXfs>
  <cellXfs count="288">
    <xf numFmtId="0" fontId="0" fillId="0" borderId="0" xfId="0"/>
    <xf numFmtId="0" fontId="0" fillId="0" borderId="0" xfId="0" applyAlignment="1">
      <alignment vertical="top"/>
    </xf>
    <xf numFmtId="0" fontId="0" fillId="0" borderId="0" xfId="0" applyBorder="1"/>
    <xf numFmtId="0" fontId="36" fillId="0" borderId="2" xfId="0" applyFont="1" applyFill="1" applyBorder="1" applyAlignment="1">
      <alignment horizontal="left" vertical="top" wrapText="1"/>
    </xf>
    <xf numFmtId="0" fontId="36" fillId="0" borderId="0" xfId="0" applyFont="1"/>
    <xf numFmtId="0" fontId="36" fillId="0" borderId="1" xfId="0" applyFont="1" applyFill="1" applyBorder="1" applyAlignment="1">
      <alignment horizontal="left" vertical="top" wrapText="1"/>
    </xf>
    <xf numFmtId="0" fontId="36" fillId="0" borderId="1" xfId="0" applyFont="1" applyBorder="1" applyAlignment="1">
      <alignment horizontal="left" vertical="top" wrapText="1"/>
    </xf>
    <xf numFmtId="49" fontId="36" fillId="0" borderId="1" xfId="0" applyNumberFormat="1" applyFont="1" applyFill="1" applyBorder="1" applyAlignment="1">
      <alignment horizontal="left" vertical="top" wrapText="1"/>
    </xf>
    <xf numFmtId="0" fontId="0" fillId="0" borderId="0" xfId="0" applyAlignment="1">
      <alignment horizontal="center"/>
    </xf>
    <xf numFmtId="0" fontId="35" fillId="0" borderId="0" xfId="0" applyFont="1"/>
    <xf numFmtId="49" fontId="36" fillId="0" borderId="1" xfId="0" applyNumberFormat="1" applyFont="1" applyBorder="1" applyAlignment="1">
      <alignment horizontal="left" vertical="top" wrapText="1"/>
    </xf>
    <xf numFmtId="0" fontId="41" fillId="0" borderId="0" xfId="0" applyFont="1"/>
    <xf numFmtId="0" fontId="36" fillId="0" borderId="0" xfId="0" applyFont="1" applyFill="1"/>
    <xf numFmtId="0" fontId="0" fillId="0" borderId="3" xfId="0" applyFill="1" applyBorder="1" applyAlignment="1">
      <alignment vertical="top" wrapText="1"/>
    </xf>
    <xf numFmtId="0" fontId="0" fillId="0" borderId="0" xfId="0" applyFill="1"/>
    <xf numFmtId="0" fontId="45" fillId="0" borderId="0" xfId="0" applyFont="1"/>
    <xf numFmtId="0" fontId="33" fillId="0" borderId="4" xfId="0" applyFont="1" applyFill="1" applyBorder="1" applyAlignment="1">
      <alignment horizontal="center" wrapText="1"/>
    </xf>
    <xf numFmtId="0" fontId="33" fillId="0" borderId="5" xfId="0" applyFont="1" applyFill="1" applyBorder="1" applyAlignment="1">
      <alignment horizontal="center" wrapText="1"/>
    </xf>
    <xf numFmtId="0" fontId="39" fillId="0" borderId="6" xfId="0" applyFont="1" applyBorder="1"/>
    <xf numFmtId="0" fontId="0" fillId="0" borderId="6" xfId="0" applyBorder="1"/>
    <xf numFmtId="0" fontId="0" fillId="0" borderId="6" xfId="0" applyBorder="1" applyAlignment="1">
      <alignment horizontal="center"/>
    </xf>
    <xf numFmtId="0" fontId="35" fillId="0" borderId="6" xfId="0" applyFont="1" applyBorder="1"/>
    <xf numFmtId="49" fontId="37" fillId="0" borderId="5" xfId="0" applyNumberFormat="1" applyFont="1" applyBorder="1" applyAlignment="1">
      <alignment horizontal="left" vertical="top" wrapText="1"/>
    </xf>
    <xf numFmtId="0" fontId="0" fillId="0" borderId="5" xfId="0" applyBorder="1" applyAlignment="1">
      <alignment vertical="top" wrapText="1"/>
    </xf>
    <xf numFmtId="0" fontId="38" fillId="0" borderId="5" xfId="0" applyFont="1" applyBorder="1" applyAlignment="1">
      <alignment vertical="top" wrapText="1"/>
    </xf>
    <xf numFmtId="0" fontId="35" fillId="0" borderId="5" xfId="0" applyFont="1" applyFill="1" applyBorder="1" applyAlignment="1">
      <alignment horizontal="left" vertical="top" wrapText="1"/>
    </xf>
    <xf numFmtId="0" fontId="0" fillId="0" borderId="7" xfId="0" applyBorder="1" applyAlignment="1">
      <alignment vertical="top" wrapText="1"/>
    </xf>
    <xf numFmtId="0" fontId="0" fillId="0" borderId="8" xfId="0" applyBorder="1" applyAlignment="1">
      <alignment vertical="top" wrapText="1"/>
    </xf>
    <xf numFmtId="49" fontId="37" fillId="0" borderId="8" xfId="0" applyNumberFormat="1" applyFont="1" applyBorder="1" applyAlignment="1">
      <alignment horizontal="left" vertical="top" wrapText="1"/>
    </xf>
    <xf numFmtId="0" fontId="38" fillId="0" borderId="8" xfId="0" applyFont="1" applyBorder="1" applyAlignment="1">
      <alignment vertical="top" wrapText="1"/>
    </xf>
    <xf numFmtId="0" fontId="35" fillId="0" borderId="8" xfId="0" applyFont="1" applyFill="1" applyBorder="1" applyAlignment="1">
      <alignment horizontal="left" vertical="top" wrapText="1"/>
    </xf>
    <xf numFmtId="0" fontId="0" fillId="0" borderId="9" xfId="0" applyBorder="1" applyAlignment="1">
      <alignment vertical="top" wrapText="1"/>
    </xf>
    <xf numFmtId="49" fontId="37" fillId="0" borderId="10" xfId="0" applyNumberFormat="1" applyFont="1" applyBorder="1" applyAlignment="1">
      <alignment horizontal="left" vertical="top" wrapText="1"/>
    </xf>
    <xf numFmtId="0" fontId="45" fillId="0" borderId="8" xfId="0" applyFont="1" applyBorder="1" applyAlignment="1">
      <alignment vertical="top" wrapText="1"/>
    </xf>
    <xf numFmtId="49" fontId="46" fillId="0" borderId="8" xfId="0" applyNumberFormat="1" applyFont="1" applyBorder="1" applyAlignment="1">
      <alignment horizontal="left" vertical="top" wrapText="1"/>
    </xf>
    <xf numFmtId="0" fontId="46" fillId="0" borderId="8" xfId="0" applyFont="1" applyBorder="1" applyAlignment="1">
      <alignment vertical="top" wrapText="1"/>
    </xf>
    <xf numFmtId="0" fontId="45" fillId="0" borderId="8" xfId="0" applyFont="1" applyFill="1" applyBorder="1" applyAlignment="1">
      <alignment horizontal="left" vertical="top" wrapText="1"/>
    </xf>
    <xf numFmtId="49" fontId="46" fillId="0" borderId="8" xfId="0" applyNumberFormat="1" applyFont="1" applyFill="1" applyBorder="1" applyAlignment="1">
      <alignment horizontal="left" vertical="top" wrapText="1"/>
    </xf>
    <xf numFmtId="0" fontId="45" fillId="0" borderId="9" xfId="0" applyFont="1" applyBorder="1" applyAlignment="1">
      <alignment vertical="top" wrapText="1"/>
    </xf>
    <xf numFmtId="0" fontId="44" fillId="2" borderId="1" xfId="0" applyFont="1" applyFill="1" applyBorder="1" applyAlignment="1">
      <alignment horizontal="center" vertical="top" wrapText="1"/>
    </xf>
    <xf numFmtId="0" fontId="44" fillId="2" borderId="1" xfId="0" applyFont="1" applyFill="1" applyBorder="1" applyAlignment="1">
      <alignment horizontal="center" wrapText="1"/>
    </xf>
    <xf numFmtId="49" fontId="42" fillId="0" borderId="11" xfId="0" applyNumberFormat="1" applyFont="1" applyBorder="1" applyAlignment="1">
      <alignment horizontal="left" vertical="top"/>
    </xf>
    <xf numFmtId="0" fontId="0" fillId="0" borderId="12" xfId="0" applyBorder="1" applyAlignment="1">
      <alignment vertical="top" wrapText="1"/>
    </xf>
    <xf numFmtId="0" fontId="39" fillId="0" borderId="13" xfId="0" applyFont="1" applyBorder="1"/>
    <xf numFmtId="0" fontId="0" fillId="0" borderId="13" xfId="0" applyBorder="1"/>
    <xf numFmtId="0" fontId="0" fillId="0" borderId="13" xfId="0" applyBorder="1" applyAlignment="1">
      <alignment horizontal="center"/>
    </xf>
    <xf numFmtId="0" fontId="0" fillId="0" borderId="14" xfId="0" applyBorder="1"/>
    <xf numFmtId="0" fontId="0" fillId="0" borderId="14" xfId="0" applyBorder="1" applyAlignment="1">
      <alignment horizontal="center"/>
    </xf>
    <xf numFmtId="0" fontId="35" fillId="0" borderId="13" xfId="0" applyFont="1" applyBorder="1"/>
    <xf numFmtId="0" fontId="35" fillId="0" borderId="14" xfId="0" applyFont="1" applyBorder="1"/>
    <xf numFmtId="0" fontId="40" fillId="0" borderId="0" xfId="0" applyFont="1" applyBorder="1" applyAlignment="1">
      <alignment vertical="top" wrapText="1"/>
    </xf>
    <xf numFmtId="0" fontId="43" fillId="0" borderId="0" xfId="0" applyFont="1" applyBorder="1" applyAlignment="1">
      <alignment vertical="top" wrapText="1"/>
    </xf>
    <xf numFmtId="49" fontId="37" fillId="0" borderId="3" xfId="0" applyNumberFormat="1" applyFont="1" applyBorder="1" applyAlignment="1">
      <alignment horizontal="left" vertical="top" wrapText="1"/>
    </xf>
    <xf numFmtId="0" fontId="38" fillId="0" borderId="3" xfId="0" applyFont="1" applyBorder="1" applyAlignment="1">
      <alignment vertical="top" wrapText="1"/>
    </xf>
    <xf numFmtId="0" fontId="39" fillId="0" borderId="15" xfId="0" applyFont="1" applyBorder="1" applyAlignment="1"/>
    <xf numFmtId="0" fontId="39" fillId="0" borderId="16" xfId="0" applyFont="1" applyBorder="1" applyAlignment="1"/>
    <xf numFmtId="0" fontId="39" fillId="0" borderId="6" xfId="0" applyFont="1" applyBorder="1" applyAlignment="1"/>
    <xf numFmtId="49" fontId="50" fillId="0" borderId="6" xfId="0" applyNumberFormat="1" applyFont="1" applyBorder="1" applyAlignment="1">
      <alignment horizontal="center" vertical="top"/>
    </xf>
    <xf numFmtId="0" fontId="0" fillId="0" borderId="6" xfId="0" applyBorder="1" applyAlignment="1">
      <alignment horizontal="left" vertical="top" wrapText="1"/>
    </xf>
    <xf numFmtId="49" fontId="0" fillId="0" borderId="6" xfId="0" applyNumberFormat="1" applyBorder="1" applyAlignment="1">
      <alignment horizontal="center" vertical="top"/>
    </xf>
    <xf numFmtId="0" fontId="0" fillId="0" borderId="6" xfId="0" applyBorder="1" applyAlignment="1">
      <alignment vertical="top" wrapText="1"/>
    </xf>
    <xf numFmtId="49" fontId="0" fillId="0" borderId="6" xfId="0" applyNumberFormat="1" applyBorder="1" applyAlignment="1">
      <alignment vertical="top"/>
    </xf>
    <xf numFmtId="0" fontId="0" fillId="0" borderId="6" xfId="0" applyBorder="1" applyAlignment="1">
      <alignment vertical="top"/>
    </xf>
    <xf numFmtId="0" fontId="31" fillId="0" borderId="6" xfId="0" applyFont="1" applyBorder="1" applyAlignment="1">
      <alignment vertical="top"/>
    </xf>
    <xf numFmtId="0" fontId="31" fillId="0" borderId="6" xfId="0" applyNumberFormat="1" applyFont="1" applyBorder="1" applyAlignment="1">
      <alignment horizontal="left" vertical="top" wrapText="1" indent="2"/>
    </xf>
    <xf numFmtId="0" fontId="31" fillId="0" borderId="6" xfId="0" applyFont="1" applyBorder="1" applyAlignment="1">
      <alignment horizontal="left" vertical="top" wrapText="1" indent="4"/>
    </xf>
    <xf numFmtId="0" fontId="31" fillId="0" borderId="6" xfId="0" applyFont="1" applyBorder="1" applyAlignment="1">
      <alignment horizontal="left" vertical="top" wrapText="1" indent="6"/>
    </xf>
    <xf numFmtId="49" fontId="31" fillId="0" borderId="6" xfId="0" applyNumberFormat="1" applyFont="1" applyBorder="1" applyAlignment="1">
      <alignment vertical="top"/>
    </xf>
    <xf numFmtId="0" fontId="31" fillId="0" borderId="6" xfId="0" applyNumberFormat="1" applyFont="1" applyBorder="1" applyAlignment="1">
      <alignment horizontal="left" vertical="top" wrapText="1" indent="6"/>
    </xf>
    <xf numFmtId="0" fontId="31" fillId="0" borderId="6" xfId="0" applyFont="1" applyBorder="1" applyAlignment="1">
      <alignment horizontal="left" vertical="top" wrapText="1" indent="8"/>
    </xf>
    <xf numFmtId="49" fontId="51" fillId="0" borderId="1" xfId="0" applyNumberFormat="1" applyFont="1" applyBorder="1" applyAlignment="1">
      <alignment horizontal="left" vertical="top" wrapText="1"/>
    </xf>
    <xf numFmtId="49" fontId="51" fillId="0" borderId="1" xfId="0" applyNumberFormat="1" applyFont="1" applyFill="1" applyBorder="1" applyAlignment="1">
      <alignment horizontal="left" vertical="top" wrapText="1"/>
    </xf>
    <xf numFmtId="0" fontId="51" fillId="0" borderId="1" xfId="0" applyFont="1" applyFill="1" applyBorder="1" applyAlignment="1">
      <alignment horizontal="left" vertical="top" wrapText="1"/>
    </xf>
    <xf numFmtId="0" fontId="0" fillId="0" borderId="3" xfId="0" applyBorder="1" applyAlignment="1">
      <alignment vertical="top" wrapText="1"/>
    </xf>
    <xf numFmtId="0" fontId="0" fillId="0" borderId="18" xfId="0" applyBorder="1" applyAlignment="1">
      <alignment wrapText="1"/>
    </xf>
    <xf numFmtId="0" fontId="0" fillId="0" borderId="18" xfId="0" applyBorder="1" applyAlignment="1">
      <alignment horizontal="center" wrapText="1"/>
    </xf>
    <xf numFmtId="0" fontId="45" fillId="0" borderId="11" xfId="0" applyFont="1" applyBorder="1" applyAlignment="1">
      <alignment wrapText="1"/>
    </xf>
    <xf numFmtId="0" fontId="45" fillId="0" borderId="11" xfId="0" applyFont="1" applyBorder="1" applyAlignment="1">
      <alignment horizontal="center" wrapText="1"/>
    </xf>
    <xf numFmtId="0" fontId="35" fillId="0" borderId="18" xfId="0" applyFont="1" applyBorder="1" applyAlignment="1">
      <alignment wrapText="1"/>
    </xf>
    <xf numFmtId="0" fontId="51" fillId="0" borderId="1" xfId="0" applyNumberFormat="1" applyFont="1" applyFill="1" applyBorder="1" applyAlignment="1">
      <alignment horizontal="left" vertical="top" wrapText="1"/>
    </xf>
    <xf numFmtId="49" fontId="51" fillId="0" borderId="1" xfId="0" applyNumberFormat="1" applyFont="1" applyBorder="1" applyAlignment="1" applyProtection="1">
      <alignment horizontal="left" vertical="top" wrapText="1"/>
    </xf>
    <xf numFmtId="49" fontId="42" fillId="0" borderId="8" xfId="0" applyNumberFormat="1" applyFont="1" applyBorder="1" applyAlignment="1">
      <alignment horizontal="left" vertical="top"/>
    </xf>
    <xf numFmtId="0" fontId="0" fillId="0" borderId="12" xfId="0" applyBorder="1" applyAlignment="1">
      <alignment wrapText="1"/>
    </xf>
    <xf numFmtId="0" fontId="0" fillId="0" borderId="12" xfId="0" applyBorder="1" applyAlignment="1">
      <alignment horizontal="center" wrapText="1"/>
    </xf>
    <xf numFmtId="0" fontId="35" fillId="0" borderId="19" xfId="0" applyFont="1" applyBorder="1" applyAlignment="1">
      <alignment wrapText="1"/>
    </xf>
    <xf numFmtId="49" fontId="33" fillId="0" borderId="10" xfId="0" applyNumberFormat="1" applyFont="1" applyBorder="1" applyAlignment="1">
      <alignment horizontal="left"/>
    </xf>
    <xf numFmtId="49" fontId="33" fillId="0" borderId="3" xfId="0" applyNumberFormat="1" applyFont="1" applyBorder="1" applyAlignment="1">
      <alignment horizontal="left"/>
    </xf>
    <xf numFmtId="49" fontId="33" fillId="0" borderId="20" xfId="0" applyNumberFormat="1" applyFont="1" applyBorder="1" applyAlignment="1">
      <alignment horizontal="left"/>
    </xf>
    <xf numFmtId="49" fontId="37" fillId="0" borderId="20" xfId="0" applyNumberFormat="1" applyFont="1" applyBorder="1" applyAlignment="1">
      <alignment horizontal="left" vertical="top" wrapText="1"/>
    </xf>
    <xf numFmtId="0" fontId="0" fillId="0" borderId="21" xfId="0" applyBorder="1"/>
    <xf numFmtId="0" fontId="32" fillId="0" borderId="0" xfId="1" applyBorder="1" applyAlignment="1" applyProtection="1">
      <alignment horizontal="left" vertical="top"/>
    </xf>
    <xf numFmtId="0" fontId="32" fillId="0" borderId="21" xfId="1" applyBorder="1" applyAlignment="1" applyProtection="1">
      <alignment horizontal="left" vertical="top"/>
    </xf>
    <xf numFmtId="49" fontId="37" fillId="0" borderId="12" xfId="0" applyNumberFormat="1" applyFont="1" applyBorder="1" applyAlignment="1">
      <alignment horizontal="left" vertical="top" wrapText="1"/>
    </xf>
    <xf numFmtId="0" fontId="38" fillId="0" borderId="12" xfId="0" applyFont="1" applyBorder="1" applyAlignment="1">
      <alignment vertical="top" wrapText="1"/>
    </xf>
    <xf numFmtId="0" fontId="35" fillId="0" borderId="12" xfId="0" applyFont="1" applyFill="1" applyBorder="1" applyAlignment="1">
      <alignment horizontal="left" vertical="top" wrapText="1"/>
    </xf>
    <xf numFmtId="0" fontId="0" fillId="0" borderId="19" xfId="0" applyBorder="1" applyAlignment="1">
      <alignment vertical="top" wrapText="1"/>
    </xf>
    <xf numFmtId="0" fontId="32" fillId="0" borderId="0" xfId="1" applyBorder="1" applyAlignment="1" applyProtection="1">
      <alignment horizontal="left"/>
    </xf>
    <xf numFmtId="0" fontId="0" fillId="0" borderId="22" xfId="0" applyBorder="1"/>
    <xf numFmtId="0" fontId="52" fillId="0" borderId="17" xfId="0" applyFont="1" applyBorder="1" applyAlignment="1">
      <alignment horizontal="center"/>
    </xf>
    <xf numFmtId="0" fontId="54" fillId="0" borderId="0" xfId="0" applyFont="1" applyBorder="1" applyAlignment="1">
      <alignment vertical="top"/>
    </xf>
    <xf numFmtId="0" fontId="32" fillId="0" borderId="21" xfId="1" applyFill="1" applyBorder="1" applyAlignment="1" applyProtection="1">
      <alignment horizontal="left" vertical="center"/>
    </xf>
    <xf numFmtId="0" fontId="32" fillId="0" borderId="21" xfId="1" applyBorder="1" applyAlignment="1" applyProtection="1">
      <alignment horizontal="left"/>
    </xf>
    <xf numFmtId="0" fontId="32" fillId="0" borderId="21" xfId="1" applyBorder="1" applyAlignment="1" applyProtection="1">
      <alignment vertical="top"/>
    </xf>
    <xf numFmtId="0" fontId="0" fillId="0" borderId="23" xfId="0" applyBorder="1"/>
    <xf numFmtId="0" fontId="0" fillId="0" borderId="0" xfId="0" applyBorder="1" applyAlignment="1">
      <alignment horizontal="left" vertical="top"/>
    </xf>
    <xf numFmtId="0" fontId="54" fillId="0" borderId="0" xfId="0" applyFont="1" applyBorder="1"/>
    <xf numFmtId="49" fontId="35" fillId="0" borderId="21" xfId="0" applyNumberFormat="1" applyFont="1" applyBorder="1" applyAlignment="1">
      <alignment horizontal="left" vertical="top" wrapText="1"/>
    </xf>
    <xf numFmtId="0" fontId="35" fillId="0" borderId="21" xfId="0" applyFont="1" applyFill="1" applyBorder="1" applyAlignment="1">
      <alignment horizontal="left" vertical="top" wrapText="1"/>
    </xf>
    <xf numFmtId="0" fontId="32" fillId="0" borderId="24" xfId="1" applyFill="1" applyBorder="1" applyAlignment="1" applyProtection="1">
      <alignment horizontal="left" vertical="top" wrapText="1" indent="2"/>
    </xf>
    <xf numFmtId="0" fontId="32" fillId="0" borderId="25" xfId="1" applyFill="1" applyBorder="1" applyAlignment="1" applyProtection="1">
      <alignment horizontal="left" vertical="top" wrapText="1"/>
    </xf>
    <xf numFmtId="49" fontId="32" fillId="0" borderId="24" xfId="1" applyNumberFormat="1" applyBorder="1" applyAlignment="1" applyProtection="1">
      <alignment horizontal="left" vertical="top" wrapText="1" indent="2"/>
    </xf>
    <xf numFmtId="49" fontId="35" fillId="0" borderId="26" xfId="0" applyNumberFormat="1" applyFont="1" applyBorder="1" applyAlignment="1">
      <alignment horizontal="left" vertical="top" wrapText="1"/>
    </xf>
    <xf numFmtId="49" fontId="32" fillId="0" borderId="25" xfId="1" applyNumberFormat="1" applyBorder="1" applyAlignment="1" applyProtection="1">
      <alignment horizontal="left" vertical="top" wrapText="1"/>
    </xf>
    <xf numFmtId="49" fontId="35" fillId="0" borderId="27" xfId="0" applyNumberFormat="1" applyFont="1" applyBorder="1" applyAlignment="1">
      <alignment horizontal="left" vertical="top" wrapText="1"/>
    </xf>
    <xf numFmtId="0" fontId="32" fillId="0" borderId="28" xfId="1" applyFill="1" applyBorder="1" applyAlignment="1" applyProtection="1">
      <alignment horizontal="left" vertical="top" wrapText="1" indent="2"/>
    </xf>
    <xf numFmtId="0" fontId="32" fillId="0" borderId="29" xfId="1" applyFill="1" applyBorder="1" applyAlignment="1" applyProtection="1">
      <alignment horizontal="left" vertical="top" wrapText="1"/>
    </xf>
    <xf numFmtId="0" fontId="35" fillId="0" borderId="27" xfId="0" applyFont="1" applyFill="1" applyBorder="1" applyAlignment="1">
      <alignment horizontal="left" vertical="top" wrapText="1"/>
    </xf>
    <xf numFmtId="0" fontId="0" fillId="0" borderId="6" xfId="0" applyBorder="1" applyAlignment="1">
      <alignment horizontal="left" vertical="top" wrapText="1" indent="4"/>
    </xf>
    <xf numFmtId="0" fontId="51" fillId="0" borderId="1" xfId="0" applyNumberFormat="1" applyFont="1" applyBorder="1" applyAlignment="1">
      <alignment horizontal="left" vertical="top" wrapText="1"/>
    </xf>
    <xf numFmtId="0" fontId="52" fillId="0" borderId="30" xfId="0" applyFont="1" applyBorder="1" applyAlignment="1">
      <alignment horizontal="center"/>
    </xf>
    <xf numFmtId="0" fontId="52" fillId="0" borderId="31" xfId="0" applyFont="1" applyBorder="1" applyAlignment="1">
      <alignment horizontal="center"/>
    </xf>
    <xf numFmtId="0" fontId="0" fillId="0" borderId="32" xfId="0" applyBorder="1"/>
    <xf numFmtId="0" fontId="0" fillId="0" borderId="33" xfId="0" applyBorder="1"/>
    <xf numFmtId="0" fontId="0" fillId="0" borderId="34" xfId="0" applyBorder="1"/>
    <xf numFmtId="0" fontId="51" fillId="0" borderId="1" xfId="0" applyFont="1" applyBorder="1" applyAlignment="1">
      <alignment horizontal="left" vertical="top" wrapText="1"/>
    </xf>
    <xf numFmtId="0" fontId="51" fillId="0" borderId="1" xfId="0" applyFont="1" applyFill="1" applyBorder="1" applyAlignment="1" applyProtection="1">
      <alignment horizontal="left" vertical="top" wrapText="1"/>
    </xf>
    <xf numFmtId="0" fontId="36" fillId="0" borderId="1" xfId="0" applyFont="1" applyFill="1" applyBorder="1" applyAlignment="1" applyProtection="1">
      <alignment horizontal="left" vertical="top" wrapText="1"/>
    </xf>
    <xf numFmtId="0" fontId="51" fillId="0" borderId="1" xfId="0" applyFont="1" applyBorder="1" applyAlignment="1" applyProtection="1">
      <alignment horizontal="left" vertical="top" wrapText="1"/>
    </xf>
    <xf numFmtId="0" fontId="36" fillId="0" borderId="1" xfId="0" applyFont="1" applyBorder="1" applyAlignment="1" applyProtection="1">
      <alignment horizontal="left" vertical="top" wrapText="1"/>
    </xf>
    <xf numFmtId="0" fontId="56" fillId="0" borderId="1" xfId="0" applyFont="1" applyBorder="1" applyAlignment="1">
      <alignment horizontal="left" vertical="top" wrapText="1"/>
    </xf>
    <xf numFmtId="0" fontId="56" fillId="0" borderId="1" xfId="0" applyFont="1" applyFill="1" applyBorder="1" applyAlignment="1">
      <alignment horizontal="left" vertical="top" wrapText="1"/>
    </xf>
    <xf numFmtId="2" fontId="36" fillId="0" borderId="1" xfId="0" applyNumberFormat="1" applyFont="1" applyBorder="1" applyAlignment="1">
      <alignment horizontal="left" vertical="top" wrapText="1"/>
    </xf>
    <xf numFmtId="0" fontId="37" fillId="0" borderId="10" xfId="0" applyFont="1" applyBorder="1" applyAlignment="1">
      <alignment vertical="top" wrapText="1"/>
    </xf>
    <xf numFmtId="0" fontId="36" fillId="0" borderId="10" xfId="0" applyFont="1" applyFill="1" applyBorder="1" applyAlignment="1">
      <alignment vertical="top" wrapText="1"/>
    </xf>
    <xf numFmtId="0" fontId="36" fillId="0" borderId="10" xfId="0" applyFont="1" applyBorder="1" applyAlignment="1">
      <alignment vertical="top" wrapText="1"/>
    </xf>
    <xf numFmtId="0" fontId="36" fillId="0" borderId="12" xfId="0" applyFont="1" applyBorder="1" applyAlignment="1">
      <alignment vertical="top" wrapText="1"/>
    </xf>
    <xf numFmtId="0" fontId="37" fillId="0" borderId="12" xfId="0" applyFont="1" applyBorder="1" applyAlignment="1">
      <alignment vertical="top" wrapText="1"/>
    </xf>
    <xf numFmtId="0" fontId="36" fillId="0" borderId="12" xfId="0" applyFont="1" applyFill="1" applyBorder="1" applyAlignment="1">
      <alignment horizontal="left" vertical="top" wrapText="1"/>
    </xf>
    <xf numFmtId="0" fontId="36" fillId="0" borderId="19" xfId="0" applyFont="1" applyBorder="1" applyAlignment="1">
      <alignment vertical="top" wrapText="1"/>
    </xf>
    <xf numFmtId="2" fontId="36" fillId="0" borderId="1" xfId="0" quotePrefix="1" applyNumberFormat="1" applyFont="1" applyBorder="1" applyAlignment="1">
      <alignment horizontal="left" vertical="top" wrapText="1"/>
    </xf>
    <xf numFmtId="2" fontId="36" fillId="0" borderId="1" xfId="0" applyNumberFormat="1" applyFont="1" applyFill="1" applyBorder="1" applyAlignment="1">
      <alignment horizontal="left" vertical="top" wrapText="1"/>
    </xf>
    <xf numFmtId="0" fontId="36" fillId="0" borderId="1" xfId="0" quotePrefix="1" applyFont="1" applyBorder="1" applyAlignment="1">
      <alignment horizontal="left" vertical="top" wrapText="1"/>
    </xf>
    <xf numFmtId="0" fontId="37" fillId="0" borderId="20" xfId="0" applyFont="1" applyBorder="1" applyAlignment="1">
      <alignment vertical="top" wrapText="1"/>
    </xf>
    <xf numFmtId="0" fontId="36" fillId="0" borderId="20" xfId="0" applyFont="1" applyFill="1" applyBorder="1" applyAlignment="1">
      <alignment vertical="top" wrapText="1"/>
    </xf>
    <xf numFmtId="0" fontId="36" fillId="0" borderId="20" xfId="0" applyFont="1" applyBorder="1" applyAlignment="1">
      <alignment vertical="top" wrapText="1"/>
    </xf>
    <xf numFmtId="0" fontId="37" fillId="0" borderId="3" xfId="0" applyFont="1" applyBorder="1" applyAlignment="1">
      <alignment vertical="top" wrapText="1"/>
    </xf>
    <xf numFmtId="0" fontId="36" fillId="0" borderId="3" xfId="0" applyFont="1" applyFill="1" applyBorder="1" applyAlignment="1">
      <alignment vertical="top" wrapText="1"/>
    </xf>
    <xf numFmtId="0" fontId="36" fillId="0" borderId="3" xfId="0" applyFont="1" applyBorder="1" applyAlignment="1">
      <alignment vertical="top" wrapText="1"/>
    </xf>
    <xf numFmtId="0" fontId="31" fillId="0" borderId="6" xfId="0" applyFont="1" applyBorder="1" applyAlignment="1">
      <alignment horizontal="right" vertical="top"/>
    </xf>
    <xf numFmtId="0" fontId="31" fillId="0" borderId="0" xfId="2" applyFont="1" applyAlignment="1"/>
    <xf numFmtId="0" fontId="35" fillId="0" borderId="0" xfId="2" applyAlignment="1">
      <alignment wrapText="1"/>
    </xf>
    <xf numFmtId="0" fontId="35" fillId="0" borderId="0" xfId="2" applyAlignment="1"/>
    <xf numFmtId="0" fontId="35" fillId="0" borderId="0" xfId="2"/>
    <xf numFmtId="0" fontId="31" fillId="0" borderId="0" xfId="2" applyFont="1" applyAlignment="1">
      <alignment wrapText="1"/>
    </xf>
    <xf numFmtId="0" fontId="44" fillId="2" borderId="17" xfId="2" applyNumberFormat="1" applyFont="1" applyFill="1" applyBorder="1" applyAlignment="1">
      <alignment horizontal="center" vertical="top"/>
    </xf>
    <xf numFmtId="0" fontId="29" fillId="0" borderId="1" xfId="4" applyFill="1" applyBorder="1" applyAlignment="1">
      <alignment horizontal="left" vertical="top" wrapText="1"/>
    </xf>
    <xf numFmtId="0" fontId="29" fillId="0" borderId="1" xfId="4" applyFill="1" applyBorder="1" applyAlignment="1">
      <alignment horizontal="left" vertical="top"/>
    </xf>
    <xf numFmtId="0" fontId="28" fillId="0" borderId="1" xfId="4" applyFont="1" applyFill="1" applyBorder="1" applyAlignment="1">
      <alignment horizontal="left" vertical="top"/>
    </xf>
    <xf numFmtId="0" fontId="58" fillId="0" borderId="50" xfId="2" applyNumberFormat="1" applyFont="1" applyBorder="1"/>
    <xf numFmtId="0" fontId="58" fillId="0" borderId="49" xfId="2" applyFont="1" applyBorder="1"/>
    <xf numFmtId="0" fontId="58" fillId="0" borderId="48" xfId="2" applyFont="1" applyBorder="1"/>
    <xf numFmtId="0" fontId="58" fillId="0" borderId="47" xfId="2" applyNumberFormat="1" applyFont="1" applyBorder="1"/>
    <xf numFmtId="0" fontId="58" fillId="0" borderId="46" xfId="2" applyFont="1" applyBorder="1"/>
    <xf numFmtId="0" fontId="58" fillId="0" borderId="45" xfId="2" applyFont="1" applyBorder="1"/>
    <xf numFmtId="0" fontId="35" fillId="3" borderId="0" xfId="2" applyFill="1"/>
    <xf numFmtId="0" fontId="0" fillId="0" borderId="0" xfId="0" applyAlignment="1">
      <alignment vertical="center"/>
    </xf>
    <xf numFmtId="0" fontId="59" fillId="0" borderId="0" xfId="0" applyFont="1" applyAlignment="1">
      <alignment vertical="center"/>
    </xf>
    <xf numFmtId="0" fontId="44" fillId="2" borderId="17" xfId="2" applyNumberFormat="1" applyFont="1" applyFill="1" applyBorder="1" applyAlignment="1">
      <alignment horizontal="center" vertical="top" wrapText="1"/>
    </xf>
    <xf numFmtId="0" fontId="27" fillId="0" borderId="1" xfId="4" applyFont="1" applyFill="1" applyBorder="1" applyAlignment="1">
      <alignment horizontal="left" vertical="top" wrapText="1"/>
    </xf>
    <xf numFmtId="0" fontId="35" fillId="0" borderId="0" xfId="2" applyFill="1"/>
    <xf numFmtId="49" fontId="44" fillId="2" borderId="12" xfId="2" applyNumberFormat="1" applyFont="1" applyFill="1" applyBorder="1" applyAlignment="1">
      <alignment horizontal="center" vertical="top" wrapText="1"/>
    </xf>
    <xf numFmtId="0" fontId="44" fillId="2" borderId="12" xfId="2" applyFont="1" applyFill="1" applyBorder="1" applyAlignment="1">
      <alignment horizontal="center" vertical="top" wrapText="1"/>
    </xf>
    <xf numFmtId="0" fontId="44" fillId="2" borderId="12" xfId="2" applyFont="1" applyFill="1" applyBorder="1" applyAlignment="1">
      <alignment horizontal="center" vertical="top"/>
    </xf>
    <xf numFmtId="0" fontId="35" fillId="0" borderId="0" xfId="2" applyAlignment="1">
      <alignment vertical="top"/>
    </xf>
    <xf numFmtId="0" fontId="26" fillId="0" borderId="1" xfId="4" applyFont="1" applyFill="1" applyBorder="1" applyAlignment="1">
      <alignment horizontal="left" vertical="top"/>
    </xf>
    <xf numFmtId="0" fontId="25" fillId="0" borderId="1" xfId="4" applyFont="1" applyFill="1" applyBorder="1" applyAlignment="1">
      <alignment horizontal="left" vertical="top"/>
    </xf>
    <xf numFmtId="0" fontId="24" fillId="0" borderId="1" xfId="4" applyFont="1" applyFill="1" applyBorder="1" applyAlignment="1">
      <alignment horizontal="left" vertical="top" wrapText="1"/>
    </xf>
    <xf numFmtId="0" fontId="61" fillId="0" borderId="1" xfId="4" applyFont="1" applyFill="1" applyBorder="1" applyAlignment="1">
      <alignment horizontal="left" vertical="top"/>
    </xf>
    <xf numFmtId="0" fontId="24" fillId="0" borderId="1" xfId="4" applyFont="1" applyFill="1" applyBorder="1" applyAlignment="1">
      <alignment horizontal="left" vertical="top"/>
    </xf>
    <xf numFmtId="0" fontId="35" fillId="0" borderId="1" xfId="2" applyFill="1" applyBorder="1" applyAlignment="1">
      <alignment horizontal="left" vertical="top"/>
    </xf>
    <xf numFmtId="0" fontId="27" fillId="0" borderId="1" xfId="4" applyFont="1" applyFill="1" applyBorder="1" applyAlignment="1">
      <alignment horizontal="left" vertical="top"/>
    </xf>
    <xf numFmtId="0" fontId="29" fillId="0" borderId="1" xfId="4" applyNumberFormat="1" applyFill="1" applyBorder="1" applyAlignment="1">
      <alignment horizontal="left" vertical="top"/>
    </xf>
    <xf numFmtId="0" fontId="19" fillId="0" borderId="1" xfId="4" applyFont="1" applyFill="1" applyBorder="1" applyAlignment="1">
      <alignment horizontal="left" vertical="top"/>
    </xf>
    <xf numFmtId="0" fontId="23" fillId="0" borderId="1" xfId="4" applyFont="1" applyFill="1" applyBorder="1" applyAlignment="1">
      <alignment horizontal="left" vertical="top"/>
    </xf>
    <xf numFmtId="0" fontId="22" fillId="0" borderId="1" xfId="4" applyFont="1" applyFill="1" applyBorder="1" applyAlignment="1">
      <alignment horizontal="left" vertical="top"/>
    </xf>
    <xf numFmtId="0" fontId="21" fillId="0" borderId="1" xfId="4" applyFont="1" applyFill="1" applyBorder="1" applyAlignment="1">
      <alignment horizontal="left" vertical="top"/>
    </xf>
    <xf numFmtId="0" fontId="20" fillId="0" borderId="1" xfId="4" applyFont="1" applyFill="1" applyBorder="1" applyAlignment="1">
      <alignment horizontal="left" vertical="top"/>
    </xf>
    <xf numFmtId="0" fontId="0" fillId="0" borderId="1" xfId="0" applyBorder="1" applyAlignment="1"/>
    <xf numFmtId="0" fontId="29" fillId="0" borderId="0" xfId="4" applyFill="1" applyBorder="1" applyAlignment="1">
      <alignment horizontal="left" vertical="top"/>
    </xf>
    <xf numFmtId="0" fontId="35" fillId="0" borderId="1" xfId="2" applyFill="1" applyBorder="1" applyAlignment="1"/>
    <xf numFmtId="0" fontId="62" fillId="4" borderId="1" xfId="6" applyBorder="1" applyAlignment="1">
      <alignment horizontal="left" vertical="top"/>
    </xf>
    <xf numFmtId="0" fontId="62" fillId="4" borderId="1" xfId="6" applyNumberFormat="1" applyBorder="1" applyAlignment="1">
      <alignment horizontal="left" vertical="top"/>
    </xf>
    <xf numFmtId="0" fontId="62" fillId="4" borderId="0" xfId="6" applyBorder="1" applyAlignment="1">
      <alignment horizontal="left" vertical="top"/>
    </xf>
    <xf numFmtId="0" fontId="63" fillId="0" borderId="1" xfId="2" applyFont="1" applyFill="1" applyBorder="1" applyAlignment="1">
      <alignment horizontal="left" vertical="top"/>
    </xf>
    <xf numFmtId="0" fontId="29" fillId="0" borderId="2" xfId="4" applyFill="1" applyBorder="1" applyAlignment="1">
      <alignment horizontal="left" vertical="top" wrapText="1"/>
    </xf>
    <xf numFmtId="0" fontId="29" fillId="0" borderId="2" xfId="4" applyNumberFormat="1" applyFill="1" applyBorder="1" applyAlignment="1">
      <alignment horizontal="left" vertical="top"/>
    </xf>
    <xf numFmtId="0" fontId="18" fillId="0" borderId="1" xfId="4" applyFont="1" applyFill="1" applyBorder="1" applyAlignment="1">
      <alignment horizontal="left" vertical="top"/>
    </xf>
    <xf numFmtId="0" fontId="18" fillId="0" borderId="1" xfId="4" applyFont="1" applyFill="1" applyBorder="1" applyAlignment="1">
      <alignment horizontal="left" vertical="top" wrapText="1"/>
    </xf>
    <xf numFmtId="0" fontId="0" fillId="0" borderId="0" xfId="0" applyAlignment="1">
      <alignment wrapText="1"/>
    </xf>
    <xf numFmtId="0" fontId="18" fillId="0" borderId="1" xfId="4" applyNumberFormat="1" applyFont="1" applyBorder="1" applyAlignment="1">
      <alignment horizontal="left" vertical="top"/>
    </xf>
    <xf numFmtId="0" fontId="18" fillId="0" borderId="1" xfId="4" quotePrefix="1" applyFont="1" applyFill="1" applyBorder="1" applyAlignment="1">
      <alignment horizontal="left" vertical="top" wrapText="1"/>
    </xf>
    <xf numFmtId="0" fontId="18" fillId="0" borderId="2" xfId="4" applyFont="1" applyFill="1" applyBorder="1" applyAlignment="1">
      <alignment horizontal="left" vertical="top" wrapText="1"/>
    </xf>
    <xf numFmtId="0" fontId="18" fillId="0" borderId="2" xfId="4" applyFont="1" applyFill="1" applyBorder="1" applyAlignment="1">
      <alignment horizontal="left" vertical="top"/>
    </xf>
    <xf numFmtId="0" fontId="44" fillId="2" borderId="51" xfId="2" applyNumberFormat="1" applyFont="1" applyFill="1" applyBorder="1" applyAlignment="1">
      <alignment horizontal="center" vertical="top"/>
    </xf>
    <xf numFmtId="0" fontId="17" fillId="0" borderId="2" xfId="4" applyFont="1" applyFill="1" applyBorder="1" applyAlignment="1">
      <alignment horizontal="left" vertical="top" wrapText="1"/>
    </xf>
    <xf numFmtId="0" fontId="15" fillId="0" borderId="1" xfId="4" applyFont="1" applyFill="1" applyBorder="1" applyAlignment="1">
      <alignment horizontal="left" vertical="top" wrapText="1"/>
    </xf>
    <xf numFmtId="0" fontId="15" fillId="0" borderId="1" xfId="4" applyFont="1" applyFill="1" applyBorder="1" applyAlignment="1">
      <alignment horizontal="left" vertical="top"/>
    </xf>
    <xf numFmtId="0" fontId="15" fillId="0" borderId="1" xfId="4" applyNumberFormat="1" applyFont="1" applyBorder="1" applyAlignment="1">
      <alignment horizontal="left" vertical="top" wrapText="1"/>
    </xf>
    <xf numFmtId="0" fontId="15" fillId="0" borderId="1" xfId="4" applyNumberFormat="1" applyFont="1" applyBorder="1" applyAlignment="1">
      <alignment horizontal="left" vertical="top"/>
    </xf>
    <xf numFmtId="0" fontId="63" fillId="0" borderId="1" xfId="0" applyFont="1" applyBorder="1"/>
    <xf numFmtId="0" fontId="63" fillId="0" borderId="1" xfId="0" applyFont="1" applyBorder="1" applyAlignment="1">
      <alignment wrapText="1"/>
    </xf>
    <xf numFmtId="0" fontId="63" fillId="0" borderId="0" xfId="0" applyFont="1"/>
    <xf numFmtId="0" fontId="63" fillId="0" borderId="0" xfId="0" applyFont="1" applyAlignment="1">
      <alignment wrapText="1"/>
    </xf>
    <xf numFmtId="0" fontId="14" fillId="0" borderId="1" xfId="4" applyFont="1" applyFill="1" applyBorder="1" applyAlignment="1">
      <alignment horizontal="left" vertical="top" wrapText="1"/>
    </xf>
    <xf numFmtId="0" fontId="63" fillId="0" borderId="1" xfId="0" quotePrefix="1" applyFont="1" applyBorder="1" applyAlignment="1">
      <alignment wrapText="1"/>
    </xf>
    <xf numFmtId="0" fontId="44" fillId="2" borderId="52" xfId="2" applyFont="1" applyFill="1" applyBorder="1" applyAlignment="1">
      <alignment vertical="top" wrapText="1"/>
    </xf>
    <xf numFmtId="0" fontId="44" fillId="2" borderId="53" xfId="2" applyFont="1" applyFill="1" applyBorder="1" applyAlignment="1">
      <alignment vertical="top" wrapText="1"/>
    </xf>
    <xf numFmtId="0" fontId="14" fillId="0" borderId="2" xfId="4" applyFont="1" applyFill="1" applyBorder="1" applyAlignment="1">
      <alignment horizontal="left" vertical="top" wrapText="1"/>
    </xf>
    <xf numFmtId="0" fontId="14" fillId="0" borderId="1" xfId="4" quotePrefix="1" applyFont="1" applyFill="1" applyBorder="1" applyAlignment="1">
      <alignment horizontal="left" vertical="top" wrapText="1"/>
    </xf>
    <xf numFmtId="0" fontId="66" fillId="0" borderId="54" xfId="4" applyFont="1" applyFill="1" applyBorder="1" applyAlignment="1">
      <alignment horizontal="left" vertical="top"/>
    </xf>
    <xf numFmtId="0" fontId="14" fillId="0" borderId="2" xfId="4" quotePrefix="1" applyFont="1" applyFill="1" applyBorder="1" applyAlignment="1">
      <alignment horizontal="left" vertical="top" wrapText="1"/>
    </xf>
    <xf numFmtId="0" fontId="16" fillId="0" borderId="1" xfId="4" applyFont="1" applyFill="1" applyBorder="1" applyAlignment="1">
      <alignment horizontal="left" vertical="top" wrapText="1"/>
    </xf>
    <xf numFmtId="0" fontId="35" fillId="0" borderId="0" xfId="2" applyFill="1" applyAlignment="1"/>
    <xf numFmtId="0" fontId="35" fillId="0" borderId="0" xfId="2" applyFill="1" applyAlignment="1">
      <alignment wrapText="1"/>
    </xf>
    <xf numFmtId="0" fontId="13" fillId="0" borderId="1" xfId="4" applyFont="1" applyFill="1" applyBorder="1" applyAlignment="1">
      <alignment horizontal="left" vertical="top" wrapText="1"/>
    </xf>
    <xf numFmtId="0" fontId="12" fillId="0" borderId="1" xfId="4" applyFont="1" applyFill="1" applyBorder="1" applyAlignment="1">
      <alignment horizontal="left" vertical="top" wrapText="1"/>
    </xf>
    <xf numFmtId="0" fontId="12" fillId="0" borderId="2" xfId="4" applyFont="1" applyFill="1" applyBorder="1" applyAlignment="1">
      <alignment horizontal="left" vertical="top" wrapText="1"/>
    </xf>
    <xf numFmtId="0" fontId="12" fillId="0" borderId="1" xfId="4" quotePrefix="1" applyFont="1" applyFill="1" applyBorder="1" applyAlignment="1">
      <alignment horizontal="left" vertical="top" wrapText="1"/>
    </xf>
    <xf numFmtId="0" fontId="11" fillId="0" borderId="1" xfId="4" applyFont="1" applyFill="1" applyBorder="1" applyAlignment="1">
      <alignment horizontal="left" vertical="top" wrapText="1"/>
    </xf>
    <xf numFmtId="0" fontId="31" fillId="0" borderId="0" xfId="0" applyFont="1"/>
    <xf numFmtId="0" fontId="35" fillId="0" borderId="0" xfId="0" applyFont="1" applyAlignment="1">
      <alignment wrapText="1"/>
    </xf>
    <xf numFmtId="0" fontId="63" fillId="0" borderId="1" xfId="0" applyFont="1" applyFill="1" applyBorder="1" applyAlignment="1">
      <alignment wrapText="1"/>
    </xf>
    <xf numFmtId="0" fontId="63" fillId="0" borderId="1" xfId="0" quotePrefix="1" applyFont="1" applyFill="1" applyBorder="1" applyAlignment="1">
      <alignment wrapText="1"/>
    </xf>
    <xf numFmtId="0" fontId="63" fillId="5" borderId="1" xfId="0" quotePrefix="1" applyFont="1" applyFill="1" applyBorder="1" applyAlignment="1">
      <alignment vertical="top" wrapText="1"/>
    </xf>
    <xf numFmtId="0" fontId="63" fillId="5" borderId="1" xfId="0" quotePrefix="1" applyFont="1" applyFill="1" applyBorder="1" applyAlignment="1">
      <alignment wrapText="1"/>
    </xf>
    <xf numFmtId="0" fontId="10" fillId="5" borderId="1" xfId="4" quotePrefix="1" applyFont="1" applyFill="1" applyBorder="1" applyAlignment="1">
      <alignment horizontal="left" vertical="top" wrapText="1"/>
    </xf>
    <xf numFmtId="0" fontId="10" fillId="5" borderId="2" xfId="4" quotePrefix="1" applyFont="1" applyFill="1" applyBorder="1" applyAlignment="1">
      <alignment horizontal="left" vertical="top" wrapText="1"/>
    </xf>
    <xf numFmtId="0" fontId="67" fillId="5" borderId="1" xfId="4" quotePrefix="1" applyFont="1" applyFill="1" applyBorder="1" applyAlignment="1">
      <alignment horizontal="left" vertical="top" wrapText="1"/>
    </xf>
    <xf numFmtId="0" fontId="0" fillId="5" borderId="1" xfId="0" applyFill="1" applyBorder="1"/>
    <xf numFmtId="0" fontId="9" fillId="0" borderId="1" xfId="4" applyFont="1" applyFill="1" applyBorder="1" applyAlignment="1">
      <alignment horizontal="left" vertical="top" wrapText="1"/>
    </xf>
    <xf numFmtId="0" fontId="8" fillId="0" borderId="1" xfId="4" applyFont="1" applyFill="1" applyBorder="1" applyAlignment="1">
      <alignment horizontal="left" vertical="top" wrapText="1"/>
    </xf>
    <xf numFmtId="0" fontId="7" fillId="0" borderId="2" xfId="4" applyFont="1" applyFill="1" applyBorder="1" applyAlignment="1">
      <alignment horizontal="left" vertical="top" wrapText="1"/>
    </xf>
    <xf numFmtId="0" fontId="0" fillId="6" borderId="0" xfId="0" applyFill="1" applyBorder="1"/>
    <xf numFmtId="0" fontId="6" fillId="6" borderId="1" xfId="4" applyFont="1" applyFill="1" applyBorder="1" applyAlignment="1">
      <alignment horizontal="left" vertical="top" wrapText="1"/>
    </xf>
    <xf numFmtId="0" fontId="35" fillId="0" borderId="0" xfId="0" applyFont="1" applyFill="1" applyBorder="1"/>
    <xf numFmtId="0" fontId="5" fillId="0" borderId="1" xfId="4" applyFont="1" applyFill="1" applyBorder="1" applyAlignment="1">
      <alignment horizontal="left" vertical="top" wrapText="1"/>
    </xf>
    <xf numFmtId="0" fontId="4" fillId="6" borderId="1" xfId="4" applyFont="1" applyFill="1" applyBorder="1" applyAlignment="1">
      <alignment horizontal="left" vertical="top" wrapText="1"/>
    </xf>
    <xf numFmtId="0" fontId="3" fillId="0" borderId="2" xfId="4" applyFont="1" applyFill="1" applyBorder="1" applyAlignment="1">
      <alignment horizontal="left" vertical="top" wrapText="1"/>
    </xf>
    <xf numFmtId="0" fontId="3" fillId="6" borderId="1" xfId="4" applyFont="1" applyFill="1" applyBorder="1" applyAlignment="1">
      <alignment horizontal="left" vertical="top" wrapText="1"/>
    </xf>
    <xf numFmtId="0" fontId="2" fillId="0" borderId="1" xfId="4" applyFont="1" applyFill="1" applyBorder="1" applyAlignment="1">
      <alignment horizontal="left" vertical="top" wrapText="1"/>
    </xf>
    <xf numFmtId="0" fontId="2" fillId="0" borderId="2" xfId="4" applyFont="1" applyFill="1" applyBorder="1" applyAlignment="1">
      <alignment horizontal="left" vertical="top" wrapText="1"/>
    </xf>
    <xf numFmtId="0" fontId="2" fillId="6" borderId="1" xfId="4" applyFont="1" applyFill="1" applyBorder="1" applyAlignment="1">
      <alignment horizontal="left" vertical="top" wrapText="1"/>
    </xf>
    <xf numFmtId="0" fontId="1" fillId="6" borderId="1" xfId="4" applyFont="1" applyFill="1" applyBorder="1" applyAlignment="1">
      <alignment horizontal="left" vertical="top" wrapText="1"/>
    </xf>
    <xf numFmtId="0" fontId="1" fillId="0" borderId="2" xfId="4" quotePrefix="1" applyFont="1" applyFill="1" applyBorder="1" applyAlignment="1">
      <alignment horizontal="left" vertical="top" wrapText="1"/>
    </xf>
    <xf numFmtId="0" fontId="1" fillId="0" borderId="1" xfId="4" quotePrefix="1" applyFont="1" applyFill="1" applyBorder="1" applyAlignment="1">
      <alignment horizontal="left" vertical="top" wrapText="1"/>
    </xf>
    <xf numFmtId="0" fontId="0" fillId="0" borderId="6" xfId="0" applyBorder="1" applyAlignment="1">
      <alignment horizontal="left" vertical="top" wrapText="1"/>
    </xf>
    <xf numFmtId="0" fontId="0" fillId="0" borderId="35" xfId="0" applyBorder="1" applyAlignment="1">
      <alignment horizontal="left" vertical="top" wrapText="1"/>
    </xf>
    <xf numFmtId="0" fontId="0" fillId="0" borderId="16" xfId="0" applyBorder="1" applyAlignment="1">
      <alignment horizontal="left" vertical="top" wrapText="1"/>
    </xf>
    <xf numFmtId="0" fontId="35" fillId="0" borderId="6" xfId="0" applyFont="1" applyBorder="1" applyAlignment="1">
      <alignment horizontal="left" vertical="top"/>
    </xf>
    <xf numFmtId="0" fontId="44" fillId="2" borderId="52" xfId="2" applyFont="1" applyFill="1" applyBorder="1" applyAlignment="1">
      <alignment horizontal="center" vertical="top" wrapText="1"/>
    </xf>
    <xf numFmtId="0" fontId="44" fillId="2" borderId="53" xfId="2" applyFont="1" applyFill="1" applyBorder="1" applyAlignment="1">
      <alignment horizontal="center" vertical="top" wrapText="1"/>
    </xf>
    <xf numFmtId="0" fontId="44" fillId="2" borderId="1" xfId="2" applyFont="1" applyFill="1" applyBorder="1" applyAlignment="1">
      <alignment horizontal="center" vertical="top" wrapText="1"/>
    </xf>
    <xf numFmtId="0" fontId="44" fillId="2" borderId="21" xfId="0" applyFont="1" applyFill="1" applyBorder="1" applyAlignment="1">
      <alignment horizontal="center" vertical="center"/>
    </xf>
    <xf numFmtId="0" fontId="44" fillId="2" borderId="36" xfId="0" applyFont="1" applyFill="1" applyBorder="1" applyAlignment="1">
      <alignment horizontal="center" vertical="center"/>
    </xf>
    <xf numFmtId="0" fontId="44" fillId="2" borderId="21" xfId="0" applyFont="1" applyFill="1" applyBorder="1" applyAlignment="1">
      <alignment horizontal="center" vertical="center" wrapText="1"/>
    </xf>
    <xf numFmtId="0" fontId="44" fillId="2" borderId="36" xfId="0" applyFont="1" applyFill="1" applyBorder="1" applyAlignment="1">
      <alignment horizontal="center" vertical="center" wrapText="1"/>
    </xf>
    <xf numFmtId="49" fontId="32" fillId="0" borderId="21" xfId="1" applyNumberFormat="1" applyBorder="1" applyAlignment="1" applyProtection="1">
      <alignment horizontal="left" vertical="top" wrapText="1"/>
    </xf>
    <xf numFmtId="49" fontId="32" fillId="0" borderId="36" xfId="1" applyNumberFormat="1" applyBorder="1" applyAlignment="1" applyProtection="1">
      <alignment horizontal="left" vertical="top" wrapText="1"/>
    </xf>
    <xf numFmtId="49" fontId="35" fillId="0" borderId="21" xfId="0" applyNumberFormat="1" applyFont="1" applyBorder="1" applyAlignment="1">
      <alignment horizontal="left" vertical="top" wrapText="1"/>
    </xf>
    <xf numFmtId="49" fontId="35" fillId="0" borderId="36" xfId="0" applyNumberFormat="1" applyFont="1" applyBorder="1" applyAlignment="1">
      <alignment horizontal="left" vertical="top" wrapText="1"/>
    </xf>
    <xf numFmtId="0" fontId="35" fillId="0" borderId="21" xfId="0" applyFont="1" applyFill="1" applyBorder="1" applyAlignment="1">
      <alignment horizontal="left" vertical="top" wrapText="1"/>
    </xf>
    <xf numFmtId="0" fontId="35" fillId="0" borderId="36" xfId="0" applyFont="1" applyFill="1" applyBorder="1" applyAlignment="1">
      <alignment horizontal="left" vertical="top" wrapText="1"/>
    </xf>
    <xf numFmtId="0" fontId="53" fillId="0" borderId="0" xfId="0" applyFont="1" applyBorder="1" applyAlignment="1">
      <alignment horizontal="center"/>
    </xf>
    <xf numFmtId="0" fontId="32" fillId="0" borderId="21" xfId="1" applyFill="1" applyBorder="1" applyAlignment="1" applyProtection="1">
      <alignment horizontal="left" vertical="top" wrapText="1"/>
    </xf>
    <xf numFmtId="0" fontId="32" fillId="0" borderId="36" xfId="1" applyFill="1" applyBorder="1" applyAlignment="1" applyProtection="1">
      <alignment horizontal="left" vertical="top" wrapText="1"/>
    </xf>
    <xf numFmtId="0" fontId="44" fillId="2" borderId="37" xfId="0" applyFont="1" applyFill="1" applyBorder="1" applyAlignment="1">
      <alignment horizontal="center" vertical="center"/>
    </xf>
    <xf numFmtId="0" fontId="44" fillId="2" borderId="39" xfId="0" applyFont="1" applyFill="1" applyBorder="1" applyAlignment="1">
      <alignment horizontal="center" vertical="center"/>
    </xf>
    <xf numFmtId="49" fontId="32" fillId="0" borderId="21" xfId="1" applyNumberFormat="1" applyFill="1" applyBorder="1" applyAlignment="1" applyProtection="1">
      <alignment horizontal="left" vertical="top" wrapText="1"/>
    </xf>
    <xf numFmtId="49" fontId="32" fillId="0" borderId="36" xfId="1" applyNumberFormat="1" applyFill="1" applyBorder="1" applyAlignment="1" applyProtection="1">
      <alignment horizontal="left" vertical="top" wrapText="1"/>
    </xf>
    <xf numFmtId="0" fontId="55" fillId="0" borderId="0" xfId="0" applyFont="1" applyBorder="1" applyAlignment="1">
      <alignment horizontal="center" wrapText="1"/>
    </xf>
    <xf numFmtId="0" fontId="55" fillId="0" borderId="0" xfId="0" applyFont="1" applyBorder="1" applyAlignment="1">
      <alignment horizontal="center"/>
    </xf>
    <xf numFmtId="0" fontId="44" fillId="2" borderId="38" xfId="0" applyFont="1" applyFill="1" applyBorder="1" applyAlignment="1">
      <alignment horizontal="center" vertical="center"/>
    </xf>
    <xf numFmtId="0" fontId="42" fillId="0" borderId="40" xfId="0" applyFont="1" applyFill="1" applyBorder="1" applyAlignment="1">
      <alignment horizontal="left" vertical="top" wrapText="1"/>
    </xf>
    <xf numFmtId="0" fontId="42" fillId="0" borderId="41" xfId="0" applyFont="1" applyFill="1" applyBorder="1" applyAlignment="1">
      <alignment horizontal="left" vertical="top" wrapText="1"/>
    </xf>
    <xf numFmtId="0" fontId="47" fillId="0" borderId="42" xfId="0" applyFont="1" applyBorder="1" applyAlignment="1">
      <alignment horizontal="left" vertical="top" wrapText="1"/>
    </xf>
    <xf numFmtId="0" fontId="47" fillId="0" borderId="43" xfId="0" applyFont="1" applyBorder="1" applyAlignment="1">
      <alignment horizontal="left" vertical="top" wrapText="1"/>
    </xf>
    <xf numFmtId="0" fontId="47" fillId="0" borderId="44" xfId="0" applyFont="1" applyBorder="1" applyAlignment="1">
      <alignment horizontal="left" vertical="top" wrapText="1"/>
    </xf>
    <xf numFmtId="49" fontId="42" fillId="0" borderId="40" xfId="0" applyNumberFormat="1" applyFont="1" applyBorder="1" applyAlignment="1">
      <alignment horizontal="left" vertical="top" wrapText="1"/>
    </xf>
  </cellXfs>
  <cellStyles count="8">
    <cellStyle name="Bad" xfId="6" builtinId="27"/>
    <cellStyle name="Hyperlink" xfId="1" builtinId="8"/>
    <cellStyle name="Normal" xfId="0" builtinId="0"/>
    <cellStyle name="Normal 2" xfId="3" xr:uid="{00000000-0005-0000-0000-000002000000}"/>
    <cellStyle name="Normal 2 2" xfId="7" xr:uid="{BAF3C2F9-57CC-4ECE-AC6E-6B532263F207}"/>
    <cellStyle name="Normal 3" xfId="2" xr:uid="{00000000-0005-0000-0000-000003000000}"/>
    <cellStyle name="Normal 4" xfId="4" xr:uid="{00000000-0005-0000-0000-000004000000}"/>
    <cellStyle name="Normal 5" xfId="5" xr:uid="{00000000-0005-0000-0000-000005000000}"/>
  </cellStyles>
  <dxfs count="152">
    <dxf>
      <numFmt numFmtId="0" formatCode="General"/>
    </dxf>
    <dxf>
      <numFmt numFmtId="0" formatCode="General"/>
    </dxf>
    <dxf>
      <font>
        <b val="0"/>
        <i val="0"/>
        <strike val="0"/>
        <condense val="0"/>
        <extend val="0"/>
        <outline val="0"/>
        <shadow val="0"/>
        <u val="none"/>
        <vertAlign val="baseline"/>
        <sz val="11"/>
        <color auto="1"/>
        <name val="Calibri"/>
        <scheme val="none"/>
      </font>
      <alignment horizontal="general" vertical="center"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color rgb="FF9C0006"/>
      </font>
      <fill>
        <patternFill>
          <bgColor rgb="FFFFC7CE"/>
        </patternFill>
      </fill>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top style="thin">
          <color indexed="9"/>
        </top>
        <bottom style="thin">
          <color indexed="64"/>
        </bottom>
      </border>
    </dxf>
    <dxf>
      <alignment horizontal="left" vertical="top" textRotation="0" wrapText="0" indent="0" justifyLastLine="0" shrinkToFit="0" readingOrder="0"/>
    </dxf>
    <dxf>
      <border outline="0">
        <bottom style="thin">
          <color indexed="9"/>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 Id="rId27" Type="http://schemas.microsoft.com/office/2017/10/relationships/person" Target="persons/perso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52915</xdr:colOff>
      <xdr:row>24</xdr:row>
      <xdr:rowOff>444500</xdr:rowOff>
    </xdr:from>
    <xdr:to>
      <xdr:col>1</xdr:col>
      <xdr:colOff>3280833</xdr:colOff>
      <xdr:row>24</xdr:row>
      <xdr:rowOff>890495</xdr:rowOff>
    </xdr:to>
    <xdr:pic>
      <xdr:nvPicPr>
        <xdr:cNvPr id="2" name="Picture 1" descr="Table showing two rows of the same contract with different Obligation Project and Obligation Amount values">
          <a:extLst>
            <a:ext uri="{FF2B5EF4-FFF2-40B4-BE49-F238E27FC236}">
              <a16:creationId xmlns:a16="http://schemas.microsoft.com/office/drawing/2014/main" id="{0739606A-B1ED-49E9-B823-DCD9298BC7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62590" y="21923375"/>
          <a:ext cx="3227918" cy="445995"/>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52917</xdr:colOff>
      <xdr:row>25</xdr:row>
      <xdr:rowOff>412631</xdr:rowOff>
    </xdr:from>
    <xdr:to>
      <xdr:col>1</xdr:col>
      <xdr:colOff>7355417</xdr:colOff>
      <xdr:row>25</xdr:row>
      <xdr:rowOff>709574</xdr:rowOff>
    </xdr:to>
    <xdr:pic>
      <xdr:nvPicPr>
        <xdr:cNvPr id="3" name="Picture 2" descr="Table showing one row a contract with matching Obligation Project and Expenditure Project values">
          <a:extLst>
            <a:ext uri="{FF2B5EF4-FFF2-40B4-BE49-F238E27FC236}">
              <a16:creationId xmlns:a16="http://schemas.microsoft.com/office/drawing/2014/main" id="{30CDBE36-49E2-4FF2-8435-8388A4D182B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62271" y="23775637"/>
          <a:ext cx="7302500" cy="296943"/>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52919</xdr:colOff>
      <xdr:row>25</xdr:row>
      <xdr:rowOff>1227667</xdr:rowOff>
    </xdr:from>
    <xdr:to>
      <xdr:col>1</xdr:col>
      <xdr:colOff>7376584</xdr:colOff>
      <xdr:row>25</xdr:row>
      <xdr:rowOff>1820812</xdr:rowOff>
    </xdr:to>
    <xdr:pic>
      <xdr:nvPicPr>
        <xdr:cNvPr id="4" name="Picture 3" descr="Table showing three rows of the same contract with 2 different Obligation Project and Obligation Amount values and 3 different expenditures">
          <a:extLst>
            <a:ext uri="{FF2B5EF4-FFF2-40B4-BE49-F238E27FC236}">
              <a16:creationId xmlns:a16="http://schemas.microsoft.com/office/drawing/2014/main" id="{C74006C4-A059-4F1A-A710-2D7AE61C668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62594" y="24611542"/>
          <a:ext cx="7323665" cy="593145"/>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51027</xdr:colOff>
      <xdr:row>26</xdr:row>
      <xdr:rowOff>1239375</xdr:rowOff>
    </xdr:from>
    <xdr:to>
      <xdr:col>1</xdr:col>
      <xdr:colOff>6603286</xdr:colOff>
      <xdr:row>26</xdr:row>
      <xdr:rowOff>1833030</xdr:rowOff>
    </xdr:to>
    <xdr:pic>
      <xdr:nvPicPr>
        <xdr:cNvPr id="6" name="Picture 5">
          <a:extLst>
            <a:ext uri="{FF2B5EF4-FFF2-40B4-BE49-F238E27FC236}">
              <a16:creationId xmlns:a16="http://schemas.microsoft.com/office/drawing/2014/main" id="{17049574-15E0-47F5-8DFD-8AD92EB7E8C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60381" y="27267240"/>
          <a:ext cx="6552259" cy="593655"/>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52364</xdr:colOff>
      <xdr:row>26</xdr:row>
      <xdr:rowOff>420828</xdr:rowOff>
    </xdr:from>
    <xdr:to>
      <xdr:col>1</xdr:col>
      <xdr:colOff>6610193</xdr:colOff>
      <xdr:row>26</xdr:row>
      <xdr:rowOff>717050</xdr:rowOff>
    </xdr:to>
    <xdr:pic>
      <xdr:nvPicPr>
        <xdr:cNvPr id="7" name="Picture 6">
          <a:extLst>
            <a:ext uri="{FF2B5EF4-FFF2-40B4-BE49-F238E27FC236}">
              <a16:creationId xmlns:a16="http://schemas.microsoft.com/office/drawing/2014/main" id="{07C359E6-510D-4F77-9615-E091808C255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61718" y="26448693"/>
          <a:ext cx="6557829" cy="296222"/>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Elizabeth McQuade" id="{B35A9410-2821-480A-8679-CDE6996BA1E5}" userId="S::Elizabeth.McQuade@doveltech.com::6cdc131a-97d5-4c28-ac05-f0464a90367d"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113" displayName="Table2113" ref="A2:I6" totalsRowShown="0" headerRowDxfId="151" dataDxfId="149" headerRowBorderDxfId="150" tableBorderDxfId="148" totalsRowBorderDxfId="147" dataCellStyle="Normal">
  <autoFilter ref="A2:I6" xr:uid="{00000000-0009-0000-0100-000002000000}"/>
  <sortState ref="A3:H6">
    <sortCondition ref="A2:A6"/>
  </sortState>
  <tableColumns count="9">
    <tableColumn id="1" xr3:uid="{00000000-0010-0000-0000-000001000000}" name="Column" dataDxfId="146" dataCellStyle="Normal 3"/>
    <tableColumn id="3" xr3:uid="{00000000-0010-0000-0000-000003000000}" name="Field Label" dataDxfId="145" dataCellStyle="Normal 4"/>
    <tableColumn id="2" xr3:uid="{5FF2BF24-629D-4579-94E3-7254A9BBB14D}" name="Definition" dataDxfId="144" dataCellStyle="Normal 4"/>
    <tableColumn id="5" xr3:uid="{00000000-0010-0000-0000-000005000000}" name="Required?" dataDxfId="143" dataCellStyle="Normal 4"/>
    <tableColumn id="12" xr3:uid="{00000000-0010-0000-0000-00000C000000}" name="Data Type" dataDxfId="142" dataCellStyle="Normal 4"/>
    <tableColumn id="9" xr3:uid="{00000000-0010-0000-0000-000009000000}" name="Field Type" dataDxfId="141" dataCellStyle="Normal 4"/>
    <tableColumn id="15" xr3:uid="{00000000-0010-0000-0000-00000F000000}" name="Max Field Length" dataDxfId="140" dataCellStyle="Normal 4"/>
    <tableColumn id="7" xr3:uid="{00000000-0010-0000-0000-000007000000}" name="List of Values" dataDxfId="139" dataCellStyle="Normal 4"/>
    <tableColumn id="11" xr3:uid="{00000000-0010-0000-0000-00000B000000}" name="Business Rules" dataDxfId="138" dataCellStyle="Normal 4"/>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2DCE73-F49D-4C84-B2E1-CF1C4ACB3226}" name="Table21132" displayName="Table21132" ref="A3:Q224" totalsRowShown="0" headerRowDxfId="24" dataDxfId="22" headerRowBorderDxfId="23" tableBorderDxfId="21" totalsRowBorderDxfId="20" dataCellStyle="Normal">
  <autoFilter ref="A3:Q224" xr:uid="{00000000-0009-0000-0100-000002000000}">
    <filterColumn colId="3">
      <filters>
        <filter val="Housing Placement Service Code_(Number Count)"/>
        <filter val="Permanent Housing Placement Service Code"/>
        <filter val="Permanent Housing Placement Service Text"/>
        <filter val="Permanent Housing Placement/Turnover Date"/>
        <filter val="Permanent Housing Placement/Turnover Date ('Information Not Collected' checkbox)"/>
      </filters>
    </filterColumn>
  </autoFilter>
  <tableColumns count="17">
    <tableColumn id="1" xr3:uid="{431097DB-BB12-4EA5-8E36-B8291C7F6E03}" name="Field_x000a_ #" dataDxfId="19" dataCellStyle="Normal 3"/>
    <tableColumn id="3" xr3:uid="{7712BA6D-A4F9-459D-A8B5-32C73A70B026}" name="Field Label" dataDxfId="18" dataCellStyle="Normal 4"/>
    <tableColumn id="10" xr3:uid="{ECC4E4A5-80A8-47B3-A772-A181704616C4}" name="Column1" dataDxfId="17" dataCellStyle="Normal 4"/>
    <tableColumn id="4" xr3:uid="{D6ACBA90-1532-4724-B991-1EF547E95102}" name="Short Field Label" dataDxfId="16" dataCellStyle="Normal 4"/>
    <tableColumn id="5" xr3:uid="{B769ADB1-350A-40CE-9E1A-495421509237}" name="Required?" dataDxfId="15" dataCellStyle="Normal 4"/>
    <tableColumn id="8" xr3:uid="{E6287CDC-255C-48AB-B8DF-77F89D27648C}" name="Field Name" dataDxfId="14" dataCellStyle="Normal 4"/>
    <tableColumn id="9" xr3:uid="{4D4BEEB1-3D51-4FEB-8A9F-BCF09B66EB69}" name="Field Type" dataDxfId="13" dataCellStyle="Normal 4"/>
    <tableColumn id="11" xr3:uid="{EE49C7B3-C44D-49F5-85EA-23C5D71BF661}" name="ROSS Program Business Rules" dataDxfId="12" dataCellStyle="Normal 4"/>
    <tableColumn id="6" xr3:uid="{6C025E1A-AECC-4EF6-9C83-15494AE938C5}" name="HOPWA Program Business Rules" dataDxfId="11" dataCellStyle="Normal 4"/>
    <tableColumn id="2" xr3:uid="{06E81E65-BA71-42B9-AEA5-40E8D2872875}" name="MFSC Program Business Rules" dataDxfId="10" dataCellStyle="Normal 4"/>
    <tableColumn id="12" xr3:uid="{EA8F0B4D-2450-45EA-8F02-F109D2CBFB52}" name="Data Type" dataDxfId="9" dataCellStyle="Normal 4"/>
    <tableColumn id="7" xr3:uid="{82EBBBAB-3E4F-432B-94D9-ABA819C16F0F}" name="List of Values" dataDxfId="8" dataCellStyle="Normal 4"/>
    <tableColumn id="13" xr3:uid="{10BFF4CB-82B3-4A49-8FE8-7498F2433B4F}" name="Explanation of Values" dataDxfId="7" dataCellStyle="Normal 4"/>
    <tableColumn id="14" xr3:uid="{611359B6-FC7C-4BFD-9593-64B8513C4A92}" name="Min  # of Chars/Min Value" dataDxfId="6" dataCellStyle="Normal 4"/>
    <tableColumn id="15" xr3:uid="{55AA5955-AE6C-4D39-A8CC-F17DEA1177D4}" name="Max # of_x000a_Chars/Value" dataDxfId="5" dataCellStyle="Normal 4"/>
    <tableColumn id="16" xr3:uid="{DB576EA4-B359-4D80-A3D3-A160E290D05B}" name="Field Implementation" dataDxfId="4" dataCellStyle="Normal 4"/>
    <tableColumn id="17" xr3:uid="{09C7218D-25B6-4B37-846B-7451B239ACB0}" name="Help Tip" dataDxfId="3" dataCellStyle="Normal 4"/>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2" displayName="Table2" ref="B2:P226" totalsRowShown="0">
  <autoFilter ref="B2:P226" xr:uid="{00000000-0009-0000-0100-000003000000}">
    <filterColumn colId="1">
      <filters>
        <filter val="48. Emergency Room Visit Code_(NumCount_Blank)"/>
        <filter val="51. Adult Basic Education Service Code_(NumCount_Blank)"/>
        <filter val="52. ESL Class Service Code_(NumCount_Blank)"/>
        <filter val="53. Career Guidance Service Code_(NumCount_Blank)"/>
        <filter val="54. Self-Directed Job Search Assistance Service Code_(NumCount_Blank)"/>
        <filter val="55. Work Readiness Assistance Service Code_(NumCount_Blank)"/>
        <filter val="56. Occupational Skills Training (OST) Service Code_(NumCount_Blank)"/>
        <filter val="57. Job Development Service Code_(NumCount_Blank)"/>
        <filter val="58. Job Retention Service Code_(NumCount_Blank)"/>
        <filter val="59. Fair Housing and Civil Rights Assistance Service Code_(NumCount_Blank)"/>
        <filter val="60. Tax Preparation Service Code_(NumCount_Blank)"/>
        <filter val="61. Financial Account Creation Service Code_(NumCount_Blank)"/>
        <filter val="62. Legal Assistance Service Code_(NumCount_Blank)"/>
        <filter val="64. Financial Education Service Code_(NumCount_Blank)"/>
        <filter val="65. Pre-Housing Counseling Service Code_(NumCount_Blank)"/>
        <filter val="66. Post-Housing Counseling Service Code_(NumCount_Blank)"/>
        <filter val="67. Food and Nutrition Service Code_(NumCount_Blank)"/>
        <filter val="68. Conflict Resolution Service Code_(NumCount_Blank)"/>
        <filter val="69. Translation/Interpretation Service Code_(NumCount_Blank)"/>
        <filter val="70. Housing Retention Service Code_(NumCount_Blank)"/>
        <filter val="71. Household Skills/Life Skills Service Code_(NumCount_Blank)"/>
        <filter val="73. Service Coordination Service Code_(NumCount_Blank)"/>
        <filter val="74. Parenting Skills Service Code_(NumCount_Blank)"/>
        <filter val="76. High School/GED Preparation Service Code_(NumCount_Blank)"/>
        <filter val="77. Post-Secondary/College Education Service Code_(NumCount_Blank)"/>
        <filter val="78. Shelter Placement Service Code_(NumCount_Blank)"/>
        <filter val="79. Housing Placement Service Code_(NumCount_Blank)"/>
        <filter val="82. Independent Living Service Code_(NumCount_Blank)"/>
        <filter val="83. Transportation Assistance Service Code_(NumCount_Blank)"/>
        <filter val="84. HIV/AIDS Service Code_(NumCount_Blank)"/>
        <filter val="86. Medical Care Service Code_(NumCount_Blank)"/>
        <filter val="87. Mental Health Service Code_(NumCount_Blank)"/>
        <filter val="88. Substance Abuse Service Code_(NumCount_Blank)"/>
      </filters>
    </filterColumn>
  </autoFilter>
  <tableColumns count="15">
    <tableColumn id="1" xr3:uid="{00000000-0010-0000-0100-000001000000}" name="FIELD#"/>
    <tableColumn id="16" xr3:uid="{00000000-0010-0000-0100-000010000000}" name="COLUMN_TITLE"/>
    <tableColumn id="3" xr3:uid="{00000000-0010-0000-0100-000003000000}" name="ROW_TITLE"/>
    <tableColumn id="4" xr3:uid="{00000000-0010-0000-0100-000004000000}" name="REQUIRED"/>
    <tableColumn id="5" xr3:uid="{00000000-0010-0000-0100-000005000000}" name="META_NAME"/>
    <tableColumn id="6" xr3:uid="{00000000-0010-0000-0100-000006000000}" name="FIELDTYPESOURCE"/>
    <tableColumn id="7" xr3:uid="{00000000-0010-0000-0100-000007000000}" name="FIELDTYPESOURCE_1"/>
    <tableColumn id="8" xr3:uid="{00000000-0010-0000-0100-000008000000}" name="RPT_LABEL"/>
    <tableColumn id="9" xr3:uid="{00000000-0010-0000-0100-000009000000}" name="DATATYPE"/>
    <tableColumn id="10" xr3:uid="{00000000-0010-0000-0100-00000A000000}" name="LISTOFVALUES"/>
    <tableColumn id="11" xr3:uid="{00000000-0010-0000-0100-00000B000000}" name="MINNUMCHARS"/>
    <tableColumn id="12" xr3:uid="{00000000-0010-0000-0100-00000C000000}" name="CELL_INPUT_MAX_LENGTH"/>
    <tableColumn id="13" xr3:uid="{00000000-0010-0000-0100-00000D000000}" name="FIELDIMPLEMENTATION"/>
    <tableColumn id="14" xr3:uid="{00000000-0010-0000-0100-00000E000000}" name="HTML_HELP_TEXT"/>
    <tableColumn id="15" xr3:uid="{00000000-0010-0000-0100-00000F000000}" name="ROW_ORDER"/>
  </tableColumns>
  <tableStyleInfo name="TableStyleLight14"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6" displayName="Table6" ref="C1:G338" totalsRowShown="0">
  <autoFilter ref="C1:G338" xr:uid="{00000000-0009-0000-0100-000006000000}"/>
  <tableColumns count="5">
    <tableColumn id="1" xr3:uid="{00000000-0010-0000-0200-000001000000}" name="1">
      <calculatedColumnFormula>D2</calculatedColumnFormula>
    </tableColumn>
    <tableColumn id="2" xr3:uid="{00000000-0010-0000-0200-000002000000}" name="2" dataDxfId="2"/>
    <tableColumn id="3" xr3:uid="{00000000-0010-0000-0200-000003000000}" name="3"/>
    <tableColumn id="4" xr3:uid="{00000000-0010-0000-0200-000004000000}" name="Start" dataDxfId="1">
      <calculatedColumnFormula>IFERROR(IF(FIND("START",Table6[[#This Row],[1]])=1,VLOOKUP(COLUMN(),Sheet6!$B$3:$C$28,2,FALSE)&amp;ROW(),""),"")</calculatedColumnFormula>
    </tableColumn>
    <tableColumn id="5" xr3:uid="{00000000-0010-0000-0200-000005000000}" name="End" dataDxfId="0">
      <calculatedColumnFormula>IFERROR(FIND("END",Table6[[#This Row],[1]]),"")</calculatedColumnFormula>
    </tableColumn>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0B5A3CD-B24E-4909-9EDD-9AD59BC8EB86}" name="Table21136" displayName="Table21136" ref="A2:I13" totalsRowShown="0" headerRowDxfId="137" dataDxfId="135" headerRowBorderDxfId="136" tableBorderDxfId="134" totalsRowBorderDxfId="133" dataCellStyle="Normal">
  <autoFilter ref="A2:I13" xr:uid="{00000000-0009-0000-0100-000002000000}"/>
  <sortState ref="A3:H6">
    <sortCondition ref="A2:A6"/>
  </sortState>
  <tableColumns count="9">
    <tableColumn id="1" xr3:uid="{600ACAC4-A15A-4277-AAE5-9BAB34DBD3C5}" name="Column" dataDxfId="132" dataCellStyle="Normal 3"/>
    <tableColumn id="3" xr3:uid="{D76F0DE9-8EB9-440F-A787-F9522927B9D0}" name="Field Label" dataDxfId="131" dataCellStyle="Normal 4"/>
    <tableColumn id="2" xr3:uid="{292DCDF3-1D90-40DB-85AD-AF9CF395D33C}" name="Definition" dataDxfId="130" dataCellStyle="Normal 4"/>
    <tableColumn id="5" xr3:uid="{A6D8E689-C2DA-4198-ABD6-B4814FC45789}" name="Required?" dataDxfId="129" dataCellStyle="Normal 4"/>
    <tableColumn id="12" xr3:uid="{A01D167F-591A-4130-8DD0-16E2A692EFE3}" name="Data Type" dataDxfId="128" dataCellStyle="Normal 4"/>
    <tableColumn id="9" xr3:uid="{C64511E3-68CE-450C-92A2-90C89D65DB5F}" name="Field Type" dataDxfId="127" dataCellStyle="Normal 4"/>
    <tableColumn id="15" xr3:uid="{A223E2F5-03D4-4137-8A31-AE32D4F4A7D5}" name="Max Field Length" dataDxfId="126" dataCellStyle="Normal 4"/>
    <tableColumn id="7" xr3:uid="{5056C488-5CB8-4192-8283-6DA563920797}" name="List of Values" dataDxfId="125" dataCellStyle="Normal 4"/>
    <tableColumn id="11" xr3:uid="{267471BC-433C-483D-86E1-02401C29D32A}" name="Business Rules" dataDxfId="124" dataCellStyle="Normal 4"/>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AAE6DE9-903F-4F29-BF66-075C12921582}" name="Table21135" displayName="Table21135" ref="A2:I25" totalsRowShown="0" headerRowDxfId="123" dataDxfId="121" headerRowBorderDxfId="122" tableBorderDxfId="120" totalsRowBorderDxfId="119" dataCellStyle="Normal">
  <autoFilter ref="A2:I25" xr:uid="{00000000-0009-0000-0100-000002000000}"/>
  <sortState ref="A3:H5">
    <sortCondition ref="A2:A5"/>
  </sortState>
  <tableColumns count="9">
    <tableColumn id="1" xr3:uid="{A44BCB54-24C0-420E-A54F-C5558956EF7A}" name="Column" dataDxfId="118" dataCellStyle="Normal 3"/>
    <tableColumn id="3" xr3:uid="{6BD79F25-65FB-44B0-9C12-8671B55EE5A7}" name="Field Label" dataDxfId="117" dataCellStyle="Normal 4"/>
    <tableColumn id="2" xr3:uid="{DFA3626A-BAF7-4916-815F-3C5816D8C3FA}" name="Definition" dataDxfId="116" dataCellStyle="Normal 4"/>
    <tableColumn id="5" xr3:uid="{5FC01D6B-D40F-4B23-AD7F-E7D4A7CE6EF0}" name="Required?" dataDxfId="115" dataCellStyle="Normal 4"/>
    <tableColumn id="12" xr3:uid="{9E115A39-E2EE-46C7-837B-E6C5A2F32625}" name="Data Type" dataDxfId="114" dataCellStyle="Normal 4"/>
    <tableColumn id="9" xr3:uid="{FE98C0AD-2876-4B1B-AB13-6EB027FF5F76}" name="Field Type" dataDxfId="113" dataCellStyle="Normal 4"/>
    <tableColumn id="15" xr3:uid="{3C5147FD-9004-448B-931D-A832C4AA07A0}" name="Max Field Length" dataDxfId="112" dataCellStyle="Normal 4"/>
    <tableColumn id="7" xr3:uid="{FB2BD9E2-F8AE-49E9-8BA2-ADCEB6BC59CB}" name="List of Values" dataDxfId="111" dataCellStyle="Normal 4"/>
    <tableColumn id="11" xr3:uid="{348478E9-D54E-4768-AE44-9EDCF10FD2B0}" name="Business Rules" dataDxfId="110" dataCellStyle="Normal 4"/>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C7ECC2A-10C2-4DD1-8D08-E6F6CE7EE5AF}" name="Table211359" displayName="Table211359" ref="A2:I27" totalsRowShown="0" headerRowDxfId="109" dataDxfId="107" headerRowBorderDxfId="108" tableBorderDxfId="106" totalsRowBorderDxfId="105" dataCellStyle="Normal">
  <autoFilter ref="A2:I27" xr:uid="{00000000-0009-0000-0100-000002000000}"/>
  <sortState ref="A3:H5">
    <sortCondition ref="A2:A5"/>
  </sortState>
  <tableColumns count="9">
    <tableColumn id="1" xr3:uid="{2F6CC487-462B-4572-BD2F-6DC68B1437C1}" name="Column" dataDxfId="104" dataCellStyle="Normal 3"/>
    <tableColumn id="3" xr3:uid="{9C06F05F-C926-4A7E-8D3F-B52D6435C9E0}" name="Field Label" dataDxfId="103" dataCellStyle="Normal 4"/>
    <tableColumn id="2" xr3:uid="{215BC093-9D4C-4C67-ACFC-7A26E2CF7834}" name="Definition" dataDxfId="102" dataCellStyle="Normal 4"/>
    <tableColumn id="5" xr3:uid="{EDA3D186-CE4E-4804-818D-8FFA04F61864}" name="Required?" dataDxfId="101" dataCellStyle="Normal 4"/>
    <tableColumn id="12" xr3:uid="{DE5263C5-8DA7-4CD5-A4B6-19067E6AA843}" name="Data Type" dataDxfId="100" dataCellStyle="Normal 4"/>
    <tableColumn id="9" xr3:uid="{E2F5927E-70EA-46CF-B4D5-63B278EC31C2}" name="Field Type" dataDxfId="99" dataCellStyle="Normal 4"/>
    <tableColumn id="15" xr3:uid="{C865FA35-7E71-4A53-B087-ACA13711C5CF}" name="Max Field Length" dataDxfId="98" dataCellStyle="Normal 4"/>
    <tableColumn id="7" xr3:uid="{AB2770DE-84FB-4CEE-AAE5-9E97E9A69006}" name="List of Values" dataDxfId="97" dataCellStyle="Normal 4"/>
    <tableColumn id="11" xr3:uid="{1E7B2985-7B4A-4882-9A06-23A85B2E1381}" name="Business Rules" dataDxfId="96" dataCellStyle="Normal 4"/>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B7C9539-E79E-401B-B019-365D36C8A850}" name="Table21135911" displayName="Table21135911" ref="A2:I23" totalsRowShown="0" headerRowDxfId="95" dataDxfId="93" headerRowBorderDxfId="94" tableBorderDxfId="92" totalsRowBorderDxfId="91" dataCellStyle="Normal">
  <autoFilter ref="A2:I23" xr:uid="{00000000-0009-0000-0100-000002000000}"/>
  <sortState ref="A3:H4">
    <sortCondition ref="A2:A4"/>
  </sortState>
  <tableColumns count="9">
    <tableColumn id="1" xr3:uid="{F3813450-9A72-4685-9E81-177853E2B949}" name="Column" dataDxfId="90" dataCellStyle="Normal 3"/>
    <tableColumn id="3" xr3:uid="{9828F49D-4E68-412F-BFF3-DC9BCBDAE801}" name="Field Label" dataDxfId="89" dataCellStyle="Normal 4"/>
    <tableColumn id="2" xr3:uid="{026653E4-A440-4C70-9D32-06CF250C7ABC}" name="Definition" dataDxfId="88" dataCellStyle="Normal 4"/>
    <tableColumn id="5" xr3:uid="{7AB46BDA-5149-41A9-8DDE-C9A3127FC16F}" name="Required?" dataDxfId="87" dataCellStyle="Normal 4"/>
    <tableColumn id="12" xr3:uid="{41747AE5-672B-403B-A73C-87D03180839E}" name="Data Type" dataDxfId="86" dataCellStyle="Normal 4"/>
    <tableColumn id="9" xr3:uid="{F675D406-2D0E-4746-9371-4646F5E6CD38}" name="Field Type" dataDxfId="85" dataCellStyle="Normal 4"/>
    <tableColumn id="15" xr3:uid="{51946CB7-637D-4349-B089-32E107FA2BF5}" name="Max Field Length" dataDxfId="84" dataCellStyle="Normal 4"/>
    <tableColumn id="7" xr3:uid="{0F63080F-42A1-4A09-80B3-C98557F62EBC}" name="List of Values" dataDxfId="83" dataCellStyle="Normal 4"/>
    <tableColumn id="11" xr3:uid="{CB9C1D3E-8FD0-46D7-94DE-9DEC0FA0EC66}" name="Business Rules" dataDxfId="82" dataCellStyle="Normal 4"/>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2219A50-7A3A-42DC-8494-78AE6DFD17DD}" name="Table2113512" displayName="Table2113512" ref="A2:I16" totalsRowShown="0" headerRowDxfId="81" dataDxfId="79" headerRowBorderDxfId="80" tableBorderDxfId="78" totalsRowBorderDxfId="77" dataCellStyle="Normal">
  <autoFilter ref="A2:I16" xr:uid="{00000000-0009-0000-0100-000002000000}"/>
  <sortState ref="A3:H5">
    <sortCondition ref="A2:A5"/>
  </sortState>
  <tableColumns count="9">
    <tableColumn id="1" xr3:uid="{466C6F88-0D99-4E3A-BF87-26485AD41529}" name="Column" dataDxfId="76" dataCellStyle="Normal 3"/>
    <tableColumn id="3" xr3:uid="{601951AD-C570-4805-9BCD-82F8749C9E08}" name="Field Label" dataDxfId="75" dataCellStyle="Normal 4"/>
    <tableColumn id="2" xr3:uid="{FD7910B5-8C68-4852-8A13-3196806B2696}" name="Definition" dataDxfId="74" dataCellStyle="Normal 4"/>
    <tableColumn id="5" xr3:uid="{488F5ACC-9CFE-4907-95C8-1338FD6F6251}" name="Required?" dataDxfId="73" dataCellStyle="Normal 4"/>
    <tableColumn id="12" xr3:uid="{C24C8670-E220-4F73-9A2F-4242ACC32A83}" name="Data Type" dataDxfId="72" dataCellStyle="Normal 4"/>
    <tableColumn id="9" xr3:uid="{3D43516D-BA0E-4645-8842-91B3994FD030}" name="Field Type" dataDxfId="71" dataCellStyle="Normal 4"/>
    <tableColumn id="15" xr3:uid="{5701B365-1155-4123-89CD-DE1D4CD9EC41}" name="Max Field Length" dataDxfId="70" dataCellStyle="Normal 4"/>
    <tableColumn id="7" xr3:uid="{0F325614-6A96-4A10-BF3E-711EB7E94442}" name="List of Values" dataDxfId="69" dataCellStyle="Normal 4"/>
    <tableColumn id="11" xr3:uid="{BDA8419A-05F6-4442-AC37-66B8DE669E9F}" name="Business Rules" dataDxfId="68" dataCellStyle="Normal 4"/>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8730DB2-A335-4E96-B754-13E55FB7C356}" name="Table211351213" displayName="Table211351213" ref="A2:I13" totalsRowShown="0" headerRowDxfId="67" dataDxfId="65" headerRowBorderDxfId="66" tableBorderDxfId="64" totalsRowBorderDxfId="63" dataCellStyle="Normal">
  <autoFilter ref="A2:I13" xr:uid="{00000000-0009-0000-0100-000002000000}"/>
  <sortState ref="A3:H3">
    <sortCondition ref="A2:A3"/>
  </sortState>
  <tableColumns count="9">
    <tableColumn id="1" xr3:uid="{39A98642-17B9-45CC-BE46-DA96BFA7E0EC}" name="Column" dataDxfId="62" dataCellStyle="Normal 3"/>
    <tableColumn id="3" xr3:uid="{76FAD038-6EE3-49F3-9047-372E35479B31}" name="Field Label" dataDxfId="61" dataCellStyle="Normal 4"/>
    <tableColumn id="2" xr3:uid="{877F9E07-6C0E-47B6-ABFF-919AE45923C4}" name="Definition" dataDxfId="60" dataCellStyle="Normal 4"/>
    <tableColumn id="5" xr3:uid="{7E5BEEC9-AE7C-4A9C-A7F6-71494D1FD15E}" name="Required?" dataDxfId="59" dataCellStyle="Normal 4"/>
    <tableColumn id="12" xr3:uid="{B2A45615-8B1D-44FF-A7FF-233E7AA5B0BA}" name="Data Type" dataDxfId="58" dataCellStyle="Normal 4"/>
    <tableColumn id="9" xr3:uid="{AABC7F5C-0E2C-45DE-8FBF-C87F7F1503EA}" name="Field Type" dataDxfId="57" dataCellStyle="Normal 4"/>
    <tableColumn id="15" xr3:uid="{FF2E6A8D-67D5-4E0F-8557-E5ADFAD08156}" name="Max Field Length" dataDxfId="56" dataCellStyle="Normal 4"/>
    <tableColumn id="7" xr3:uid="{3F9C2A0E-9434-4A46-8B7D-8BCCE311C174}" name="List of Values" dataDxfId="55" dataCellStyle="Normal 4"/>
    <tableColumn id="11" xr3:uid="{1AFC9ED2-A95D-464F-AAC3-E34034911462}" name="Business Rules" dataDxfId="54" dataCellStyle="Normal 4"/>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6853772-9832-42DA-806F-5459E1C6AE0C}" name="Table21135121314" displayName="Table21135121314" ref="A2:I5" totalsRowShown="0" headerRowDxfId="53" dataDxfId="51" headerRowBorderDxfId="52" tableBorderDxfId="50" totalsRowBorderDxfId="49" dataCellStyle="Normal">
  <autoFilter ref="A2:I5" xr:uid="{00000000-0009-0000-0100-000002000000}"/>
  <sortState ref="A3:H3">
    <sortCondition ref="A2:A3"/>
  </sortState>
  <tableColumns count="9">
    <tableColumn id="1" xr3:uid="{B16BEAC5-13C1-464D-93B2-0CAD26600610}" name="Column" dataDxfId="48" dataCellStyle="Normal 3"/>
    <tableColumn id="3" xr3:uid="{476AF684-3C82-4435-8E6F-6B41DE386F90}" name="Field Label" dataDxfId="47" dataCellStyle="Normal 4"/>
    <tableColumn id="2" xr3:uid="{B33A4A31-4C7C-4940-9B0C-9F2DB1C2F674}" name="Definition" dataDxfId="46" dataCellStyle="Normal 4"/>
    <tableColumn id="5" xr3:uid="{DFF40995-06CC-4461-965C-DDD09479A41B}" name="Required?" dataDxfId="45" dataCellStyle="Normal 4"/>
    <tableColumn id="12" xr3:uid="{E39BD10C-659B-4A55-B1CF-19BF216D332E}" name="Data Type" dataDxfId="44" dataCellStyle="Normal 4"/>
    <tableColumn id="9" xr3:uid="{B278E754-A862-431B-8ED5-0C0E19D2F3D9}" name="Field Type" dataDxfId="43" dataCellStyle="Normal 4"/>
    <tableColumn id="15" xr3:uid="{C7727971-19C5-4F6B-8914-1298E92EFB1A}" name="Max Field Length" dataDxfId="42" dataCellStyle="Normal 4"/>
    <tableColumn id="7" xr3:uid="{B68E1A45-B9C8-4E1D-99A4-15444DFAA1B3}" name="List of Values" dataDxfId="41" dataCellStyle="Normal 4"/>
    <tableColumn id="11" xr3:uid="{B6841381-3203-40DC-A687-D7382BE581CE}" name="Business Rules" dataDxfId="40" dataCellStyle="Normal 4"/>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CD17E07C-0994-4994-92C8-90A5C7B64F0B}" name="Table2113512131415" displayName="Table2113512131415" ref="A2:I4" totalsRowShown="0" headerRowDxfId="39" dataDxfId="37" headerRowBorderDxfId="38" tableBorderDxfId="36" totalsRowBorderDxfId="35" dataCellStyle="Normal">
  <autoFilter ref="A2:I4" xr:uid="{00000000-0009-0000-0100-000002000000}"/>
  <sortState ref="A2:H3">
    <sortCondition ref="A2"/>
  </sortState>
  <tableColumns count="9">
    <tableColumn id="1" xr3:uid="{81831232-666E-4196-936B-A8A0086A7542}" name="Column" dataDxfId="34" dataCellStyle="Normal 3"/>
    <tableColumn id="3" xr3:uid="{EAC7E806-94B4-4199-96DD-91CAC3F69B83}" name="Field Label" dataDxfId="33" dataCellStyle="Normal 4"/>
    <tableColumn id="2" xr3:uid="{B0C16EBA-B6DC-43A7-B9D8-16097AFF7866}" name="Definition" dataDxfId="32" dataCellStyle="Normal 4"/>
    <tableColumn id="5" xr3:uid="{10036B29-BF99-40EF-B3D4-65FC2B208341}" name="Required?" dataDxfId="31" dataCellStyle="Normal 4"/>
    <tableColumn id="12" xr3:uid="{300DCEE4-8230-48D1-A3C4-97398BAF30ED}" name="Data Type" dataDxfId="30" dataCellStyle="Normal 4"/>
    <tableColumn id="9" xr3:uid="{DE37FFF0-3DF1-48C8-A27B-B1205FFF6287}" name="Field Type" dataDxfId="29" dataCellStyle="Normal 4"/>
    <tableColumn id="15" xr3:uid="{ABA52D70-A508-4999-AF6F-3D850980FD27}" name="Max Field Length" dataDxfId="28" dataCellStyle="Normal 4"/>
    <tableColumn id="7" xr3:uid="{31BE552F-D83F-41B8-B329-B322E78CD752}" name="List of Values" dataDxfId="27" dataCellStyle="Normal 4"/>
    <tableColumn id="11" xr3:uid="{42DC1873-824D-4AFF-B33A-553B35FE5A1E}" name="Business Rules" dataDxfId="26" dataCellStyle="Normal 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2" dT="2020-08-24T15:48:37.23" personId="{B35A9410-2821-480A-8679-CDE6996BA1E5}" id="{06DB392E-1627-419D-8CCF-5860B8B25E99}">
    <text>String = Alpha-Numeric (includes checkbox or dropdown values), Number = Numeric only (includes currency but don't use $), Date = MM/DD/YYYY</text>
  </threadedComment>
  <threadedComment ref="F2" dT="2020-08-24T15:49:05.66" personId="{B35A9410-2821-480A-8679-CDE6996BA1E5}" id="{C8B19D61-7A08-49E3-9695-AE529FC2E560}">
    <text>Drop down and checkbox values are listed in another column.</text>
  </threadedComment>
</ThreadedComments>
</file>

<file path=xl/threadedComments/threadedComment10.xml><?xml version="1.0" encoding="utf-8"?>
<ThreadedComments xmlns="http://schemas.microsoft.com/office/spreadsheetml/2018/threadedcomments" xmlns:x="http://schemas.openxmlformats.org/spreadsheetml/2006/main">
  <threadedComment ref="E2" dT="2020-08-24T15:48:37.23" personId="{B35A9410-2821-480A-8679-CDE6996BA1E5}" id="{F2C6152F-7691-4831-9461-096CE2C42638}">
    <text>String = Alpha-Numeric (includes checkbox or dropdown values), Number = Numeric only (includes currency but don't use $), Date = MM/DD/YYYY</text>
  </threadedComment>
  <threadedComment ref="F2" dT="2020-08-24T15:49:05.66" personId="{B35A9410-2821-480A-8679-CDE6996BA1E5}" id="{BE78BD20-0CE3-4A84-B27A-EC70CB8FE2D1}">
    <text>Drop down and checkbox values are listed in another column.</text>
  </threadedComment>
  <threadedComment ref="G2" dT="2020-09-22T18:04:08.52" personId="{B35A9410-2821-480A-8679-CDE6996BA1E5}" id="{EFBF26D0-3F95-4476-9039-6CEDA1BC17DE}">
    <text>If a field uses decimals, the field length information below shows them as &lt;number of characters before the decimal&gt;,&lt;number of characters after the decimal&gt;.</text>
  </threadedComment>
</ThreadedComments>
</file>

<file path=xl/threadedComments/threadedComment2.xml><?xml version="1.0" encoding="utf-8"?>
<ThreadedComments xmlns="http://schemas.microsoft.com/office/spreadsheetml/2018/threadedcomments" xmlns:x="http://schemas.openxmlformats.org/spreadsheetml/2006/main">
  <threadedComment ref="E2" dT="2020-08-24T15:48:37.23" personId="{B35A9410-2821-480A-8679-CDE6996BA1E5}" id="{F76C51AE-41EF-4F59-A85C-A8D2BF02006B}">
    <text>String = Alpha-Numeric (includes checkbox or dropdown values), Number = Numeric only (includes currency but don't use $), Date = MM/DD/YYYY</text>
  </threadedComment>
  <threadedComment ref="F2" dT="2020-08-24T15:49:05.66" personId="{B35A9410-2821-480A-8679-CDE6996BA1E5}" id="{139A0E0F-C971-40EB-AA95-ACCDB121C336}">
    <text>Drop down and checkbox values are listed in another column.</text>
  </threadedComment>
</ThreadedComments>
</file>

<file path=xl/threadedComments/threadedComment3.xml><?xml version="1.0" encoding="utf-8"?>
<ThreadedComments xmlns="http://schemas.microsoft.com/office/spreadsheetml/2018/threadedcomments" xmlns:x="http://schemas.openxmlformats.org/spreadsheetml/2006/main">
  <threadedComment ref="E2" dT="2020-08-24T15:48:37.23" personId="{B35A9410-2821-480A-8679-CDE6996BA1E5}" id="{4BE2310F-7F06-4E5C-9C82-76A9D65790CF}">
    <text>String = Alpha-Numeric (includes checkbox or dropdown values), Number = Numeric only (includes currency but don't use $), Date = MM/DD/YYYY</text>
  </threadedComment>
  <threadedComment ref="F2" dT="2020-08-24T15:49:05.66" personId="{B35A9410-2821-480A-8679-CDE6996BA1E5}" id="{1A1ED8F8-6045-4D0D-B795-964F191A961B}">
    <text>Drop down and checkbox values are listed in another column.</text>
  </threadedComment>
</ThreadedComments>
</file>

<file path=xl/threadedComments/threadedComment4.xml><?xml version="1.0" encoding="utf-8"?>
<ThreadedComments xmlns="http://schemas.microsoft.com/office/spreadsheetml/2018/threadedcomments" xmlns:x="http://schemas.openxmlformats.org/spreadsheetml/2006/main">
  <threadedComment ref="E2" dT="2020-08-24T15:48:37.23" personId="{B35A9410-2821-480A-8679-CDE6996BA1E5}" id="{049D71C1-5F2D-4F24-99CA-F09C67F2CE12}">
    <text>String = Alpha-Numeric (includes checkbox or dropdown values), Number = Numeric only (includes currency but don't use $), Date = MM/DD/YYYY</text>
  </threadedComment>
  <threadedComment ref="F2" dT="2020-08-24T15:49:05.66" personId="{B35A9410-2821-480A-8679-CDE6996BA1E5}" id="{93CBA5F4-1608-4D79-AB99-DBF1C206F51E}">
    <text>Drop down and checkbox values are listed in another column.</text>
  </threadedComment>
  <threadedComment ref="G2" dT="2020-09-22T18:06:17.05" personId="{B35A9410-2821-480A-8679-CDE6996BA1E5}" id="{3F35C8EE-EADA-42C5-92C2-38FE9307922C}">
    <text>If a field uses decimals, the field length information below shows them as &lt;number of characters before the decimal&gt;,&lt;number of characters after the decimal&gt;.</text>
  </threadedComment>
</ThreadedComments>
</file>

<file path=xl/threadedComments/threadedComment5.xml><?xml version="1.0" encoding="utf-8"?>
<ThreadedComments xmlns="http://schemas.microsoft.com/office/spreadsheetml/2018/threadedcomments" xmlns:x="http://schemas.openxmlformats.org/spreadsheetml/2006/main">
  <threadedComment ref="E2" dT="2020-08-24T15:48:37.23" personId="{B35A9410-2821-480A-8679-CDE6996BA1E5}" id="{66426187-2E4B-4C54-A894-DEA8243B801C}">
    <text>String = Alpha-Numeric (includes checkbox or dropdown values), Number = Numeric only (includes currency but don't use $), Date = MM/DD/YYYY</text>
  </threadedComment>
  <threadedComment ref="F2" dT="2020-08-24T15:49:05.66" personId="{B35A9410-2821-480A-8679-CDE6996BA1E5}" id="{B978AB9A-E90E-48DA-B92F-74B5A287ABD0}">
    <text>Drop down and checkbox values are listed in another column.</text>
  </threadedComment>
  <threadedComment ref="G2" dT="2020-09-22T18:06:05.89" personId="{B35A9410-2821-480A-8679-CDE6996BA1E5}" id="{2FA94AC1-0984-4383-BD8E-E1C370232F40}">
    <text>If a field uses decimals, the field length information below shows them as &lt;number of characters before the decimal&gt;,&lt;number of characters after the decimal&gt;.</text>
  </threadedComment>
</ThreadedComments>
</file>

<file path=xl/threadedComments/threadedComment6.xml><?xml version="1.0" encoding="utf-8"?>
<ThreadedComments xmlns="http://schemas.microsoft.com/office/spreadsheetml/2018/threadedcomments" xmlns:x="http://schemas.openxmlformats.org/spreadsheetml/2006/main">
  <threadedComment ref="E2" dT="2020-08-24T15:48:37.23" personId="{B35A9410-2821-480A-8679-CDE6996BA1E5}" id="{CF26E9B9-296C-4A13-A3B3-6EEA94752AA5}">
    <text>String = Alpha-Numeric (includes checkbox or dropdown values), Number = Numeric only (includes currency but don't use $), Date = MM/DD/YYYY</text>
  </threadedComment>
  <threadedComment ref="F2" dT="2020-08-24T15:49:05.66" personId="{B35A9410-2821-480A-8679-CDE6996BA1E5}" id="{FB9DE4F9-69A3-4F05-A33F-90C670CF947C}">
    <text>Drop down and checkbox values are listed in another column.</text>
  </threadedComment>
  <threadedComment ref="G2" dT="2020-09-22T18:05:54.70" personId="{B35A9410-2821-480A-8679-CDE6996BA1E5}" id="{D8984DBA-33A8-4DB4-A357-2D5C37ADFA46}">
    <text>If a field uses decimals, the field length information below shows them as &lt;number of characters before the decimal&gt;,&lt;number of characters after the decimal&gt;.</text>
  </threadedComment>
</ThreadedComments>
</file>

<file path=xl/threadedComments/threadedComment7.xml><?xml version="1.0" encoding="utf-8"?>
<ThreadedComments xmlns="http://schemas.microsoft.com/office/spreadsheetml/2018/threadedcomments" xmlns:x="http://schemas.openxmlformats.org/spreadsheetml/2006/main">
  <threadedComment ref="E2" dT="2020-08-24T15:48:37.23" personId="{B35A9410-2821-480A-8679-CDE6996BA1E5}" id="{A1839DD0-B476-4FDB-A5B8-BC68BFE05047}">
    <text>String = Alpha-Numeric (includes checkbox or dropdown values), Number = Numeric only (includes currency but don't use $), Date = MM/DD/YYYY</text>
  </threadedComment>
  <threadedComment ref="F2" dT="2020-08-24T15:49:05.66" personId="{B35A9410-2821-480A-8679-CDE6996BA1E5}" id="{B686EC36-3992-493D-A654-1BB586853D9B}">
    <text>Drop down and checkbox values are listed in another column.</text>
  </threadedComment>
  <threadedComment ref="G2" dT="2020-09-22T18:05:40.15" personId="{B35A9410-2821-480A-8679-CDE6996BA1E5}" id="{4ADB9A23-6600-4187-9E0A-DCC3CA895D20}">
    <text>If a field uses decimals, the field length information below shows them as &lt;number of characters before the decimal&gt;,&lt;number of characters after the decimal&gt;.</text>
  </threadedComment>
</ThreadedComments>
</file>

<file path=xl/threadedComments/threadedComment8.xml><?xml version="1.0" encoding="utf-8"?>
<ThreadedComments xmlns="http://schemas.microsoft.com/office/spreadsheetml/2018/threadedcomments" xmlns:x="http://schemas.openxmlformats.org/spreadsheetml/2006/main">
  <threadedComment ref="E2" dT="2020-08-24T15:48:37.23" personId="{B35A9410-2821-480A-8679-CDE6996BA1E5}" id="{613D2FFE-3FB5-4221-A857-CB67B5203177}">
    <text>String = Alpha-Numeric (includes checkbox or dropdown values), Number = Numeric only (includes currency but don't use $), Date = MM/DD/YYYY</text>
  </threadedComment>
  <threadedComment ref="F2" dT="2020-08-24T15:49:05.66" personId="{B35A9410-2821-480A-8679-CDE6996BA1E5}" id="{7BB93CB4-0983-420E-81E0-9FBF3C12883D}">
    <text>Drop down and checkbox values are listed in another column.</text>
  </threadedComment>
  <threadedComment ref="G2" dT="2020-09-22T18:05:28.73" personId="{B35A9410-2821-480A-8679-CDE6996BA1E5}" id="{81353313-57F9-469D-AF4C-2D4AD6309C80}">
    <text>If a field uses decimals, the field length information below shows them as &lt;number of characters before the decimal&gt;,&lt;number of characters after the decimal&gt;.</text>
  </threadedComment>
</ThreadedComments>
</file>

<file path=xl/threadedComments/threadedComment9.xml><?xml version="1.0" encoding="utf-8"?>
<ThreadedComments xmlns="http://schemas.microsoft.com/office/spreadsheetml/2018/threadedcomments" xmlns:x="http://schemas.openxmlformats.org/spreadsheetml/2006/main">
  <threadedComment ref="E2" dT="2020-08-24T15:48:37.23" personId="{B35A9410-2821-480A-8679-CDE6996BA1E5}" id="{85095267-279F-49B9-9E69-E83532E58FD2}">
    <text>String = Alpha-Numeric (includes checkbox or dropdown values), Number = Numeric only (includes currency but don't use $), Date = MM/DD/YYYY</text>
  </threadedComment>
  <threadedComment ref="F2" dT="2020-08-24T15:49:05.66" personId="{B35A9410-2821-480A-8679-CDE6996BA1E5}" id="{6C4789D5-4D50-4C29-9877-2544F28638A8}">
    <text>Drop down and checkbox values are listed in another column.</text>
  </threadedComment>
  <threadedComment ref="G2" dT="2020-09-22T18:03:56.54" personId="{B35A9410-2821-480A-8679-CDE6996BA1E5}" id="{CE56C470-908C-4E99-A612-102DB943FB9C}">
    <text>If a field uses decimals, the field length information below shows them as &lt;number of characters before the decimal&gt;,&lt;number of characters after the decimal&gt;.</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7.vml"/><Relationship Id="rId1" Type="http://schemas.openxmlformats.org/officeDocument/2006/relationships/printerSettings" Target="../printerSettings/printerSettings12.bin"/><Relationship Id="rId5" Type="http://schemas.microsoft.com/office/2017/10/relationships/threadedComment" Target="../threadedComments/threadedComment7.xml"/><Relationship Id="rId4"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8.vml"/><Relationship Id="rId1" Type="http://schemas.openxmlformats.org/officeDocument/2006/relationships/printerSettings" Target="../printerSettings/printerSettings13.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9.vml"/><Relationship Id="rId1" Type="http://schemas.openxmlformats.org/officeDocument/2006/relationships/printerSettings" Target="../printerSettings/printerSettings14.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10.vml"/><Relationship Id="rId1" Type="http://schemas.openxmlformats.org/officeDocument/2006/relationships/printerSettings" Target="../printerSettings/printerSettings15.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vmlDrawing" Target="../drawings/vmlDrawing11.vml"/><Relationship Id="rId1" Type="http://schemas.openxmlformats.org/officeDocument/2006/relationships/printerSettings" Target="../printerSettings/printerSettings16.bin"/><Relationship Id="rId4" Type="http://schemas.openxmlformats.org/officeDocument/2006/relationships/comments" Target="../comments11.xm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23.bin"/></Relationships>
</file>

<file path=xl/worksheets/_rels/sheet18.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7.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8.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4.vml"/><Relationship Id="rId1" Type="http://schemas.openxmlformats.org/officeDocument/2006/relationships/printerSettings" Target="../printerSettings/printerSettings9.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5.vml"/><Relationship Id="rId1" Type="http://schemas.openxmlformats.org/officeDocument/2006/relationships/printerSettings" Target="../printerSettings/printerSettings10.bin"/><Relationship Id="rId5" Type="http://schemas.microsoft.com/office/2017/10/relationships/threadedComment" Target="../threadedComments/threadedComment5.xml"/><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6.vml"/><Relationship Id="rId1" Type="http://schemas.openxmlformats.org/officeDocument/2006/relationships/printerSettings" Target="../printerSettings/printerSettings11.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32"/>
  <sheetViews>
    <sheetView topLeftCell="A13" zoomScaleNormal="100" workbookViewId="0">
      <selection activeCell="D1" sqref="D1"/>
    </sheetView>
  </sheetViews>
  <sheetFormatPr baseColWidth="10" defaultColWidth="8.83203125" defaultRowHeight="15" thickTop="1" thickBottom="1"/>
  <cols>
    <col min="1" max="2" width="9.1640625" style="19" customWidth="1"/>
    <col min="3" max="3" width="112.5" style="19" customWidth="1"/>
    <col min="4" max="4" width="9.1640625" style="19" customWidth="1"/>
  </cols>
  <sheetData>
    <row r="1" spans="1:9" ht="32" thickTop="1" thickBot="1">
      <c r="A1" s="56" t="s">
        <v>23</v>
      </c>
      <c r="B1" s="56"/>
      <c r="C1" s="56"/>
      <c r="D1" s="148" t="s">
        <v>413</v>
      </c>
      <c r="E1" s="54"/>
      <c r="F1" s="54"/>
      <c r="G1" s="54"/>
      <c r="H1" s="54"/>
      <c r="I1" s="55"/>
    </row>
    <row r="2" spans="1:9" ht="25.5" customHeight="1" thickTop="1" thickBot="1">
      <c r="C2" s="19" t="s">
        <v>59</v>
      </c>
    </row>
    <row r="3" spans="1:9" ht="22" thickTop="1" thickBot="1">
      <c r="A3" s="57" t="s">
        <v>24</v>
      </c>
      <c r="B3" s="255" t="s">
        <v>359</v>
      </c>
      <c r="C3" s="255"/>
    </row>
    <row r="4" spans="1:9" ht="12.75" customHeight="1" thickTop="1" thickBot="1"/>
    <row r="5" spans="1:9" ht="29.25" customHeight="1" thickTop="1" thickBot="1">
      <c r="A5" s="57" t="s">
        <v>25</v>
      </c>
      <c r="B5" s="255" t="s">
        <v>215</v>
      </c>
      <c r="C5" s="255"/>
    </row>
    <row r="6" spans="1:9" ht="12.75" customHeight="1" thickTop="1" thickBot="1">
      <c r="A6" s="57"/>
      <c r="B6" s="59"/>
      <c r="C6" s="60"/>
    </row>
    <row r="7" spans="1:9" ht="28.5" customHeight="1" thickTop="1" thickBot="1">
      <c r="A7" s="57" t="s">
        <v>26</v>
      </c>
      <c r="B7" s="255" t="s">
        <v>27</v>
      </c>
      <c r="C7" s="255"/>
    </row>
    <row r="8" spans="1:9" ht="12.75" customHeight="1" thickTop="1" thickBot="1">
      <c r="A8" s="57"/>
      <c r="B8" s="59"/>
      <c r="C8" s="60"/>
    </row>
    <row r="9" spans="1:9" ht="81" customHeight="1" thickTop="1" thickBot="1">
      <c r="A9" s="57" t="s">
        <v>217</v>
      </c>
      <c r="B9" s="255" t="s">
        <v>410</v>
      </c>
      <c r="C9" s="255"/>
    </row>
    <row r="10" spans="1:9" thickTop="1" thickBot="1">
      <c r="A10" s="61"/>
      <c r="B10" s="61"/>
      <c r="C10" s="62"/>
    </row>
    <row r="11" spans="1:9" ht="25.5" customHeight="1" thickTop="1" thickBot="1">
      <c r="A11" s="57" t="s">
        <v>10</v>
      </c>
      <c r="B11" s="258" t="s">
        <v>411</v>
      </c>
      <c r="C11" s="258"/>
    </row>
    <row r="12" spans="1:9" thickTop="1" thickBot="1">
      <c r="A12" s="61"/>
      <c r="B12" s="61"/>
      <c r="C12" s="63" t="s">
        <v>9</v>
      </c>
    </row>
    <row r="13" spans="1:9" thickTop="1" thickBot="1">
      <c r="A13" s="61"/>
      <c r="B13" s="61"/>
      <c r="C13" s="63"/>
    </row>
    <row r="14" spans="1:9" ht="67.5" customHeight="1" thickTop="1" thickBot="1">
      <c r="A14" s="61"/>
      <c r="B14" s="61"/>
      <c r="C14" s="64" t="s">
        <v>412</v>
      </c>
    </row>
    <row r="15" spans="1:9" ht="12.75" customHeight="1" thickTop="1" thickBot="1">
      <c r="A15" s="61"/>
      <c r="B15" s="61"/>
      <c r="C15" s="64"/>
    </row>
    <row r="16" spans="1:9" ht="16" thickTop="1" thickBot="1">
      <c r="A16" s="61"/>
      <c r="B16" s="61"/>
      <c r="C16" s="64" t="s">
        <v>216</v>
      </c>
    </row>
    <row r="17" spans="1:3" thickTop="1" thickBot="1">
      <c r="A17" s="61"/>
      <c r="B17" s="61"/>
      <c r="C17" s="64"/>
    </row>
    <row r="18" spans="1:3" ht="142" thickTop="1" thickBot="1">
      <c r="A18" s="61"/>
      <c r="B18" s="61"/>
      <c r="C18" s="117" t="s">
        <v>0</v>
      </c>
    </row>
    <row r="19" spans="1:3" thickTop="1" thickBot="1">
      <c r="A19" s="61"/>
      <c r="B19" s="61"/>
      <c r="C19" s="65"/>
    </row>
    <row r="20" spans="1:3" ht="86" thickTop="1" thickBot="1">
      <c r="A20" s="61"/>
      <c r="B20" s="67"/>
      <c r="C20" s="65" t="s">
        <v>1</v>
      </c>
    </row>
    <row r="21" spans="1:3" thickTop="1" thickBot="1">
      <c r="A21" s="61"/>
      <c r="B21" s="61"/>
      <c r="C21" s="58"/>
    </row>
    <row r="22" spans="1:3" ht="58" thickTop="1" thickBot="1">
      <c r="A22" s="61"/>
      <c r="B22" s="61"/>
      <c r="C22" s="68" t="s">
        <v>2</v>
      </c>
    </row>
    <row r="23" spans="1:3" ht="86" thickTop="1" thickBot="1">
      <c r="A23" s="61"/>
      <c r="B23" s="61"/>
      <c r="C23" s="66" t="s">
        <v>3</v>
      </c>
    </row>
    <row r="24" spans="1:3" thickTop="1" thickBot="1">
      <c r="A24" s="61"/>
      <c r="B24" s="61"/>
      <c r="C24" s="69"/>
    </row>
    <row r="25" spans="1:3" ht="40.5" customHeight="1" thickTop="1" thickBot="1">
      <c r="A25" s="61"/>
      <c r="B25" s="256" t="s">
        <v>4</v>
      </c>
      <c r="C25" s="257"/>
    </row>
    <row r="26" spans="1:3" thickTop="1" thickBot="1">
      <c r="A26" s="61"/>
      <c r="B26" s="61"/>
      <c r="C26" s="62"/>
    </row>
    <row r="27" spans="1:3" thickTop="1" thickBot="1">
      <c r="A27" s="61"/>
      <c r="B27" s="61"/>
      <c r="C27" s="62"/>
    </row>
    <row r="28" spans="1:3" thickTop="1" thickBot="1">
      <c r="A28" s="61"/>
      <c r="B28" s="61"/>
      <c r="C28" s="62"/>
    </row>
    <row r="29" spans="1:3" thickTop="1" thickBot="1">
      <c r="A29" s="62"/>
      <c r="B29" s="62"/>
      <c r="C29" s="62"/>
    </row>
    <row r="30" spans="1:3" thickTop="1" thickBot="1">
      <c r="A30" s="62"/>
      <c r="B30" s="62"/>
      <c r="C30" s="62"/>
    </row>
    <row r="31" spans="1:3" thickTop="1" thickBot="1">
      <c r="A31" s="62"/>
      <c r="B31" s="62"/>
      <c r="C31" s="62"/>
    </row>
    <row r="32" spans="1:3" thickTop="1" thickBot="1">
      <c r="A32" s="62"/>
      <c r="B32" s="62"/>
      <c r="C32" s="62"/>
    </row>
  </sheetData>
  <sheetProtection password="CC64" sheet="1" objects="1" scenarios="1"/>
  <customSheetViews>
    <customSheetView guid="{FC90CCDA-51EA-493F-B2B6-53D4A7BF04D4}" showPageBreaks="1" printArea="1" showRuler="0">
      <selection activeCell="D1" sqref="D1"/>
      <pageMargins left="0.5" right="0.5" top="0.5" bottom="0.5" header="0.5" footer="0.5"/>
      <pageSetup scale="65" orientation="portrait" horizontalDpi="300" verticalDpi="300" r:id="rId1"/>
      <headerFooter alignWithMargins="0"/>
    </customSheetView>
    <customSheetView guid="{BBEDD245-5499-4FA4-B816-936248AFC354}" showRuler="0">
      <selection activeCell="D1" sqref="D1"/>
      <pageMargins left="0.5" right="0.5" top="0.5" bottom="0.5" header="0.5" footer="0.5"/>
      <pageSetup scale="65" orientation="portrait" horizontalDpi="300" verticalDpi="300" r:id="rId2"/>
      <headerFooter alignWithMargins="0"/>
    </customSheetView>
  </customSheetViews>
  <mergeCells count="6">
    <mergeCell ref="B3:C3"/>
    <mergeCell ref="B25:C25"/>
    <mergeCell ref="B5:C5"/>
    <mergeCell ref="B7:C7"/>
    <mergeCell ref="B9:C9"/>
    <mergeCell ref="B11:C11"/>
  </mergeCells>
  <phoneticPr fontId="34" type="noConversion"/>
  <pageMargins left="0.5" right="0.5" top="0.5" bottom="0.5" header="0.5" footer="0.5"/>
  <pageSetup scale="65" orientation="portrait" horizontalDpi="300" verticalDpi="300" r:id="rId3"/>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0037C-AA5C-4F6E-B614-0E150EA11170}">
  <dimension ref="A1:L16"/>
  <sheetViews>
    <sheetView zoomScale="125" zoomScaleNormal="125" workbookViewId="0">
      <pane xSplit="2" ySplit="2" topLeftCell="C7" activePane="bottomRight" state="frozen"/>
      <selection sqref="A1:B1"/>
      <selection pane="topRight" sqref="A1:B1"/>
      <selection pane="bottomLeft" sqref="A1:B1"/>
      <selection pane="bottomRight" activeCell="I14" sqref="I14"/>
    </sheetView>
  </sheetViews>
  <sheetFormatPr baseColWidth="10" defaultColWidth="9.1640625" defaultRowHeight="13"/>
  <cols>
    <col min="1" max="1" width="8" style="152" customWidth="1"/>
    <col min="2" max="2" width="33.1640625" style="150" customWidth="1"/>
    <col min="3" max="3" width="70.83203125" style="150" customWidth="1"/>
    <col min="4" max="4" width="11" style="150" customWidth="1"/>
    <col min="5" max="5" width="12" customWidth="1"/>
    <col min="6" max="6" width="13.83203125" style="150" customWidth="1"/>
    <col min="7" max="7" width="10" style="151" customWidth="1"/>
    <col min="8" max="8" width="77.6640625" customWidth="1"/>
    <col min="9" max="9" width="53.5" style="198" customWidth="1"/>
    <col min="10" max="10" width="31.5" style="152" customWidth="1"/>
    <col min="11" max="11" width="62" style="151" customWidth="1"/>
    <col min="12" max="12" width="22.83203125" style="150" customWidth="1"/>
    <col min="13" max="16384" width="9.1640625" style="152"/>
  </cols>
  <sheetData>
    <row r="1" spans="1:12">
      <c r="A1" s="154" t="str">
        <f>"["&amp;COLUMN(A1)&amp;"]"</f>
        <v>[1]</v>
      </c>
      <c r="B1" s="167" t="str">
        <f t="shared" ref="B1:H1" si="0">"["&amp;COLUMN(B1)&amp;"]"</f>
        <v>[2]</v>
      </c>
      <c r="C1" s="167" t="str">
        <f t="shared" si="0"/>
        <v>[3]</v>
      </c>
      <c r="D1" s="167" t="str">
        <f t="shared" si="0"/>
        <v>[4]</v>
      </c>
      <c r="E1" s="154" t="str">
        <f>"["&amp;COLUMN(E1)&amp;"]"</f>
        <v>[5]</v>
      </c>
      <c r="F1" s="167" t="str">
        <f t="shared" si="0"/>
        <v>[6]</v>
      </c>
      <c r="G1" s="154" t="str">
        <f>"["&amp;COLUMN(G1)&amp;"]"</f>
        <v>[7]</v>
      </c>
      <c r="H1" s="154" t="str">
        <f t="shared" si="0"/>
        <v>[8]</v>
      </c>
      <c r="I1" s="167" t="str">
        <f>"["&amp;COLUMN(I1)&amp;"]"</f>
        <v>[9]</v>
      </c>
      <c r="K1" s="152"/>
      <c r="L1" s="152"/>
    </row>
    <row r="2" spans="1:12" s="173" customFormat="1" ht="26">
      <c r="A2" s="170" t="s">
        <v>2058</v>
      </c>
      <c r="B2" s="171" t="s">
        <v>39</v>
      </c>
      <c r="C2" s="171" t="s">
        <v>1874</v>
      </c>
      <c r="D2" s="171" t="s">
        <v>62</v>
      </c>
      <c r="E2" s="203" t="s">
        <v>60</v>
      </c>
      <c r="F2" s="171" t="s">
        <v>65</v>
      </c>
      <c r="G2" s="171" t="s">
        <v>1877</v>
      </c>
      <c r="H2" s="172" t="s">
        <v>41</v>
      </c>
      <c r="I2" s="171" t="s">
        <v>61</v>
      </c>
    </row>
    <row r="3" spans="1:12" s="169" customFormat="1" ht="128">
      <c r="A3" s="193" t="s">
        <v>1187</v>
      </c>
      <c r="B3" s="155" t="s">
        <v>2012</v>
      </c>
      <c r="C3" s="213" t="s">
        <v>2076</v>
      </c>
      <c r="D3" s="196" t="s">
        <v>42</v>
      </c>
      <c r="E3" s="196" t="s">
        <v>1886</v>
      </c>
      <c r="F3" s="228" t="s">
        <v>2141</v>
      </c>
      <c r="G3" s="156">
        <v>9</v>
      </c>
      <c r="H3" s="219" t="s">
        <v>2075</v>
      </c>
      <c r="I3" s="218" t="s">
        <v>2052</v>
      </c>
    </row>
    <row r="4" spans="1:12" s="169" customFormat="1" ht="48">
      <c r="A4" s="193" t="s">
        <v>1188</v>
      </c>
      <c r="B4" s="155" t="s">
        <v>2013</v>
      </c>
      <c r="C4" s="155" t="s">
        <v>1957</v>
      </c>
      <c r="D4" s="196" t="s">
        <v>42</v>
      </c>
      <c r="E4" s="196" t="s">
        <v>1886</v>
      </c>
      <c r="F4" s="156" t="s">
        <v>1895</v>
      </c>
      <c r="G4" s="156">
        <v>55</v>
      </c>
      <c r="H4" s="196"/>
      <c r="I4" s="213" t="s">
        <v>2079</v>
      </c>
    </row>
    <row r="5" spans="1:12" s="169" customFormat="1" ht="64">
      <c r="A5" s="193" t="s">
        <v>1189</v>
      </c>
      <c r="B5" s="155" t="s">
        <v>2014</v>
      </c>
      <c r="C5" s="197" t="s">
        <v>2015</v>
      </c>
      <c r="D5" s="196" t="s">
        <v>42</v>
      </c>
      <c r="E5" s="196" t="s">
        <v>1886</v>
      </c>
      <c r="F5" s="228" t="s">
        <v>2141</v>
      </c>
      <c r="G5" s="156">
        <v>30</v>
      </c>
      <c r="H5" s="245" t="s">
        <v>1960</v>
      </c>
      <c r="I5" s="197"/>
    </row>
    <row r="6" spans="1:12" ht="32">
      <c r="A6" s="193" t="s">
        <v>1190</v>
      </c>
      <c r="B6" s="155" t="s">
        <v>2016</v>
      </c>
      <c r="C6" s="197" t="s">
        <v>2017</v>
      </c>
      <c r="D6" s="196" t="s">
        <v>42</v>
      </c>
      <c r="E6" s="196" t="s">
        <v>1942</v>
      </c>
      <c r="F6" s="197" t="s">
        <v>1895</v>
      </c>
      <c r="G6" s="181" t="s">
        <v>1943</v>
      </c>
      <c r="H6" s="196"/>
      <c r="I6" s="197" t="s">
        <v>2026</v>
      </c>
    </row>
    <row r="7" spans="1:12" ht="48">
      <c r="A7" s="193" t="s">
        <v>1191</v>
      </c>
      <c r="B7" s="155" t="s">
        <v>2018</v>
      </c>
      <c r="C7" s="197" t="s">
        <v>2019</v>
      </c>
      <c r="D7" s="196" t="s">
        <v>42</v>
      </c>
      <c r="E7" s="199" t="s">
        <v>32</v>
      </c>
      <c r="F7" s="196" t="s">
        <v>1885</v>
      </c>
      <c r="G7" s="156">
        <v>10</v>
      </c>
      <c r="H7" s="196"/>
      <c r="I7" s="235" t="s">
        <v>2155</v>
      </c>
    </row>
    <row r="8" spans="1:12" ht="16">
      <c r="A8" s="193" t="s">
        <v>1192</v>
      </c>
      <c r="B8" s="155" t="s">
        <v>2020</v>
      </c>
      <c r="C8" s="197" t="s">
        <v>2021</v>
      </c>
      <c r="D8" s="196" t="s">
        <v>42</v>
      </c>
      <c r="E8" s="196" t="s">
        <v>1886</v>
      </c>
      <c r="F8" s="155" t="s">
        <v>1895</v>
      </c>
      <c r="G8" s="181">
        <v>4000</v>
      </c>
      <c r="H8" s="196"/>
      <c r="I8" s="197"/>
    </row>
    <row r="9" spans="1:12" s="169" customFormat="1" ht="112">
      <c r="A9" s="193" t="s">
        <v>1193</v>
      </c>
      <c r="B9" s="221" t="s">
        <v>2048</v>
      </c>
      <c r="C9" s="221" t="s">
        <v>2046</v>
      </c>
      <c r="D9" s="197" t="s">
        <v>1896</v>
      </c>
      <c r="E9" s="196" t="s">
        <v>1886</v>
      </c>
      <c r="F9" s="228" t="s">
        <v>2141</v>
      </c>
      <c r="G9" s="181">
        <v>25</v>
      </c>
      <c r="H9" s="246" t="s">
        <v>2173</v>
      </c>
      <c r="I9" s="254" t="s">
        <v>2084</v>
      </c>
      <c r="K9" s="222"/>
      <c r="L9" s="223"/>
    </row>
    <row r="10" spans="1:12" s="169" customFormat="1" ht="80">
      <c r="A10" s="193" t="s">
        <v>1194</v>
      </c>
      <c r="B10" s="194" t="s">
        <v>1945</v>
      </c>
      <c r="C10" s="201" t="s">
        <v>2022</v>
      </c>
      <c r="D10" s="197" t="s">
        <v>1896</v>
      </c>
      <c r="E10" s="202" t="s">
        <v>1942</v>
      </c>
      <c r="F10" s="155" t="s">
        <v>1895</v>
      </c>
      <c r="G10" s="195" t="s">
        <v>1943</v>
      </c>
      <c r="H10" s="202"/>
      <c r="I10" s="220" t="s">
        <v>2087</v>
      </c>
      <c r="K10" s="222"/>
      <c r="L10" s="223"/>
    </row>
    <row r="11" spans="1:12" s="169" customFormat="1" ht="192">
      <c r="A11" s="193" t="s">
        <v>1195</v>
      </c>
      <c r="B11" s="221" t="s">
        <v>2049</v>
      </c>
      <c r="C11" s="221" t="s">
        <v>2047</v>
      </c>
      <c r="D11" s="197" t="s">
        <v>1896</v>
      </c>
      <c r="E11" s="196" t="s">
        <v>1886</v>
      </c>
      <c r="F11" s="228" t="s">
        <v>2141</v>
      </c>
      <c r="G11" s="181">
        <v>25</v>
      </c>
      <c r="H11" s="243" t="s">
        <v>2172</v>
      </c>
      <c r="I11" s="227" t="s">
        <v>2114</v>
      </c>
      <c r="K11" s="222"/>
      <c r="L11" s="223"/>
    </row>
    <row r="12" spans="1:12" ht="128">
      <c r="A12" s="193" t="s">
        <v>1196</v>
      </c>
      <c r="B12" s="194" t="s">
        <v>1946</v>
      </c>
      <c r="C12" s="201" t="s">
        <v>2023</v>
      </c>
      <c r="D12" s="197" t="s">
        <v>1896</v>
      </c>
      <c r="E12" s="199" t="s">
        <v>32</v>
      </c>
      <c r="F12" s="196" t="s">
        <v>1885</v>
      </c>
      <c r="G12" s="156">
        <v>10</v>
      </c>
      <c r="H12" s="202"/>
      <c r="I12" s="235" t="s">
        <v>2156</v>
      </c>
    </row>
    <row r="13" spans="1:12" ht="128">
      <c r="A13" s="193" t="s">
        <v>1197</v>
      </c>
      <c r="B13" s="194" t="s">
        <v>1947</v>
      </c>
      <c r="C13" s="201" t="s">
        <v>2024</v>
      </c>
      <c r="D13" s="197" t="s">
        <v>1896</v>
      </c>
      <c r="E13" s="199" t="s">
        <v>32</v>
      </c>
      <c r="F13" s="196" t="s">
        <v>1885</v>
      </c>
      <c r="G13" s="156">
        <v>10</v>
      </c>
      <c r="H13" s="202"/>
      <c r="I13" s="236" t="s">
        <v>2157</v>
      </c>
    </row>
    <row r="14" spans="1:12" ht="96">
      <c r="A14" s="193" t="s">
        <v>1198</v>
      </c>
      <c r="B14" s="155" t="s">
        <v>1948</v>
      </c>
      <c r="C14" s="197" t="s">
        <v>1952</v>
      </c>
      <c r="D14" s="197" t="s">
        <v>1896</v>
      </c>
      <c r="E14" s="202" t="s">
        <v>1942</v>
      </c>
      <c r="F14" s="155" t="s">
        <v>1895</v>
      </c>
      <c r="G14" s="195" t="s">
        <v>1943</v>
      </c>
      <c r="H14" s="196"/>
      <c r="I14" s="220" t="s">
        <v>2092</v>
      </c>
    </row>
    <row r="15" spans="1:12" ht="304">
      <c r="A15" s="193" t="s">
        <v>1199</v>
      </c>
      <c r="B15" s="201" t="s">
        <v>1949</v>
      </c>
      <c r="C15" s="201" t="s">
        <v>1951</v>
      </c>
      <c r="D15" s="197" t="s">
        <v>1896</v>
      </c>
      <c r="E15" s="196" t="s">
        <v>1886</v>
      </c>
      <c r="F15" s="228" t="s">
        <v>2141</v>
      </c>
      <c r="G15" s="195">
        <v>74</v>
      </c>
      <c r="H15" s="243" t="s">
        <v>2175</v>
      </c>
      <c r="I15" s="220" t="s">
        <v>2091</v>
      </c>
    </row>
    <row r="16" spans="1:12" ht="32">
      <c r="A16" s="193" t="s">
        <v>1200</v>
      </c>
      <c r="B16" s="194" t="s">
        <v>1950</v>
      </c>
      <c r="C16" s="201" t="s">
        <v>1953</v>
      </c>
      <c r="D16" s="197" t="s">
        <v>1896</v>
      </c>
      <c r="E16" s="202" t="s">
        <v>1886</v>
      </c>
      <c r="F16" s="155" t="s">
        <v>1895</v>
      </c>
      <c r="G16" s="195">
        <v>300</v>
      </c>
      <c r="H16" s="202"/>
      <c r="I16" s="201" t="s">
        <v>1954</v>
      </c>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legacyDrawing r:id="rId2"/>
  <tableParts count="1">
    <tablePart r:id="rId3"/>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FDFC9-981B-4124-8AC9-EFBF6FA5B6F3}">
  <dimension ref="A1:L13"/>
  <sheetViews>
    <sheetView zoomScale="125" zoomScaleNormal="125" workbookViewId="0">
      <pane xSplit="2" ySplit="2" topLeftCell="C10" activePane="bottomRight" state="frozen"/>
      <selection sqref="A1:B1"/>
      <selection pane="topRight" sqref="A1:B1"/>
      <selection pane="bottomLeft" sqref="A1:B1"/>
      <selection pane="bottomRight" activeCell="I4" sqref="I4"/>
    </sheetView>
  </sheetViews>
  <sheetFormatPr baseColWidth="10" defaultColWidth="9.1640625" defaultRowHeight="13"/>
  <cols>
    <col min="1" max="1" width="8" style="152" customWidth="1"/>
    <col min="2" max="2" width="33.1640625" style="150" customWidth="1"/>
    <col min="3" max="3" width="70.83203125" style="150" customWidth="1"/>
    <col min="4" max="4" width="11" style="150" customWidth="1"/>
    <col min="5" max="5" width="12" customWidth="1"/>
    <col min="6" max="6" width="13.83203125" style="150" customWidth="1"/>
    <col min="7" max="7" width="10" style="151" customWidth="1"/>
    <col min="8" max="8" width="77.6640625" customWidth="1"/>
    <col min="9" max="9" width="53.5" style="198" customWidth="1"/>
    <col min="10" max="10" width="31.5" style="152" customWidth="1"/>
    <col min="11" max="11" width="62" style="151" customWidth="1"/>
    <col min="12" max="12" width="22.83203125" style="150" customWidth="1"/>
    <col min="13" max="16384" width="9.1640625" style="152"/>
  </cols>
  <sheetData>
    <row r="1" spans="1:12">
      <c r="A1" s="154" t="str">
        <f>"["&amp;COLUMN(A1)&amp;"]"</f>
        <v>[1]</v>
      </c>
      <c r="B1" s="167" t="str">
        <f t="shared" ref="B1:H1" si="0">"["&amp;COLUMN(B1)&amp;"]"</f>
        <v>[2]</v>
      </c>
      <c r="C1" s="167" t="str">
        <f t="shared" si="0"/>
        <v>[3]</v>
      </c>
      <c r="D1" s="167" t="str">
        <f t="shared" si="0"/>
        <v>[4]</v>
      </c>
      <c r="E1" s="154" t="str">
        <f>"["&amp;COLUMN(E1)&amp;"]"</f>
        <v>[5]</v>
      </c>
      <c r="F1" s="167" t="str">
        <f t="shared" si="0"/>
        <v>[6]</v>
      </c>
      <c r="G1" s="154" t="str">
        <f>"["&amp;COLUMN(G1)&amp;"]"</f>
        <v>[7]</v>
      </c>
      <c r="H1" s="154" t="str">
        <f t="shared" si="0"/>
        <v>[8]</v>
      </c>
      <c r="I1" s="167" t="str">
        <f>"["&amp;COLUMN(I1)&amp;"]"</f>
        <v>[9]</v>
      </c>
      <c r="K1" s="152"/>
      <c r="L1" s="152"/>
    </row>
    <row r="2" spans="1:12" s="173" customFormat="1" ht="26">
      <c r="A2" s="170" t="s">
        <v>2058</v>
      </c>
      <c r="B2" s="171" t="s">
        <v>39</v>
      </c>
      <c r="C2" s="171" t="s">
        <v>1874</v>
      </c>
      <c r="D2" s="171" t="s">
        <v>62</v>
      </c>
      <c r="E2" s="203" t="s">
        <v>60</v>
      </c>
      <c r="F2" s="171" t="s">
        <v>65</v>
      </c>
      <c r="G2" s="171" t="s">
        <v>1877</v>
      </c>
      <c r="H2" s="172" t="s">
        <v>41</v>
      </c>
      <c r="I2" s="171" t="s">
        <v>61</v>
      </c>
    </row>
    <row r="3" spans="1:12" s="169" customFormat="1" ht="64">
      <c r="A3" s="193" t="s">
        <v>1187</v>
      </c>
      <c r="B3" s="155" t="s">
        <v>2027</v>
      </c>
      <c r="C3" s="213" t="s">
        <v>2076</v>
      </c>
      <c r="D3" s="196" t="s">
        <v>42</v>
      </c>
      <c r="E3" s="196" t="s">
        <v>1886</v>
      </c>
      <c r="F3" s="228" t="s">
        <v>2141</v>
      </c>
      <c r="G3" s="156">
        <v>9</v>
      </c>
      <c r="H3" s="219" t="s">
        <v>2075</v>
      </c>
      <c r="I3" s="213"/>
    </row>
    <row r="4" spans="1:12" ht="32">
      <c r="A4" s="193" t="s">
        <v>1188</v>
      </c>
      <c r="B4" s="155" t="s">
        <v>2028</v>
      </c>
      <c r="C4" s="197" t="s">
        <v>2029</v>
      </c>
      <c r="D4" s="196" t="s">
        <v>42</v>
      </c>
      <c r="E4" s="196" t="s">
        <v>1942</v>
      </c>
      <c r="F4" s="197" t="s">
        <v>1895</v>
      </c>
      <c r="G4" s="181" t="s">
        <v>1943</v>
      </c>
      <c r="H4" s="196"/>
      <c r="I4" s="197" t="s">
        <v>2033</v>
      </c>
    </row>
    <row r="5" spans="1:12" ht="48">
      <c r="A5" s="193" t="s">
        <v>1189</v>
      </c>
      <c r="B5" s="155" t="s">
        <v>2030</v>
      </c>
      <c r="C5" s="197" t="s">
        <v>2031</v>
      </c>
      <c r="D5" s="196" t="s">
        <v>42</v>
      </c>
      <c r="E5" s="199" t="s">
        <v>32</v>
      </c>
      <c r="F5" s="196" t="s">
        <v>1885</v>
      </c>
      <c r="G5" s="156">
        <v>10</v>
      </c>
      <c r="H5" s="196"/>
      <c r="I5" s="235" t="s">
        <v>2158</v>
      </c>
    </row>
    <row r="6" spans="1:12" s="169" customFormat="1" ht="128">
      <c r="A6" s="193" t="s">
        <v>1190</v>
      </c>
      <c r="B6" s="221" t="s">
        <v>2048</v>
      </c>
      <c r="C6" s="221" t="s">
        <v>2046</v>
      </c>
      <c r="D6" s="197" t="s">
        <v>1896</v>
      </c>
      <c r="E6" s="196" t="s">
        <v>1886</v>
      </c>
      <c r="F6" s="228" t="s">
        <v>2141</v>
      </c>
      <c r="G6" s="181">
        <v>25</v>
      </c>
      <c r="H6" s="243" t="s">
        <v>2173</v>
      </c>
      <c r="I6" s="227" t="s">
        <v>2115</v>
      </c>
      <c r="K6" s="222"/>
      <c r="L6" s="223"/>
    </row>
    <row r="7" spans="1:12" s="169" customFormat="1" ht="80">
      <c r="A7" s="193" t="s">
        <v>1191</v>
      </c>
      <c r="B7" s="194" t="s">
        <v>1945</v>
      </c>
      <c r="C7" s="201" t="s">
        <v>2032</v>
      </c>
      <c r="D7" s="197" t="s">
        <v>1896</v>
      </c>
      <c r="E7" s="202" t="s">
        <v>1942</v>
      </c>
      <c r="F7" s="155" t="s">
        <v>1895</v>
      </c>
      <c r="G7" s="195" t="s">
        <v>1943</v>
      </c>
      <c r="H7" s="202"/>
      <c r="I7" s="220" t="s">
        <v>2088</v>
      </c>
      <c r="K7" s="222"/>
      <c r="L7" s="223"/>
    </row>
    <row r="8" spans="1:12" s="169" customFormat="1" ht="192">
      <c r="A8" s="193" t="s">
        <v>1192</v>
      </c>
      <c r="B8" s="221" t="s">
        <v>2049</v>
      </c>
      <c r="C8" s="221" t="s">
        <v>2047</v>
      </c>
      <c r="D8" s="197" t="s">
        <v>1896</v>
      </c>
      <c r="E8" s="196" t="s">
        <v>1886</v>
      </c>
      <c r="F8" s="228" t="s">
        <v>2141</v>
      </c>
      <c r="G8" s="181">
        <v>25</v>
      </c>
      <c r="H8" s="243" t="s">
        <v>2172</v>
      </c>
      <c r="I8" s="227" t="s">
        <v>2116</v>
      </c>
      <c r="K8" s="222"/>
      <c r="L8" s="223"/>
    </row>
    <row r="9" spans="1:12" ht="96">
      <c r="A9" s="193" t="s">
        <v>1193</v>
      </c>
      <c r="B9" s="194" t="s">
        <v>1946</v>
      </c>
      <c r="C9" s="201" t="s">
        <v>2023</v>
      </c>
      <c r="D9" s="197" t="s">
        <v>1896</v>
      </c>
      <c r="E9" s="199" t="s">
        <v>32</v>
      </c>
      <c r="F9" s="196" t="s">
        <v>1885</v>
      </c>
      <c r="G9" s="156">
        <v>10</v>
      </c>
      <c r="H9" s="202"/>
      <c r="I9" s="236" t="s">
        <v>2159</v>
      </c>
    </row>
    <row r="10" spans="1:12" ht="128">
      <c r="A10" s="193" t="s">
        <v>1194</v>
      </c>
      <c r="B10" s="194" t="s">
        <v>1947</v>
      </c>
      <c r="C10" s="201" t="s">
        <v>2024</v>
      </c>
      <c r="D10" s="197" t="s">
        <v>1896</v>
      </c>
      <c r="E10" s="199" t="s">
        <v>32</v>
      </c>
      <c r="F10" s="196" t="s">
        <v>1885</v>
      </c>
      <c r="G10" s="156">
        <v>10</v>
      </c>
      <c r="H10" s="202"/>
      <c r="I10" s="236" t="s">
        <v>2160</v>
      </c>
    </row>
    <row r="11" spans="1:12" ht="96">
      <c r="A11" s="193" t="s">
        <v>1195</v>
      </c>
      <c r="B11" s="155" t="s">
        <v>1948</v>
      </c>
      <c r="C11" s="197" t="s">
        <v>1952</v>
      </c>
      <c r="D11" s="197" t="s">
        <v>1896</v>
      </c>
      <c r="E11" s="202" t="s">
        <v>1942</v>
      </c>
      <c r="F11" s="155" t="s">
        <v>1895</v>
      </c>
      <c r="G11" s="195" t="s">
        <v>1943</v>
      </c>
      <c r="H11" s="196"/>
      <c r="I11" s="220" t="s">
        <v>2090</v>
      </c>
    </row>
    <row r="12" spans="1:12" ht="304">
      <c r="A12" s="193" t="s">
        <v>1196</v>
      </c>
      <c r="B12" s="201" t="s">
        <v>1949</v>
      </c>
      <c r="C12" s="201" t="s">
        <v>1951</v>
      </c>
      <c r="D12" s="197" t="s">
        <v>1896</v>
      </c>
      <c r="E12" s="196" t="s">
        <v>1886</v>
      </c>
      <c r="F12" s="228" t="s">
        <v>2141</v>
      </c>
      <c r="G12" s="195">
        <v>74</v>
      </c>
      <c r="H12" s="248" t="s">
        <v>2175</v>
      </c>
      <c r="I12" s="220" t="s">
        <v>2089</v>
      </c>
    </row>
    <row r="13" spans="1:12" ht="32">
      <c r="A13" s="193" t="s">
        <v>1197</v>
      </c>
      <c r="B13" s="194" t="s">
        <v>1950</v>
      </c>
      <c r="C13" s="201" t="s">
        <v>1953</v>
      </c>
      <c r="D13" s="197" t="s">
        <v>1896</v>
      </c>
      <c r="E13" s="202" t="s">
        <v>1886</v>
      </c>
      <c r="F13" s="155" t="s">
        <v>1895</v>
      </c>
      <c r="G13" s="195">
        <v>300</v>
      </c>
      <c r="H13" s="202"/>
      <c r="I13" s="201" t="s">
        <v>1954</v>
      </c>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legacyDrawing r:id="rId2"/>
  <tableParts count="1">
    <tablePart r:id="rId3"/>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46BC8-0A44-497F-AEC5-3554A215BFB3}">
  <dimension ref="A1:L5"/>
  <sheetViews>
    <sheetView zoomScale="125" zoomScaleNormal="125" workbookViewId="0">
      <pane xSplit="2" ySplit="2" topLeftCell="C3" activePane="bottomRight" state="frozen"/>
      <selection sqref="A1:B1"/>
      <selection pane="topRight" sqref="A1:B1"/>
      <selection pane="bottomLeft" sqref="A1:B1"/>
      <selection pane="bottomRight" activeCell="C3" sqref="C3"/>
    </sheetView>
  </sheetViews>
  <sheetFormatPr baseColWidth="10" defaultColWidth="9.1640625" defaultRowHeight="13"/>
  <cols>
    <col min="1" max="1" width="8" style="152" customWidth="1"/>
    <col min="2" max="2" width="33.1640625" style="150" customWidth="1"/>
    <col min="3" max="3" width="70.83203125" style="150" customWidth="1"/>
    <col min="4" max="4" width="11" style="150" customWidth="1"/>
    <col min="5" max="5" width="12" customWidth="1"/>
    <col min="6" max="6" width="13.83203125" style="150" customWidth="1"/>
    <col min="7" max="7" width="10" style="151" customWidth="1"/>
    <col min="8" max="8" width="77.6640625" customWidth="1"/>
    <col min="9" max="9" width="53.5" style="198" customWidth="1"/>
    <col min="10" max="10" width="31.5" style="152" customWidth="1"/>
    <col min="11" max="11" width="62" style="151" customWidth="1"/>
    <col min="12" max="12" width="22.83203125" style="150" customWidth="1"/>
    <col min="13" max="16384" width="9.1640625" style="152"/>
  </cols>
  <sheetData>
    <row r="1" spans="1:12">
      <c r="A1" s="154" t="str">
        <f>"["&amp;COLUMN(A1)&amp;"]"</f>
        <v>[1]</v>
      </c>
      <c r="B1" s="167" t="str">
        <f t="shared" ref="B1:H1" si="0">"["&amp;COLUMN(B1)&amp;"]"</f>
        <v>[2]</v>
      </c>
      <c r="C1" s="167" t="str">
        <f t="shared" si="0"/>
        <v>[3]</v>
      </c>
      <c r="D1" s="167" t="str">
        <f t="shared" si="0"/>
        <v>[4]</v>
      </c>
      <c r="E1" s="154" t="str">
        <f>"["&amp;COLUMN(E1)&amp;"]"</f>
        <v>[5]</v>
      </c>
      <c r="F1" s="167" t="str">
        <f t="shared" si="0"/>
        <v>[6]</v>
      </c>
      <c r="G1" s="154" t="str">
        <f>"["&amp;COLUMN(G1)&amp;"]"</f>
        <v>[7]</v>
      </c>
      <c r="H1" s="154" t="str">
        <f t="shared" si="0"/>
        <v>[8]</v>
      </c>
      <c r="I1" s="167" t="str">
        <f>"["&amp;COLUMN(I1)&amp;"]"</f>
        <v>[9]</v>
      </c>
      <c r="K1" s="152"/>
      <c r="L1" s="152"/>
    </row>
    <row r="2" spans="1:12" s="173" customFormat="1" ht="26">
      <c r="A2" s="170" t="s">
        <v>2058</v>
      </c>
      <c r="B2" s="171" t="s">
        <v>39</v>
      </c>
      <c r="C2" s="171" t="s">
        <v>1874</v>
      </c>
      <c r="D2" s="171" t="s">
        <v>62</v>
      </c>
      <c r="E2" s="203" t="s">
        <v>60</v>
      </c>
      <c r="F2" s="171" t="s">
        <v>65</v>
      </c>
      <c r="G2" s="171" t="s">
        <v>1877</v>
      </c>
      <c r="H2" s="172" t="s">
        <v>41</v>
      </c>
      <c r="I2" s="171" t="s">
        <v>61</v>
      </c>
    </row>
    <row r="3" spans="1:12" s="169" customFormat="1" ht="96">
      <c r="A3" s="193" t="s">
        <v>1187</v>
      </c>
      <c r="B3" s="197" t="s">
        <v>2034</v>
      </c>
      <c r="C3" s="197" t="s">
        <v>2035</v>
      </c>
      <c r="D3" s="197" t="s">
        <v>1896</v>
      </c>
      <c r="E3" s="196" t="s">
        <v>1886</v>
      </c>
      <c r="F3" s="205" t="s">
        <v>2054</v>
      </c>
      <c r="G3" s="206" t="s">
        <v>417</v>
      </c>
      <c r="H3" s="205" t="s">
        <v>2053</v>
      </c>
      <c r="I3" s="213" t="s">
        <v>2102</v>
      </c>
    </row>
    <row r="4" spans="1:12" ht="64">
      <c r="A4" s="193" t="s">
        <v>1188</v>
      </c>
      <c r="B4" s="194" t="s">
        <v>1945</v>
      </c>
      <c r="C4" s="201" t="s">
        <v>2037</v>
      </c>
      <c r="D4" s="197" t="s">
        <v>1896</v>
      </c>
      <c r="E4" s="202" t="s">
        <v>1942</v>
      </c>
      <c r="F4" s="155" t="s">
        <v>1895</v>
      </c>
      <c r="G4" s="195" t="s">
        <v>2039</v>
      </c>
      <c r="H4" s="202"/>
      <c r="I4" s="220" t="s">
        <v>2100</v>
      </c>
    </row>
    <row r="5" spans="1:12" ht="80">
      <c r="A5" s="193" t="s">
        <v>1189</v>
      </c>
      <c r="B5" s="197" t="s">
        <v>2036</v>
      </c>
      <c r="C5" s="201" t="s">
        <v>2038</v>
      </c>
      <c r="D5" s="197" t="s">
        <v>1896</v>
      </c>
      <c r="E5" s="202" t="s">
        <v>1942</v>
      </c>
      <c r="F5" s="155" t="s">
        <v>1895</v>
      </c>
      <c r="G5" s="195" t="s">
        <v>2039</v>
      </c>
      <c r="H5" s="196"/>
      <c r="I5" s="220" t="s">
        <v>2101</v>
      </c>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legacyDrawing r:id="rId2"/>
  <tableParts count="1">
    <tablePart r:id="rId3"/>
  </tablePar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1FD52-AA54-4F4A-A62F-78B4CD847C3A}">
  <dimension ref="A1:L4"/>
  <sheetViews>
    <sheetView zoomScale="125" zoomScaleNormal="125" workbookViewId="0">
      <pane xSplit="2" ySplit="2" topLeftCell="C3" activePane="bottomRight" state="frozen"/>
      <selection sqref="A1:B1"/>
      <selection pane="topRight" sqref="A1:B1"/>
      <selection pane="bottomLeft" sqref="A1:B1"/>
      <selection pane="bottomRight" activeCell="C3" sqref="C3"/>
    </sheetView>
  </sheetViews>
  <sheetFormatPr baseColWidth="10" defaultColWidth="9.1640625" defaultRowHeight="13"/>
  <cols>
    <col min="1" max="1" width="8" style="152" customWidth="1"/>
    <col min="2" max="2" width="33.1640625" style="150" customWidth="1"/>
    <col min="3" max="3" width="70.83203125" style="150" customWidth="1"/>
    <col min="4" max="4" width="11" style="150" customWidth="1"/>
    <col min="5" max="5" width="12" customWidth="1"/>
    <col min="6" max="6" width="13.83203125" style="150" customWidth="1"/>
    <col min="7" max="7" width="10" style="151" customWidth="1"/>
    <col min="8" max="8" width="77.6640625" customWidth="1"/>
    <col min="9" max="9" width="53.5" style="198" customWidth="1"/>
    <col min="10" max="10" width="31.5" style="152" customWidth="1"/>
    <col min="11" max="11" width="62" style="151" customWidth="1"/>
    <col min="12" max="12" width="22.83203125" style="150" customWidth="1"/>
    <col min="13" max="16384" width="9.1640625" style="152"/>
  </cols>
  <sheetData>
    <row r="1" spans="1:12">
      <c r="A1" s="154" t="str">
        <f>"["&amp;COLUMN(A1)&amp;"]"</f>
        <v>[1]</v>
      </c>
      <c r="B1" s="167" t="str">
        <f t="shared" ref="B1:H1" si="0">"["&amp;COLUMN(B1)&amp;"]"</f>
        <v>[2]</v>
      </c>
      <c r="C1" s="167" t="str">
        <f t="shared" si="0"/>
        <v>[3]</v>
      </c>
      <c r="D1" s="167" t="str">
        <f t="shared" si="0"/>
        <v>[4]</v>
      </c>
      <c r="E1" s="154" t="str">
        <f>"["&amp;COLUMN(E1)&amp;"]"</f>
        <v>[5]</v>
      </c>
      <c r="F1" s="167" t="str">
        <f t="shared" si="0"/>
        <v>[6]</v>
      </c>
      <c r="G1" s="154" t="str">
        <f>"["&amp;COLUMN(G1)&amp;"]"</f>
        <v>[7]</v>
      </c>
      <c r="H1" s="154" t="str">
        <f t="shared" si="0"/>
        <v>[8]</v>
      </c>
      <c r="I1" s="167" t="str">
        <f>"["&amp;COLUMN(I1)&amp;"]"</f>
        <v>[9]</v>
      </c>
      <c r="K1" s="152"/>
      <c r="L1" s="152"/>
    </row>
    <row r="2" spans="1:12" s="173" customFormat="1" ht="26">
      <c r="A2" s="170" t="s">
        <v>2058</v>
      </c>
      <c r="B2" s="171" t="s">
        <v>39</v>
      </c>
      <c r="C2" s="171" t="s">
        <v>1874</v>
      </c>
      <c r="D2" s="171" t="s">
        <v>62</v>
      </c>
      <c r="E2" s="203" t="s">
        <v>60</v>
      </c>
      <c r="F2" s="171" t="s">
        <v>65</v>
      </c>
      <c r="G2" s="171" t="s">
        <v>1877</v>
      </c>
      <c r="H2" s="172" t="s">
        <v>41</v>
      </c>
      <c r="I2" s="171" t="s">
        <v>61</v>
      </c>
    </row>
    <row r="3" spans="1:12" ht="64">
      <c r="A3" s="193" t="s">
        <v>1187</v>
      </c>
      <c r="B3" s="194" t="s">
        <v>1945</v>
      </c>
      <c r="C3" s="201" t="s">
        <v>2040</v>
      </c>
      <c r="D3" s="197" t="s">
        <v>1896</v>
      </c>
      <c r="E3" s="202" t="s">
        <v>1942</v>
      </c>
      <c r="F3" s="155" t="s">
        <v>1895</v>
      </c>
      <c r="G3" s="195" t="s">
        <v>2039</v>
      </c>
      <c r="H3" s="202"/>
      <c r="I3" s="220" t="s">
        <v>2103</v>
      </c>
    </row>
    <row r="4" spans="1:12" ht="64">
      <c r="A4" s="193" t="s">
        <v>1188</v>
      </c>
      <c r="B4" s="197" t="s">
        <v>2041</v>
      </c>
      <c r="C4" s="201" t="s">
        <v>2042</v>
      </c>
      <c r="D4" s="197" t="s">
        <v>1896</v>
      </c>
      <c r="E4" s="202" t="s">
        <v>1942</v>
      </c>
      <c r="F4" s="155" t="s">
        <v>1895</v>
      </c>
      <c r="G4" s="195" t="s">
        <v>2039</v>
      </c>
      <c r="H4" s="196"/>
      <c r="I4" s="220" t="s">
        <v>2104</v>
      </c>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legacyDrawing r:id="rId2"/>
  <tableParts count="1">
    <tablePart r:id="rId3"/>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E143F-C517-4349-B2BB-ECDCD735E868}">
  <sheetPr>
    <pageSetUpPr fitToPage="1"/>
  </sheetPr>
  <dimension ref="A1:Q224"/>
  <sheetViews>
    <sheetView zoomScale="85" zoomScaleNormal="85" workbookViewId="0">
      <pane xSplit="2" ySplit="3" topLeftCell="C4" activePane="bottomRight" state="frozen"/>
      <selection pane="topRight" activeCell="C1" sqref="C1"/>
      <selection pane="bottomLeft" activeCell="A4" sqref="A4"/>
      <selection pane="bottomRight" activeCell="C157" sqref="C157"/>
    </sheetView>
  </sheetViews>
  <sheetFormatPr baseColWidth="10" defaultColWidth="9.1640625" defaultRowHeight="13"/>
  <cols>
    <col min="1" max="1" width="7.83203125" style="152" customWidth="1"/>
    <col min="2" max="2" width="58.1640625" style="150" customWidth="1"/>
    <col min="3" max="3" width="42.1640625" style="150" customWidth="1"/>
    <col min="4" max="4" width="47.6640625" style="151" customWidth="1"/>
    <col min="5" max="5" width="13.83203125" style="150" customWidth="1"/>
    <col min="6" max="6" width="31.5" style="150" customWidth="1"/>
    <col min="7" max="7" width="27.5" style="152" customWidth="1"/>
    <col min="8" max="8" width="22.83203125" style="150" customWidth="1"/>
    <col min="9" max="10" width="19.33203125" style="150" customWidth="1"/>
    <col min="11" max="11" width="12.1640625" style="152" customWidth="1"/>
    <col min="12" max="13" width="31" style="151" customWidth="1"/>
    <col min="14" max="14" width="16" style="152" customWidth="1"/>
    <col min="15" max="15" width="12.33203125" style="152" customWidth="1"/>
    <col min="16" max="16" width="16.5" style="152" customWidth="1"/>
    <col min="17" max="17" width="62" style="151" customWidth="1"/>
    <col min="18" max="16384" width="9.1640625" style="152"/>
  </cols>
  <sheetData>
    <row r="1" spans="1:17">
      <c r="A1" s="149" t="s">
        <v>263</v>
      </c>
      <c r="B1" s="153"/>
      <c r="C1" s="153"/>
      <c r="D1" s="151" t="e">
        <f>#REF!</f>
        <v>#REF!</v>
      </c>
      <c r="G1" s="151"/>
      <c r="K1" s="151"/>
      <c r="N1" s="151"/>
      <c r="O1" s="151"/>
      <c r="P1" s="151"/>
    </row>
    <row r="2" spans="1:17">
      <c r="A2" s="154" t="str">
        <f>"["&amp;COLUMN(A2)&amp;"]"</f>
        <v>[1]</v>
      </c>
      <c r="B2" s="154" t="str">
        <f t="shared" ref="B2:Q2" si="0">"["&amp;COLUMN(B2)&amp;"]"</f>
        <v>[2]</v>
      </c>
      <c r="C2" s="154"/>
      <c r="D2" s="154" t="str">
        <f t="shared" si="0"/>
        <v>[4]</v>
      </c>
      <c r="E2" s="167" t="str">
        <f t="shared" si="0"/>
        <v>[5]</v>
      </c>
      <c r="F2" s="167" t="str">
        <f t="shared" si="0"/>
        <v>[6]</v>
      </c>
      <c r="G2" s="154" t="str">
        <f t="shared" si="0"/>
        <v>[7]</v>
      </c>
      <c r="H2" s="167" t="str">
        <f>"["&amp;COLUMN(H2)&amp;"]"</f>
        <v>[8]</v>
      </c>
      <c r="I2" s="167" t="str">
        <f t="shared" si="0"/>
        <v>[9]</v>
      </c>
      <c r="J2" s="167" t="str">
        <f t="shared" si="0"/>
        <v>[10]</v>
      </c>
      <c r="K2" s="154" t="str">
        <f t="shared" si="0"/>
        <v>[11]</v>
      </c>
      <c r="L2" s="154" t="str">
        <f t="shared" si="0"/>
        <v>[12]</v>
      </c>
      <c r="M2" s="154" t="str">
        <f t="shared" si="0"/>
        <v>[13]</v>
      </c>
      <c r="N2" s="154" t="str">
        <f t="shared" si="0"/>
        <v>[14]</v>
      </c>
      <c r="O2" s="154" t="str">
        <f t="shared" si="0"/>
        <v>[15]</v>
      </c>
      <c r="P2" s="154" t="str">
        <f t="shared" si="0"/>
        <v>[16]</v>
      </c>
      <c r="Q2" s="154" t="str">
        <f t="shared" si="0"/>
        <v>[17]</v>
      </c>
    </row>
    <row r="3" spans="1:17" s="173" customFormat="1" ht="40.5" customHeight="1">
      <c r="A3" s="170" t="s">
        <v>638</v>
      </c>
      <c r="B3" s="171" t="s">
        <v>39</v>
      </c>
      <c r="C3" s="171" t="s">
        <v>1726</v>
      </c>
      <c r="D3" s="172" t="s">
        <v>44</v>
      </c>
      <c r="E3" s="171" t="s">
        <v>62</v>
      </c>
      <c r="F3" s="171" t="s">
        <v>1416</v>
      </c>
      <c r="G3" s="171" t="s">
        <v>65</v>
      </c>
      <c r="H3" s="171" t="s">
        <v>1292</v>
      </c>
      <c r="I3" s="171" t="s">
        <v>1293</v>
      </c>
      <c r="J3" s="171" t="s">
        <v>1294</v>
      </c>
      <c r="K3" s="172" t="s">
        <v>60</v>
      </c>
      <c r="L3" s="172" t="s">
        <v>41</v>
      </c>
      <c r="M3" s="172" t="s">
        <v>1422</v>
      </c>
      <c r="N3" s="171" t="s">
        <v>629</v>
      </c>
      <c r="O3" s="171" t="s">
        <v>630</v>
      </c>
      <c r="P3" s="171" t="s">
        <v>631</v>
      </c>
      <c r="Q3" s="172" t="s">
        <v>40</v>
      </c>
    </row>
    <row r="4" spans="1:17" ht="15" hidden="1">
      <c r="A4" s="179">
        <v>218</v>
      </c>
      <c r="B4" s="156" t="s">
        <v>1832</v>
      </c>
      <c r="C4" s="156" t="s">
        <v>1327</v>
      </c>
      <c r="D4" s="156" t="s">
        <v>592</v>
      </c>
      <c r="E4" s="156" t="s">
        <v>42</v>
      </c>
      <c r="F4" s="156" t="s">
        <v>1719</v>
      </c>
      <c r="G4" s="156" t="s">
        <v>442</v>
      </c>
      <c r="H4" s="180" t="s">
        <v>1250</v>
      </c>
      <c r="I4" s="156" t="s">
        <v>1250</v>
      </c>
      <c r="J4" s="180" t="s">
        <v>1246</v>
      </c>
      <c r="K4" s="156" t="s">
        <v>419</v>
      </c>
      <c r="L4" s="157" t="s">
        <v>1399</v>
      </c>
      <c r="M4" s="157" t="s">
        <v>1399</v>
      </c>
      <c r="N4" s="156" t="s">
        <v>417</v>
      </c>
      <c r="O4" s="156" t="s">
        <v>417</v>
      </c>
      <c r="P4" s="181" t="s">
        <v>442</v>
      </c>
      <c r="Q4" s="156" t="s">
        <v>594</v>
      </c>
    </row>
    <row r="5" spans="1:17" s="169" customFormat="1" ht="15" hidden="1">
      <c r="A5" s="190">
        <v>219</v>
      </c>
      <c r="B5" s="190" t="s">
        <v>1832</v>
      </c>
      <c r="C5" s="190" t="s">
        <v>1327</v>
      </c>
      <c r="D5" s="190" t="s">
        <v>1709</v>
      </c>
      <c r="E5" s="190" t="s">
        <v>42</v>
      </c>
      <c r="F5" s="190" t="s">
        <v>1720</v>
      </c>
      <c r="G5" s="190" t="s">
        <v>442</v>
      </c>
      <c r="H5" s="190" t="s">
        <v>1250</v>
      </c>
      <c r="I5" s="190" t="s">
        <v>1250</v>
      </c>
      <c r="J5" s="190" t="s">
        <v>1246</v>
      </c>
      <c r="K5" s="190" t="s">
        <v>419</v>
      </c>
      <c r="L5" s="190" t="s">
        <v>1399</v>
      </c>
      <c r="M5" s="190" t="s">
        <v>1399</v>
      </c>
      <c r="N5" s="190" t="s">
        <v>417</v>
      </c>
      <c r="O5" s="190" t="s">
        <v>417</v>
      </c>
      <c r="P5" s="191" t="s">
        <v>442</v>
      </c>
      <c r="Q5" s="190" t="s">
        <v>594</v>
      </c>
    </row>
    <row r="6" spans="1:17" s="169" customFormat="1" ht="15" hidden="1">
      <c r="A6" s="179">
        <v>52</v>
      </c>
      <c r="B6" s="156" t="s">
        <v>1753</v>
      </c>
      <c r="C6" s="156" t="s">
        <v>1753</v>
      </c>
      <c r="D6" s="156" t="s">
        <v>477</v>
      </c>
      <c r="E6" s="156" t="s">
        <v>42</v>
      </c>
      <c r="F6" s="156" t="s">
        <v>1489</v>
      </c>
      <c r="G6" s="156" t="s">
        <v>442</v>
      </c>
      <c r="H6" s="180" t="s">
        <v>1247</v>
      </c>
      <c r="I6" s="156" t="s">
        <v>1250</v>
      </c>
      <c r="J6" s="180" t="s">
        <v>1246</v>
      </c>
      <c r="K6" s="156" t="s">
        <v>419</v>
      </c>
      <c r="L6" s="157" t="s">
        <v>1308</v>
      </c>
      <c r="M6" s="157" t="s">
        <v>1308</v>
      </c>
      <c r="N6" s="156" t="s">
        <v>417</v>
      </c>
      <c r="O6" s="156" t="s">
        <v>417</v>
      </c>
      <c r="P6" s="181" t="s">
        <v>442</v>
      </c>
      <c r="Q6" s="156" t="s">
        <v>1342</v>
      </c>
    </row>
    <row r="7" spans="1:17" s="169" customFormat="1" ht="15" hidden="1">
      <c r="A7" s="190">
        <v>53</v>
      </c>
      <c r="B7" s="190" t="s">
        <v>1753</v>
      </c>
      <c r="C7" s="190" t="s">
        <v>1327</v>
      </c>
      <c r="D7" s="190" t="s">
        <v>1484</v>
      </c>
      <c r="E7" s="190" t="s">
        <v>42</v>
      </c>
      <c r="F7" s="190" t="s">
        <v>1490</v>
      </c>
      <c r="G7" s="190" t="s">
        <v>442</v>
      </c>
      <c r="H7" s="190" t="s">
        <v>1247</v>
      </c>
      <c r="I7" s="190" t="s">
        <v>1250</v>
      </c>
      <c r="J7" s="190" t="s">
        <v>1246</v>
      </c>
      <c r="K7" s="190" t="s">
        <v>419</v>
      </c>
      <c r="L7" s="190" t="s">
        <v>1308</v>
      </c>
      <c r="M7" s="190" t="s">
        <v>1308</v>
      </c>
      <c r="N7" s="190" t="s">
        <v>417</v>
      </c>
      <c r="O7" s="190" t="s">
        <v>417</v>
      </c>
      <c r="P7" s="191" t="s">
        <v>442</v>
      </c>
      <c r="Q7" s="190" t="s">
        <v>1342</v>
      </c>
    </row>
    <row r="8" spans="1:17" s="169" customFormat="1" ht="15" hidden="1">
      <c r="A8" s="179">
        <v>54</v>
      </c>
      <c r="B8" s="182" t="s">
        <v>1733</v>
      </c>
      <c r="C8" s="156" t="s">
        <v>1327</v>
      </c>
      <c r="D8" s="156" t="s">
        <v>650</v>
      </c>
      <c r="E8" s="156" t="s">
        <v>42</v>
      </c>
      <c r="F8" s="156" t="s">
        <v>1485</v>
      </c>
      <c r="G8" s="156" t="s">
        <v>425</v>
      </c>
      <c r="H8" s="180" t="s">
        <v>1250</v>
      </c>
      <c r="I8" s="180" t="s">
        <v>1245</v>
      </c>
      <c r="J8" s="156" t="s">
        <v>1250</v>
      </c>
      <c r="K8" s="156" t="s">
        <v>480</v>
      </c>
      <c r="L8" s="157" t="s">
        <v>417</v>
      </c>
      <c r="M8" s="157" t="s">
        <v>417</v>
      </c>
      <c r="N8" s="156" t="s">
        <v>417</v>
      </c>
      <c r="O8" s="156">
        <v>2</v>
      </c>
      <c r="P8" s="181" t="s">
        <v>425</v>
      </c>
      <c r="Q8" s="156" t="s">
        <v>1343</v>
      </c>
    </row>
    <row r="9" spans="1:17" s="169" customFormat="1" ht="15" hidden="1">
      <c r="A9" s="179">
        <v>55</v>
      </c>
      <c r="B9" s="182" t="s">
        <v>1809</v>
      </c>
      <c r="C9" s="156" t="s">
        <v>1327</v>
      </c>
      <c r="D9" s="156" t="s">
        <v>650</v>
      </c>
      <c r="E9" s="156" t="s">
        <v>42</v>
      </c>
      <c r="F9" s="156" t="s">
        <v>1486</v>
      </c>
      <c r="G9" s="156" t="s">
        <v>934</v>
      </c>
      <c r="H9" s="180" t="s">
        <v>1253</v>
      </c>
      <c r="I9" s="180" t="s">
        <v>1253</v>
      </c>
      <c r="J9" s="180" t="s">
        <v>1253</v>
      </c>
      <c r="K9" s="156" t="s">
        <v>419</v>
      </c>
      <c r="L9" s="157" t="s">
        <v>417</v>
      </c>
      <c r="M9" s="157" t="s">
        <v>417</v>
      </c>
      <c r="N9" s="156" t="s">
        <v>417</v>
      </c>
      <c r="O9" s="156" t="s">
        <v>417</v>
      </c>
      <c r="P9" s="181" t="s">
        <v>934</v>
      </c>
      <c r="Q9" s="174" t="s">
        <v>1381</v>
      </c>
    </row>
    <row r="10" spans="1:17" s="169" customFormat="1" ht="15" hidden="1">
      <c r="A10" s="179">
        <v>116</v>
      </c>
      <c r="B10" s="156" t="s">
        <v>1773</v>
      </c>
      <c r="C10" s="156" t="s">
        <v>1773</v>
      </c>
      <c r="D10" s="156" t="s">
        <v>528</v>
      </c>
      <c r="E10" s="156" t="s">
        <v>42</v>
      </c>
      <c r="F10" s="156" t="s">
        <v>1582</v>
      </c>
      <c r="G10" s="156" t="s">
        <v>442</v>
      </c>
      <c r="H10" s="180" t="s">
        <v>1250</v>
      </c>
      <c r="I10" s="156" t="s">
        <v>1250</v>
      </c>
      <c r="J10" s="180" t="s">
        <v>1246</v>
      </c>
      <c r="K10" s="156" t="s">
        <v>419</v>
      </c>
      <c r="L10" s="157" t="s">
        <v>1320</v>
      </c>
      <c r="M10" s="157" t="s">
        <v>1320</v>
      </c>
      <c r="N10" s="156" t="s">
        <v>417</v>
      </c>
      <c r="O10" s="156" t="s">
        <v>417</v>
      </c>
      <c r="P10" s="181" t="s">
        <v>442</v>
      </c>
      <c r="Q10" s="156" t="s">
        <v>1371</v>
      </c>
    </row>
    <row r="11" spans="1:17" s="169" customFormat="1" ht="15" hidden="1">
      <c r="A11" s="179">
        <v>123</v>
      </c>
      <c r="B11" s="182" t="s">
        <v>1838</v>
      </c>
      <c r="C11" s="156" t="s">
        <v>1327</v>
      </c>
      <c r="D11" s="156" t="s">
        <v>1212</v>
      </c>
      <c r="E11" s="156" t="s">
        <v>830</v>
      </c>
      <c r="F11" s="156" t="s">
        <v>1591</v>
      </c>
      <c r="G11" s="156" t="s">
        <v>425</v>
      </c>
      <c r="H11" s="156" t="s">
        <v>1261</v>
      </c>
      <c r="I11" s="156" t="s">
        <v>1261</v>
      </c>
      <c r="J11" s="180" t="s">
        <v>1246</v>
      </c>
      <c r="K11" s="156" t="s">
        <v>480</v>
      </c>
      <c r="L11" s="157" t="s">
        <v>417</v>
      </c>
      <c r="M11" s="157" t="s">
        <v>417</v>
      </c>
      <c r="N11" s="156" t="s">
        <v>417</v>
      </c>
      <c r="O11" s="156">
        <v>3</v>
      </c>
      <c r="P11" s="181" t="s">
        <v>425</v>
      </c>
      <c r="Q11" s="156" t="s">
        <v>827</v>
      </c>
    </row>
    <row r="12" spans="1:17" s="169" customFormat="1" ht="15" hidden="1">
      <c r="A12" s="190">
        <v>117</v>
      </c>
      <c r="B12" s="190" t="s">
        <v>1773</v>
      </c>
      <c r="C12" s="190" t="s">
        <v>1327</v>
      </c>
      <c r="D12" s="190" t="s">
        <v>1577</v>
      </c>
      <c r="E12" s="190" t="s">
        <v>42</v>
      </c>
      <c r="F12" s="190" t="s">
        <v>1583</v>
      </c>
      <c r="G12" s="190" t="s">
        <v>442</v>
      </c>
      <c r="H12" s="190" t="s">
        <v>1250</v>
      </c>
      <c r="I12" s="190" t="s">
        <v>1250</v>
      </c>
      <c r="J12" s="190" t="s">
        <v>1246</v>
      </c>
      <c r="K12" s="190" t="s">
        <v>419</v>
      </c>
      <c r="L12" s="190" t="s">
        <v>1320</v>
      </c>
      <c r="M12" s="190" t="s">
        <v>1320</v>
      </c>
      <c r="N12" s="190" t="s">
        <v>417</v>
      </c>
      <c r="O12" s="190" t="s">
        <v>417</v>
      </c>
      <c r="P12" s="191" t="s">
        <v>442</v>
      </c>
      <c r="Q12" s="190" t="s">
        <v>1371</v>
      </c>
    </row>
    <row r="13" spans="1:17" s="169" customFormat="1" ht="15" hidden="1">
      <c r="A13" s="179">
        <v>210</v>
      </c>
      <c r="B13" s="156" t="s">
        <v>1805</v>
      </c>
      <c r="C13" s="156" t="s">
        <v>1805</v>
      </c>
      <c r="D13" s="156" t="s">
        <v>617</v>
      </c>
      <c r="E13" s="156" t="s">
        <v>42</v>
      </c>
      <c r="F13" s="156" t="s">
        <v>1711</v>
      </c>
      <c r="G13" s="156" t="s">
        <v>442</v>
      </c>
      <c r="H13" s="180" t="s">
        <v>1250</v>
      </c>
      <c r="I13" s="156" t="s">
        <v>1250</v>
      </c>
      <c r="J13" s="156" t="s">
        <v>1250</v>
      </c>
      <c r="K13" s="156" t="s">
        <v>419</v>
      </c>
      <c r="L13" s="157" t="s">
        <v>1320</v>
      </c>
      <c r="M13" s="157" t="s">
        <v>1320</v>
      </c>
      <c r="N13" s="156" t="s">
        <v>417</v>
      </c>
      <c r="O13" s="156" t="s">
        <v>417</v>
      </c>
      <c r="P13" s="181" t="s">
        <v>442</v>
      </c>
      <c r="Q13" s="156" t="s">
        <v>619</v>
      </c>
    </row>
    <row r="14" spans="1:17" s="169" customFormat="1" ht="15" hidden="1">
      <c r="A14" s="190">
        <v>211</v>
      </c>
      <c r="B14" s="190" t="s">
        <v>1805</v>
      </c>
      <c r="C14" s="190" t="s">
        <v>1327</v>
      </c>
      <c r="D14" s="190" t="s">
        <v>1706</v>
      </c>
      <c r="E14" s="190" t="s">
        <v>42</v>
      </c>
      <c r="F14" s="190" t="s">
        <v>1712</v>
      </c>
      <c r="G14" s="190" t="s">
        <v>442</v>
      </c>
      <c r="H14" s="190" t="s">
        <v>1250</v>
      </c>
      <c r="I14" s="190" t="s">
        <v>1250</v>
      </c>
      <c r="J14" s="190" t="s">
        <v>1250</v>
      </c>
      <c r="K14" s="190" t="s">
        <v>419</v>
      </c>
      <c r="L14" s="190" t="s">
        <v>1320</v>
      </c>
      <c r="M14" s="190" t="s">
        <v>1320</v>
      </c>
      <c r="N14" s="190" t="s">
        <v>417</v>
      </c>
      <c r="O14" s="190" t="s">
        <v>417</v>
      </c>
      <c r="P14" s="191" t="s">
        <v>442</v>
      </c>
      <c r="Q14" s="190" t="s">
        <v>619</v>
      </c>
    </row>
    <row r="15" spans="1:17" s="169" customFormat="1" ht="15" hidden="1">
      <c r="A15" s="179">
        <v>13</v>
      </c>
      <c r="B15" s="156" t="s">
        <v>438</v>
      </c>
      <c r="C15" s="156" t="s">
        <v>1327</v>
      </c>
      <c r="D15" s="156" t="s">
        <v>438</v>
      </c>
      <c r="E15" s="156" t="s">
        <v>42</v>
      </c>
      <c r="F15" s="178" t="s">
        <v>1419</v>
      </c>
      <c r="G15" s="156" t="s">
        <v>425</v>
      </c>
      <c r="H15" s="180" t="s">
        <v>1249</v>
      </c>
      <c r="I15" s="180" t="s">
        <v>1249</v>
      </c>
      <c r="J15" s="180" t="s">
        <v>1249</v>
      </c>
      <c r="K15" s="156" t="s">
        <v>480</v>
      </c>
      <c r="L15" s="157" t="s">
        <v>421</v>
      </c>
      <c r="M15" s="157" t="s">
        <v>421</v>
      </c>
      <c r="N15" s="156" t="s">
        <v>417</v>
      </c>
      <c r="O15" s="156">
        <v>3</v>
      </c>
      <c r="P15" s="181" t="s">
        <v>68</v>
      </c>
      <c r="Q15" s="156" t="s">
        <v>439</v>
      </c>
    </row>
    <row r="16" spans="1:17" s="169" customFormat="1" ht="15" hidden="1">
      <c r="A16" s="179">
        <v>106</v>
      </c>
      <c r="B16" s="156" t="s">
        <v>1736</v>
      </c>
      <c r="C16" s="156" t="s">
        <v>1736</v>
      </c>
      <c r="D16" s="156" t="s">
        <v>522</v>
      </c>
      <c r="E16" s="156" t="s">
        <v>42</v>
      </c>
      <c r="F16" s="156" t="s">
        <v>1569</v>
      </c>
      <c r="G16" s="156" t="s">
        <v>442</v>
      </c>
      <c r="H16" s="180" t="s">
        <v>1247</v>
      </c>
      <c r="I16" s="180" t="s">
        <v>1245</v>
      </c>
      <c r="J16" s="156" t="s">
        <v>1250</v>
      </c>
      <c r="K16" s="156" t="s">
        <v>419</v>
      </c>
      <c r="L16" s="157" t="s">
        <v>1306</v>
      </c>
      <c r="M16" s="157" t="s">
        <v>1306</v>
      </c>
      <c r="N16" s="156" t="s">
        <v>417</v>
      </c>
      <c r="O16" s="156" t="s">
        <v>417</v>
      </c>
      <c r="P16" s="181" t="s">
        <v>442</v>
      </c>
      <c r="Q16" s="156" t="s">
        <v>1367</v>
      </c>
    </row>
    <row r="17" spans="1:17" s="169" customFormat="1" ht="15" hidden="1">
      <c r="A17" s="190">
        <v>107</v>
      </c>
      <c r="B17" s="190" t="s">
        <v>1736</v>
      </c>
      <c r="C17" s="190" t="s">
        <v>1327</v>
      </c>
      <c r="D17" s="190" t="s">
        <v>1568</v>
      </c>
      <c r="E17" s="190" t="s">
        <v>42</v>
      </c>
      <c r="F17" s="190" t="s">
        <v>1570</v>
      </c>
      <c r="G17" s="190" t="s">
        <v>442</v>
      </c>
      <c r="H17" s="190" t="s">
        <v>1247</v>
      </c>
      <c r="I17" s="190" t="s">
        <v>1245</v>
      </c>
      <c r="J17" s="190" t="s">
        <v>1250</v>
      </c>
      <c r="K17" s="190" t="s">
        <v>419</v>
      </c>
      <c r="L17" s="190" t="s">
        <v>1306</v>
      </c>
      <c r="M17" s="190" t="s">
        <v>1306</v>
      </c>
      <c r="N17" s="190" t="s">
        <v>417</v>
      </c>
      <c r="O17" s="190" t="s">
        <v>417</v>
      </c>
      <c r="P17" s="191" t="s">
        <v>442</v>
      </c>
      <c r="Q17" s="190" t="s">
        <v>1367</v>
      </c>
    </row>
    <row r="18" spans="1:17" s="169" customFormat="1" ht="15" hidden="1">
      <c r="A18" s="179">
        <v>112</v>
      </c>
      <c r="B18" s="156" t="s">
        <v>1772</v>
      </c>
      <c r="C18" s="156" t="s">
        <v>1772</v>
      </c>
      <c r="D18" s="156" t="s">
        <v>524</v>
      </c>
      <c r="E18" s="156" t="s">
        <v>42</v>
      </c>
      <c r="F18" s="156" t="s">
        <v>1578</v>
      </c>
      <c r="G18" s="156" t="s">
        <v>442</v>
      </c>
      <c r="H18" s="180" t="s">
        <v>1247</v>
      </c>
      <c r="I18" s="180" t="s">
        <v>1245</v>
      </c>
      <c r="J18" s="180" t="s">
        <v>1246</v>
      </c>
      <c r="K18" s="156" t="s">
        <v>419</v>
      </c>
      <c r="L18" s="157" t="s">
        <v>1306</v>
      </c>
      <c r="M18" s="157" t="s">
        <v>1306</v>
      </c>
      <c r="N18" s="156" t="s">
        <v>417</v>
      </c>
      <c r="O18" s="156" t="s">
        <v>417</v>
      </c>
      <c r="P18" s="181" t="s">
        <v>442</v>
      </c>
      <c r="Q18" s="156" t="s">
        <v>1369</v>
      </c>
    </row>
    <row r="19" spans="1:17" s="169" customFormat="1" ht="15" hidden="1">
      <c r="A19" s="190">
        <v>113</v>
      </c>
      <c r="B19" s="190" t="s">
        <v>1772</v>
      </c>
      <c r="C19" s="190" t="s">
        <v>1772</v>
      </c>
      <c r="D19" s="190" t="s">
        <v>524</v>
      </c>
      <c r="E19" s="190" t="s">
        <v>42</v>
      </c>
      <c r="F19" s="190" t="s">
        <v>1579</v>
      </c>
      <c r="G19" s="190" t="s">
        <v>442</v>
      </c>
      <c r="H19" s="190" t="s">
        <v>1247</v>
      </c>
      <c r="I19" s="190" t="s">
        <v>1245</v>
      </c>
      <c r="J19" s="190" t="s">
        <v>1246</v>
      </c>
      <c r="K19" s="190" t="s">
        <v>419</v>
      </c>
      <c r="L19" s="190" t="s">
        <v>1306</v>
      </c>
      <c r="M19" s="190" t="s">
        <v>1306</v>
      </c>
      <c r="N19" s="190" t="s">
        <v>417</v>
      </c>
      <c r="O19" s="190" t="s">
        <v>417</v>
      </c>
      <c r="P19" s="191" t="s">
        <v>442</v>
      </c>
      <c r="Q19" s="190" t="s">
        <v>1369</v>
      </c>
    </row>
    <row r="20" spans="1:17" s="169" customFormat="1" ht="15" hidden="1">
      <c r="A20" s="179">
        <v>114</v>
      </c>
      <c r="B20" s="178" t="s">
        <v>1828</v>
      </c>
      <c r="C20" s="178" t="s">
        <v>1327</v>
      </c>
      <c r="D20" s="178" t="s">
        <v>1575</v>
      </c>
      <c r="E20" s="156" t="s">
        <v>42</v>
      </c>
      <c r="F20" s="156" t="s">
        <v>1580</v>
      </c>
      <c r="G20" s="156" t="s">
        <v>442</v>
      </c>
      <c r="H20" s="180" t="s">
        <v>1247</v>
      </c>
      <c r="I20" s="180" t="s">
        <v>1245</v>
      </c>
      <c r="J20" s="180" t="s">
        <v>1246</v>
      </c>
      <c r="K20" s="156" t="s">
        <v>419</v>
      </c>
      <c r="L20" s="157" t="s">
        <v>1397</v>
      </c>
      <c r="M20" s="157" t="s">
        <v>1397</v>
      </c>
      <c r="N20" s="156" t="s">
        <v>417</v>
      </c>
      <c r="O20" s="156" t="s">
        <v>417</v>
      </c>
      <c r="P20" s="181" t="s">
        <v>442</v>
      </c>
      <c r="Q20" s="156" t="s">
        <v>1370</v>
      </c>
    </row>
    <row r="21" spans="1:17" s="169" customFormat="1" ht="15" hidden="1">
      <c r="A21" s="190">
        <v>115</v>
      </c>
      <c r="B21" s="190" t="s">
        <v>1828</v>
      </c>
      <c r="C21" s="190" t="s">
        <v>1327</v>
      </c>
      <c r="D21" s="190" t="s">
        <v>1576</v>
      </c>
      <c r="E21" s="190" t="s">
        <v>42</v>
      </c>
      <c r="F21" s="190" t="s">
        <v>1581</v>
      </c>
      <c r="G21" s="190" t="s">
        <v>442</v>
      </c>
      <c r="H21" s="190" t="s">
        <v>1247</v>
      </c>
      <c r="I21" s="190" t="s">
        <v>1245</v>
      </c>
      <c r="J21" s="190" t="s">
        <v>1246</v>
      </c>
      <c r="K21" s="190" t="s">
        <v>419</v>
      </c>
      <c r="L21" s="190" t="s">
        <v>1397</v>
      </c>
      <c r="M21" s="190" t="s">
        <v>1397</v>
      </c>
      <c r="N21" s="190" t="s">
        <v>417</v>
      </c>
      <c r="O21" s="190" t="s">
        <v>417</v>
      </c>
      <c r="P21" s="191" t="s">
        <v>442</v>
      </c>
      <c r="Q21" s="190" t="s">
        <v>1370</v>
      </c>
    </row>
    <row r="22" spans="1:17" s="169" customFormat="1" ht="15" hidden="1">
      <c r="A22" s="179">
        <v>121</v>
      </c>
      <c r="B22" s="156" t="s">
        <v>1775</v>
      </c>
      <c r="C22" s="156" t="s">
        <v>1775</v>
      </c>
      <c r="D22" s="156" t="s">
        <v>532</v>
      </c>
      <c r="E22" s="156" t="s">
        <v>42</v>
      </c>
      <c r="F22" s="156" t="s">
        <v>1589</v>
      </c>
      <c r="G22" s="156" t="s">
        <v>442</v>
      </c>
      <c r="H22" s="180" t="s">
        <v>1250</v>
      </c>
      <c r="I22" s="156" t="s">
        <v>1250</v>
      </c>
      <c r="J22" s="180" t="s">
        <v>1246</v>
      </c>
      <c r="K22" s="156" t="s">
        <v>419</v>
      </c>
      <c r="L22" s="157" t="s">
        <v>1320</v>
      </c>
      <c r="M22" s="157" t="s">
        <v>1320</v>
      </c>
      <c r="N22" s="156" t="s">
        <v>417</v>
      </c>
      <c r="O22" s="156" t="s">
        <v>417</v>
      </c>
      <c r="P22" s="181" t="s">
        <v>442</v>
      </c>
      <c r="Q22" s="156" t="s">
        <v>1373</v>
      </c>
    </row>
    <row r="23" spans="1:17" s="169" customFormat="1" ht="15" hidden="1">
      <c r="A23" s="179">
        <v>124</v>
      </c>
      <c r="B23" s="182" t="s">
        <v>1839</v>
      </c>
      <c r="C23" s="156" t="s">
        <v>1327</v>
      </c>
      <c r="D23" s="156" t="s">
        <v>1214</v>
      </c>
      <c r="E23" s="156" t="s">
        <v>830</v>
      </c>
      <c r="F23" s="156" t="s">
        <v>1592</v>
      </c>
      <c r="G23" s="156" t="s">
        <v>425</v>
      </c>
      <c r="H23" s="156" t="s">
        <v>1263</v>
      </c>
      <c r="I23" s="156" t="s">
        <v>1263</v>
      </c>
      <c r="J23" s="180" t="s">
        <v>1246</v>
      </c>
      <c r="K23" s="156" t="s">
        <v>480</v>
      </c>
      <c r="L23" s="157" t="s">
        <v>417</v>
      </c>
      <c r="M23" s="157" t="s">
        <v>417</v>
      </c>
      <c r="N23" s="156" t="s">
        <v>417</v>
      </c>
      <c r="O23" s="156">
        <v>3</v>
      </c>
      <c r="P23" s="181" t="s">
        <v>425</v>
      </c>
      <c r="Q23" s="156" t="s">
        <v>827</v>
      </c>
    </row>
    <row r="24" spans="1:17" s="169" customFormat="1" ht="15" hidden="1">
      <c r="A24" s="190">
        <v>122</v>
      </c>
      <c r="B24" s="190" t="s">
        <v>1775</v>
      </c>
      <c r="C24" s="190" t="s">
        <v>1327</v>
      </c>
      <c r="D24" s="190" t="s">
        <v>1585</v>
      </c>
      <c r="E24" s="190" t="s">
        <v>42</v>
      </c>
      <c r="F24" s="190" t="s">
        <v>1590</v>
      </c>
      <c r="G24" s="190" t="s">
        <v>442</v>
      </c>
      <c r="H24" s="190" t="s">
        <v>1250</v>
      </c>
      <c r="I24" s="190" t="s">
        <v>1250</v>
      </c>
      <c r="J24" s="190" t="s">
        <v>1246</v>
      </c>
      <c r="K24" s="190" t="s">
        <v>419</v>
      </c>
      <c r="L24" s="190" t="s">
        <v>1320</v>
      </c>
      <c r="M24" s="190" t="s">
        <v>1320</v>
      </c>
      <c r="N24" s="190" t="s">
        <v>417</v>
      </c>
      <c r="O24" s="190" t="s">
        <v>417</v>
      </c>
      <c r="P24" s="191" t="s">
        <v>442</v>
      </c>
      <c r="Q24" s="190" t="s">
        <v>1373</v>
      </c>
    </row>
    <row r="25" spans="1:17" s="169" customFormat="1" ht="15" hidden="1">
      <c r="A25" s="179">
        <v>88</v>
      </c>
      <c r="B25" s="174" t="s">
        <v>1764</v>
      </c>
      <c r="C25" s="174" t="s">
        <v>1764</v>
      </c>
      <c r="D25" s="156" t="s">
        <v>514</v>
      </c>
      <c r="E25" s="156" t="s">
        <v>42</v>
      </c>
      <c r="F25" s="156" t="s">
        <v>1538</v>
      </c>
      <c r="G25" s="156" t="s">
        <v>442</v>
      </c>
      <c r="H25" s="180" t="s">
        <v>1247</v>
      </c>
      <c r="I25" s="156" t="s">
        <v>1250</v>
      </c>
      <c r="J25" s="180" t="s">
        <v>1246</v>
      </c>
      <c r="K25" s="156" t="s">
        <v>419</v>
      </c>
      <c r="L25" s="157" t="s">
        <v>1317</v>
      </c>
      <c r="M25" s="157" t="s">
        <v>1317</v>
      </c>
      <c r="N25" s="156" t="s">
        <v>417</v>
      </c>
      <c r="O25" s="156" t="s">
        <v>417</v>
      </c>
      <c r="P25" s="181" t="s">
        <v>442</v>
      </c>
      <c r="Q25" s="156" t="s">
        <v>1362</v>
      </c>
    </row>
    <row r="26" spans="1:17" s="169" customFormat="1" ht="15" hidden="1">
      <c r="A26" s="190">
        <v>89</v>
      </c>
      <c r="B26" s="190" t="s">
        <v>1764</v>
      </c>
      <c r="C26" s="190" t="s">
        <v>1327</v>
      </c>
      <c r="D26" s="190" t="s">
        <v>1531</v>
      </c>
      <c r="E26" s="190" t="s">
        <v>42</v>
      </c>
      <c r="F26" s="190" t="s">
        <v>1539</v>
      </c>
      <c r="G26" s="190" t="s">
        <v>442</v>
      </c>
      <c r="H26" s="190" t="s">
        <v>1247</v>
      </c>
      <c r="I26" s="190" t="s">
        <v>1250</v>
      </c>
      <c r="J26" s="190" t="s">
        <v>1246</v>
      </c>
      <c r="K26" s="190" t="s">
        <v>419</v>
      </c>
      <c r="L26" s="190" t="s">
        <v>1317</v>
      </c>
      <c r="M26" s="190" t="s">
        <v>1317</v>
      </c>
      <c r="N26" s="190" t="s">
        <v>417</v>
      </c>
      <c r="O26" s="190" t="s">
        <v>417</v>
      </c>
      <c r="P26" s="191" t="s">
        <v>442</v>
      </c>
      <c r="Q26" s="190" t="s">
        <v>1362</v>
      </c>
    </row>
    <row r="27" spans="1:17" s="169" customFormat="1" ht="15" hidden="1">
      <c r="A27" s="179">
        <v>166</v>
      </c>
      <c r="B27" s="156" t="s">
        <v>1790</v>
      </c>
      <c r="C27" s="156" t="s">
        <v>1790</v>
      </c>
      <c r="D27" s="156" t="s">
        <v>571</v>
      </c>
      <c r="E27" s="156" t="s">
        <v>42</v>
      </c>
      <c r="F27" s="156" t="s">
        <v>1651</v>
      </c>
      <c r="G27" s="156" t="s">
        <v>442</v>
      </c>
      <c r="H27" s="180" t="s">
        <v>1250</v>
      </c>
      <c r="I27" s="156" t="s">
        <v>1250</v>
      </c>
      <c r="J27" s="156" t="s">
        <v>1250</v>
      </c>
      <c r="K27" s="156" t="s">
        <v>419</v>
      </c>
      <c r="L27" s="157" t="s">
        <v>1320</v>
      </c>
      <c r="M27" s="157" t="s">
        <v>1320</v>
      </c>
      <c r="N27" s="156" t="s">
        <v>417</v>
      </c>
      <c r="O27" s="156" t="s">
        <v>417</v>
      </c>
      <c r="P27" s="181" t="s">
        <v>442</v>
      </c>
      <c r="Q27" s="156" t="s">
        <v>573</v>
      </c>
    </row>
    <row r="28" spans="1:17" s="169" customFormat="1" ht="15" hidden="1">
      <c r="A28" s="179">
        <v>167</v>
      </c>
      <c r="B28" s="182" t="s">
        <v>1840</v>
      </c>
      <c r="C28" s="184" t="s">
        <v>1327</v>
      </c>
      <c r="D28" s="156" t="s">
        <v>1228</v>
      </c>
      <c r="E28" s="156" t="s">
        <v>830</v>
      </c>
      <c r="F28" s="156" t="s">
        <v>1652</v>
      </c>
      <c r="G28" s="156" t="s">
        <v>425</v>
      </c>
      <c r="H28" s="156" t="s">
        <v>1276</v>
      </c>
      <c r="I28" s="156" t="s">
        <v>1276</v>
      </c>
      <c r="J28" s="156" t="s">
        <v>1276</v>
      </c>
      <c r="K28" s="156" t="s">
        <v>480</v>
      </c>
      <c r="L28" s="157" t="s">
        <v>417</v>
      </c>
      <c r="M28" s="157" t="s">
        <v>417</v>
      </c>
      <c r="N28" s="156" t="s">
        <v>417</v>
      </c>
      <c r="O28" s="156">
        <v>3</v>
      </c>
      <c r="P28" s="181" t="s">
        <v>425</v>
      </c>
      <c r="Q28" s="156" t="s">
        <v>827</v>
      </c>
    </row>
    <row r="29" spans="1:17" s="169" customFormat="1" ht="15" hidden="1">
      <c r="A29" s="190">
        <v>168</v>
      </c>
      <c r="B29" s="190" t="s">
        <v>1790</v>
      </c>
      <c r="C29" s="190" t="s">
        <v>1327</v>
      </c>
      <c r="D29" s="192" t="s">
        <v>1648</v>
      </c>
      <c r="E29" s="190" t="s">
        <v>42</v>
      </c>
      <c r="F29" s="190" t="s">
        <v>1653</v>
      </c>
      <c r="G29" s="190" t="s">
        <v>442</v>
      </c>
      <c r="H29" s="190" t="s">
        <v>1250</v>
      </c>
      <c r="I29" s="190" t="s">
        <v>1250</v>
      </c>
      <c r="J29" s="190" t="s">
        <v>1250</v>
      </c>
      <c r="K29" s="190" t="s">
        <v>419</v>
      </c>
      <c r="L29" s="190" t="s">
        <v>1320</v>
      </c>
      <c r="M29" s="190" t="s">
        <v>1320</v>
      </c>
      <c r="N29" s="190" t="s">
        <v>417</v>
      </c>
      <c r="O29" s="190" t="s">
        <v>417</v>
      </c>
      <c r="P29" s="191" t="s">
        <v>442</v>
      </c>
      <c r="Q29" s="190" t="s">
        <v>573</v>
      </c>
    </row>
    <row r="30" spans="1:17" s="169" customFormat="1" ht="15" hidden="1">
      <c r="A30" s="179">
        <v>11</v>
      </c>
      <c r="B30" s="156" t="s">
        <v>432</v>
      </c>
      <c r="C30" s="156" t="s">
        <v>1327</v>
      </c>
      <c r="D30" s="188" t="s">
        <v>634</v>
      </c>
      <c r="E30" s="180" t="s">
        <v>43</v>
      </c>
      <c r="F30" s="178" t="s">
        <v>1417</v>
      </c>
      <c r="G30" s="156" t="s">
        <v>433</v>
      </c>
      <c r="H30" s="180" t="s">
        <v>417</v>
      </c>
      <c r="I30" s="180" t="s">
        <v>417</v>
      </c>
      <c r="J30" s="180" t="s">
        <v>417</v>
      </c>
      <c r="K30" s="156" t="s">
        <v>32</v>
      </c>
      <c r="L30" s="157" t="s">
        <v>32</v>
      </c>
      <c r="M30" s="157" t="s">
        <v>32</v>
      </c>
      <c r="N30" s="156" t="s">
        <v>417</v>
      </c>
      <c r="O30" s="156" t="s">
        <v>417</v>
      </c>
      <c r="P30" s="181" t="s">
        <v>68</v>
      </c>
      <c r="Q30" s="156" t="s">
        <v>431</v>
      </c>
    </row>
    <row r="31" spans="1:17" s="169" customFormat="1" ht="15" hidden="1">
      <c r="A31" s="179">
        <v>78</v>
      </c>
      <c r="B31" s="156" t="s">
        <v>1760</v>
      </c>
      <c r="C31" s="156" t="s">
        <v>1760</v>
      </c>
      <c r="D31" s="156" t="s">
        <v>500</v>
      </c>
      <c r="E31" s="156" t="s">
        <v>42</v>
      </c>
      <c r="F31" s="156" t="s">
        <v>1524</v>
      </c>
      <c r="G31" s="156" t="s">
        <v>442</v>
      </c>
      <c r="H31" s="180" t="s">
        <v>1250</v>
      </c>
      <c r="I31" s="156" t="s">
        <v>1250</v>
      </c>
      <c r="J31" s="180" t="s">
        <v>1246</v>
      </c>
      <c r="K31" s="156" t="s">
        <v>419</v>
      </c>
      <c r="L31" s="157" t="s">
        <v>1312</v>
      </c>
      <c r="M31" s="157" t="s">
        <v>1312</v>
      </c>
      <c r="N31" s="156" t="s">
        <v>417</v>
      </c>
      <c r="O31" s="156" t="s">
        <v>417</v>
      </c>
      <c r="P31" s="181" t="s">
        <v>442</v>
      </c>
      <c r="Q31" s="156" t="s">
        <v>1355</v>
      </c>
    </row>
    <row r="32" spans="1:17" s="169" customFormat="1" ht="15" hidden="1">
      <c r="A32" s="190">
        <v>79</v>
      </c>
      <c r="B32" s="190" t="s">
        <v>1760</v>
      </c>
      <c r="C32" s="190" t="s">
        <v>1327</v>
      </c>
      <c r="D32" s="190" t="s">
        <v>1521</v>
      </c>
      <c r="E32" s="190" t="s">
        <v>42</v>
      </c>
      <c r="F32" s="190" t="s">
        <v>1525</v>
      </c>
      <c r="G32" s="190" t="s">
        <v>442</v>
      </c>
      <c r="H32" s="190" t="s">
        <v>1250</v>
      </c>
      <c r="I32" s="190" t="s">
        <v>1250</v>
      </c>
      <c r="J32" s="190" t="s">
        <v>1246</v>
      </c>
      <c r="K32" s="190" t="s">
        <v>419</v>
      </c>
      <c r="L32" s="190" t="s">
        <v>1312</v>
      </c>
      <c r="M32" s="190" t="s">
        <v>1312</v>
      </c>
      <c r="N32" s="190" t="s">
        <v>417</v>
      </c>
      <c r="O32" s="190" t="s">
        <v>417</v>
      </c>
      <c r="P32" s="191" t="s">
        <v>442</v>
      </c>
      <c r="Q32" s="190" t="s">
        <v>1355</v>
      </c>
    </row>
    <row r="33" spans="1:17" s="169" customFormat="1" ht="15" hidden="1">
      <c r="A33" s="179">
        <v>30</v>
      </c>
      <c r="B33" s="156" t="s">
        <v>1746</v>
      </c>
      <c r="C33" s="156" t="s">
        <v>1746</v>
      </c>
      <c r="D33" s="156" t="s">
        <v>455</v>
      </c>
      <c r="E33" s="156" t="s">
        <v>42</v>
      </c>
      <c r="F33" s="178" t="s">
        <v>1453</v>
      </c>
      <c r="G33" s="156" t="s">
        <v>442</v>
      </c>
      <c r="H33" s="180" t="s">
        <v>1250</v>
      </c>
      <c r="I33" s="180" t="s">
        <v>1245</v>
      </c>
      <c r="J33" s="156" t="s">
        <v>1250</v>
      </c>
      <c r="K33" s="156" t="s">
        <v>419</v>
      </c>
      <c r="L33" s="157" t="s">
        <v>1301</v>
      </c>
      <c r="M33" s="157" t="s">
        <v>1301</v>
      </c>
      <c r="N33" s="156" t="s">
        <v>417</v>
      </c>
      <c r="O33" s="156" t="s">
        <v>417</v>
      </c>
      <c r="P33" s="181" t="s">
        <v>442</v>
      </c>
      <c r="Q33" s="156" t="s">
        <v>1331</v>
      </c>
    </row>
    <row r="34" spans="1:17" s="169" customFormat="1" ht="15" hidden="1">
      <c r="A34" s="190">
        <v>31</v>
      </c>
      <c r="B34" s="190" t="s">
        <v>1746</v>
      </c>
      <c r="C34" s="190" t="s">
        <v>1327</v>
      </c>
      <c r="D34" s="190" t="s">
        <v>1449</v>
      </c>
      <c r="E34" s="190" t="s">
        <v>42</v>
      </c>
      <c r="F34" s="190" t="s">
        <v>1454</v>
      </c>
      <c r="G34" s="190" t="s">
        <v>442</v>
      </c>
      <c r="H34" s="190" t="s">
        <v>1250</v>
      </c>
      <c r="I34" s="190" t="s">
        <v>1245</v>
      </c>
      <c r="J34" s="190" t="s">
        <v>1250</v>
      </c>
      <c r="K34" s="190" t="s">
        <v>419</v>
      </c>
      <c r="L34" s="190" t="s">
        <v>1301</v>
      </c>
      <c r="M34" s="190" t="s">
        <v>1301</v>
      </c>
      <c r="N34" s="190" t="s">
        <v>417</v>
      </c>
      <c r="O34" s="190" t="s">
        <v>417</v>
      </c>
      <c r="P34" s="191" t="s">
        <v>442</v>
      </c>
      <c r="Q34" s="190" t="s">
        <v>1331</v>
      </c>
    </row>
    <row r="35" spans="1:17" s="169" customFormat="1" ht="15" hidden="1">
      <c r="A35" s="179">
        <v>32</v>
      </c>
      <c r="B35" s="156" t="s">
        <v>1747</v>
      </c>
      <c r="C35" s="156" t="s">
        <v>1747</v>
      </c>
      <c r="D35" s="156" t="s">
        <v>457</v>
      </c>
      <c r="E35" s="156" t="s">
        <v>42</v>
      </c>
      <c r="F35" s="156" t="s">
        <v>1455</v>
      </c>
      <c r="G35" s="156" t="s">
        <v>442</v>
      </c>
      <c r="H35" s="180" t="s">
        <v>1250</v>
      </c>
      <c r="I35" s="180" t="s">
        <v>1245</v>
      </c>
      <c r="J35" s="156" t="s">
        <v>1250</v>
      </c>
      <c r="K35" s="156" t="s">
        <v>419</v>
      </c>
      <c r="L35" s="157" t="s">
        <v>1302</v>
      </c>
      <c r="M35" s="157" t="s">
        <v>1302</v>
      </c>
      <c r="N35" s="156" t="s">
        <v>417</v>
      </c>
      <c r="O35" s="156" t="s">
        <v>417</v>
      </c>
      <c r="P35" s="181" t="s">
        <v>442</v>
      </c>
      <c r="Q35" s="156" t="s">
        <v>1332</v>
      </c>
    </row>
    <row r="36" spans="1:17" s="169" customFormat="1" ht="15" hidden="1">
      <c r="A36" s="190">
        <v>33</v>
      </c>
      <c r="B36" s="190" t="s">
        <v>1747</v>
      </c>
      <c r="C36" s="190" t="s">
        <v>1327</v>
      </c>
      <c r="D36" s="190" t="s">
        <v>1450</v>
      </c>
      <c r="E36" s="190" t="s">
        <v>42</v>
      </c>
      <c r="F36" s="190" t="s">
        <v>1456</v>
      </c>
      <c r="G36" s="190" t="s">
        <v>442</v>
      </c>
      <c r="H36" s="190" t="s">
        <v>1250</v>
      </c>
      <c r="I36" s="190" t="s">
        <v>1245</v>
      </c>
      <c r="J36" s="190" t="s">
        <v>1250</v>
      </c>
      <c r="K36" s="190" t="s">
        <v>419</v>
      </c>
      <c r="L36" s="190" t="s">
        <v>1302</v>
      </c>
      <c r="M36" s="190" t="s">
        <v>1302</v>
      </c>
      <c r="N36" s="190" t="s">
        <v>417</v>
      </c>
      <c r="O36" s="190" t="s">
        <v>417</v>
      </c>
      <c r="P36" s="191" t="s">
        <v>442</v>
      </c>
      <c r="Q36" s="190" t="s">
        <v>1332</v>
      </c>
    </row>
    <row r="37" spans="1:17" s="169" customFormat="1" ht="15" hidden="1">
      <c r="A37" s="179">
        <v>28</v>
      </c>
      <c r="B37" s="178" t="s">
        <v>1745</v>
      </c>
      <c r="C37" s="178" t="s">
        <v>1745</v>
      </c>
      <c r="D37" s="156" t="s">
        <v>453</v>
      </c>
      <c r="E37" s="156" t="s">
        <v>42</v>
      </c>
      <c r="F37" s="156" t="s">
        <v>1451</v>
      </c>
      <c r="G37" s="156" t="s">
        <v>442</v>
      </c>
      <c r="H37" s="180" t="s">
        <v>1250</v>
      </c>
      <c r="I37" s="180" t="s">
        <v>1245</v>
      </c>
      <c r="J37" s="156" t="s">
        <v>1250</v>
      </c>
      <c r="K37" s="156" t="s">
        <v>419</v>
      </c>
      <c r="L37" s="157" t="s">
        <v>1300</v>
      </c>
      <c r="M37" s="157" t="s">
        <v>1300</v>
      </c>
      <c r="N37" s="156" t="s">
        <v>417</v>
      </c>
      <c r="O37" s="156" t="s">
        <v>417</v>
      </c>
      <c r="P37" s="181" t="s">
        <v>442</v>
      </c>
      <c r="Q37" s="156" t="s">
        <v>1330</v>
      </c>
    </row>
    <row r="38" spans="1:17" s="169" customFormat="1" ht="15" hidden="1">
      <c r="A38" s="190">
        <v>29</v>
      </c>
      <c r="B38" s="190" t="s">
        <v>1745</v>
      </c>
      <c r="C38" s="190" t="s">
        <v>1327</v>
      </c>
      <c r="D38" s="190" t="s">
        <v>1448</v>
      </c>
      <c r="E38" s="190" t="s">
        <v>42</v>
      </c>
      <c r="F38" s="190" t="s">
        <v>1452</v>
      </c>
      <c r="G38" s="190" t="s">
        <v>442</v>
      </c>
      <c r="H38" s="190" t="s">
        <v>1250</v>
      </c>
      <c r="I38" s="190" t="s">
        <v>1245</v>
      </c>
      <c r="J38" s="190" t="s">
        <v>1250</v>
      </c>
      <c r="K38" s="190" t="s">
        <v>419</v>
      </c>
      <c r="L38" s="190" t="s">
        <v>1300</v>
      </c>
      <c r="M38" s="190" t="s">
        <v>1300</v>
      </c>
      <c r="N38" s="190" t="s">
        <v>417</v>
      </c>
      <c r="O38" s="190" t="s">
        <v>417</v>
      </c>
      <c r="P38" s="191" t="s">
        <v>442</v>
      </c>
      <c r="Q38" s="190" t="s">
        <v>1330</v>
      </c>
    </row>
    <row r="39" spans="1:17" s="169" customFormat="1" ht="15" hidden="1">
      <c r="A39" s="179">
        <v>4</v>
      </c>
      <c r="B39" s="156" t="s">
        <v>423</v>
      </c>
      <c r="C39" s="156" t="s">
        <v>1327</v>
      </c>
      <c r="D39" s="156" t="s">
        <v>113</v>
      </c>
      <c r="E39" s="156" t="s">
        <v>42</v>
      </c>
      <c r="F39" s="156" t="s">
        <v>1408</v>
      </c>
      <c r="G39" s="156" t="s">
        <v>418</v>
      </c>
      <c r="H39" s="180" t="s">
        <v>1244</v>
      </c>
      <c r="I39" s="180" t="s">
        <v>1244</v>
      </c>
      <c r="J39" s="180" t="s">
        <v>1244</v>
      </c>
      <c r="K39" s="156" t="s">
        <v>419</v>
      </c>
      <c r="L39" s="178" t="s">
        <v>637</v>
      </c>
      <c r="M39" s="157" t="s">
        <v>637</v>
      </c>
      <c r="N39" s="156" t="s">
        <v>417</v>
      </c>
      <c r="O39" s="156" t="s">
        <v>417</v>
      </c>
      <c r="P39" s="181" t="s">
        <v>68</v>
      </c>
      <c r="Q39" s="156" t="s">
        <v>424</v>
      </c>
    </row>
    <row r="40" spans="1:17" s="169" customFormat="1" ht="15" hidden="1">
      <c r="A40" s="179">
        <v>38</v>
      </c>
      <c r="B40" s="156" t="s">
        <v>1750</v>
      </c>
      <c r="C40" s="156" t="s">
        <v>1750</v>
      </c>
      <c r="D40" s="156" t="s">
        <v>463</v>
      </c>
      <c r="E40" s="156" t="s">
        <v>42</v>
      </c>
      <c r="F40" s="156" t="s">
        <v>1465</v>
      </c>
      <c r="G40" s="156" t="s">
        <v>442</v>
      </c>
      <c r="H40" s="180" t="s">
        <v>1250</v>
      </c>
      <c r="I40" s="180" t="s">
        <v>1245</v>
      </c>
      <c r="J40" s="156" t="s">
        <v>1250</v>
      </c>
      <c r="K40" s="156" t="s">
        <v>419</v>
      </c>
      <c r="L40" s="157" t="s">
        <v>1304</v>
      </c>
      <c r="M40" s="157" t="s">
        <v>1304</v>
      </c>
      <c r="N40" s="156" t="s">
        <v>417</v>
      </c>
      <c r="O40" s="156" t="s">
        <v>417</v>
      </c>
      <c r="P40" s="181" t="s">
        <v>442</v>
      </c>
      <c r="Q40" s="156" t="s">
        <v>1335</v>
      </c>
    </row>
    <row r="41" spans="1:17" s="169" customFormat="1" ht="15" hidden="1">
      <c r="A41" s="190">
        <v>39</v>
      </c>
      <c r="B41" s="190" t="s">
        <v>1750</v>
      </c>
      <c r="C41" s="190" t="s">
        <v>1327</v>
      </c>
      <c r="D41" s="190" t="s">
        <v>1459</v>
      </c>
      <c r="E41" s="190" t="s">
        <v>42</v>
      </c>
      <c r="F41" s="190" t="s">
        <v>1466</v>
      </c>
      <c r="G41" s="190" t="s">
        <v>442</v>
      </c>
      <c r="H41" s="190" t="s">
        <v>1250</v>
      </c>
      <c r="I41" s="190" t="s">
        <v>1245</v>
      </c>
      <c r="J41" s="190" t="s">
        <v>1250</v>
      </c>
      <c r="K41" s="190" t="s">
        <v>419</v>
      </c>
      <c r="L41" s="190" t="s">
        <v>1304</v>
      </c>
      <c r="M41" s="190" t="s">
        <v>1304</v>
      </c>
      <c r="N41" s="190" t="s">
        <v>417</v>
      </c>
      <c r="O41" s="190" t="s">
        <v>417</v>
      </c>
      <c r="P41" s="191" t="s">
        <v>442</v>
      </c>
      <c r="Q41" s="190" t="s">
        <v>1335</v>
      </c>
    </row>
    <row r="42" spans="1:17" s="169" customFormat="1" ht="15" hidden="1">
      <c r="A42" s="190">
        <v>111</v>
      </c>
      <c r="B42" s="190" t="s">
        <v>1827</v>
      </c>
      <c r="C42" s="190" t="s">
        <v>1327</v>
      </c>
      <c r="D42" s="190" t="s">
        <v>1567</v>
      </c>
      <c r="E42" s="190" t="s">
        <v>42</v>
      </c>
      <c r="F42" s="190" t="s">
        <v>1574</v>
      </c>
      <c r="G42" s="190" t="s">
        <v>442</v>
      </c>
      <c r="H42" s="190" t="s">
        <v>1247</v>
      </c>
      <c r="I42" s="190" t="s">
        <v>1245</v>
      </c>
      <c r="J42" s="190" t="s">
        <v>1250</v>
      </c>
      <c r="K42" s="190" t="s">
        <v>419</v>
      </c>
      <c r="L42" s="190" t="s">
        <v>1306</v>
      </c>
      <c r="M42" s="190" t="s">
        <v>1306</v>
      </c>
      <c r="N42" s="190" t="s">
        <v>417</v>
      </c>
      <c r="O42" s="190" t="s">
        <v>417</v>
      </c>
      <c r="P42" s="191" t="s">
        <v>442</v>
      </c>
      <c r="Q42" s="190" t="s">
        <v>1368</v>
      </c>
    </row>
    <row r="43" spans="1:17" s="169" customFormat="1" ht="15" hidden="1">
      <c r="A43" s="179">
        <v>108</v>
      </c>
      <c r="B43" s="178" t="s">
        <v>1823</v>
      </c>
      <c r="C43" s="178" t="s">
        <v>1327</v>
      </c>
      <c r="D43" s="182" t="s">
        <v>1824</v>
      </c>
      <c r="E43" s="156" t="s">
        <v>42</v>
      </c>
      <c r="F43" s="180" t="s">
        <v>1571</v>
      </c>
      <c r="G43" s="156" t="s">
        <v>442</v>
      </c>
      <c r="H43" s="180" t="s">
        <v>1247</v>
      </c>
      <c r="I43" s="180" t="s">
        <v>1245</v>
      </c>
      <c r="J43" s="156" t="s">
        <v>1250</v>
      </c>
      <c r="K43" s="156" t="s">
        <v>419</v>
      </c>
      <c r="L43" s="157" t="s">
        <v>1306</v>
      </c>
      <c r="M43" s="157" t="s">
        <v>1306</v>
      </c>
      <c r="N43" s="156" t="s">
        <v>417</v>
      </c>
      <c r="O43" s="156" t="s">
        <v>417</v>
      </c>
      <c r="P43" s="181" t="s">
        <v>442</v>
      </c>
      <c r="Q43" s="156" t="s">
        <v>1368</v>
      </c>
    </row>
    <row r="44" spans="1:17" s="169" customFormat="1" ht="15" hidden="1">
      <c r="A44" s="179">
        <v>110</v>
      </c>
      <c r="B44" s="182" t="s">
        <v>1834</v>
      </c>
      <c r="C44" s="178" t="s">
        <v>1327</v>
      </c>
      <c r="D44" s="156" t="s">
        <v>1826</v>
      </c>
      <c r="E44" s="156" t="s">
        <v>830</v>
      </c>
      <c r="F44" s="156" t="s">
        <v>1573</v>
      </c>
      <c r="G44" s="156" t="s">
        <v>425</v>
      </c>
      <c r="H44" s="180" t="s">
        <v>1247</v>
      </c>
      <c r="I44" s="180" t="s">
        <v>1245</v>
      </c>
      <c r="J44" s="180" t="s">
        <v>1259</v>
      </c>
      <c r="K44" s="156" t="s">
        <v>480</v>
      </c>
      <c r="L44" s="157" t="s">
        <v>417</v>
      </c>
      <c r="M44" s="157" t="s">
        <v>417</v>
      </c>
      <c r="N44" s="156" t="s">
        <v>417</v>
      </c>
      <c r="O44" s="156">
        <v>3</v>
      </c>
      <c r="P44" s="181" t="s">
        <v>425</v>
      </c>
      <c r="Q44" s="156" t="s">
        <v>826</v>
      </c>
    </row>
    <row r="45" spans="1:17" s="169" customFormat="1" ht="15" hidden="1">
      <c r="A45" s="179">
        <v>109</v>
      </c>
      <c r="B45" s="182" t="s">
        <v>1835</v>
      </c>
      <c r="C45" s="178" t="s">
        <v>1327</v>
      </c>
      <c r="D45" s="182" t="s">
        <v>1825</v>
      </c>
      <c r="E45" s="156" t="s">
        <v>830</v>
      </c>
      <c r="F45" s="180" t="s">
        <v>1572</v>
      </c>
      <c r="G45" s="156" t="s">
        <v>425</v>
      </c>
      <c r="H45" s="180" t="s">
        <v>1247</v>
      </c>
      <c r="I45" s="180" t="s">
        <v>1245</v>
      </c>
      <c r="J45" s="180" t="s">
        <v>1259</v>
      </c>
      <c r="K45" s="156" t="s">
        <v>480</v>
      </c>
      <c r="L45" s="157" t="s">
        <v>417</v>
      </c>
      <c r="M45" s="157" t="s">
        <v>417</v>
      </c>
      <c r="N45" s="156" t="s">
        <v>417</v>
      </c>
      <c r="O45" s="156">
        <v>3</v>
      </c>
      <c r="P45" s="181" t="s">
        <v>425</v>
      </c>
      <c r="Q45" s="156" t="s">
        <v>825</v>
      </c>
    </row>
    <row r="46" spans="1:17" s="169" customFormat="1" ht="15" hidden="1">
      <c r="A46" s="179">
        <v>80</v>
      </c>
      <c r="B46" s="156" t="s">
        <v>1761</v>
      </c>
      <c r="C46" s="156" t="s">
        <v>1761</v>
      </c>
      <c r="D46" s="156" t="s">
        <v>502</v>
      </c>
      <c r="E46" s="156" t="s">
        <v>42</v>
      </c>
      <c r="F46" s="156" t="s">
        <v>1526</v>
      </c>
      <c r="G46" s="156" t="s">
        <v>442</v>
      </c>
      <c r="H46" s="180" t="s">
        <v>1250</v>
      </c>
      <c r="I46" s="156" t="s">
        <v>1250</v>
      </c>
      <c r="J46" s="180" t="s">
        <v>1246</v>
      </c>
      <c r="K46" s="156" t="s">
        <v>419</v>
      </c>
      <c r="L46" s="157" t="s">
        <v>1313</v>
      </c>
      <c r="M46" s="157" t="s">
        <v>1313</v>
      </c>
      <c r="N46" s="156" t="s">
        <v>417</v>
      </c>
      <c r="O46" s="156" t="s">
        <v>417</v>
      </c>
      <c r="P46" s="181" t="s">
        <v>442</v>
      </c>
      <c r="Q46" s="156" t="s">
        <v>1356</v>
      </c>
    </row>
    <row r="47" spans="1:17" s="169" customFormat="1" ht="15" hidden="1">
      <c r="A47" s="190">
        <v>81</v>
      </c>
      <c r="B47" s="190" t="s">
        <v>1761</v>
      </c>
      <c r="C47" s="190" t="s">
        <v>1327</v>
      </c>
      <c r="D47" s="190" t="s">
        <v>1522</v>
      </c>
      <c r="E47" s="190" t="s">
        <v>42</v>
      </c>
      <c r="F47" s="190" t="s">
        <v>1527</v>
      </c>
      <c r="G47" s="190" t="s">
        <v>442</v>
      </c>
      <c r="H47" s="190" t="s">
        <v>1250</v>
      </c>
      <c r="I47" s="190" t="s">
        <v>1250</v>
      </c>
      <c r="J47" s="190" t="s">
        <v>1246</v>
      </c>
      <c r="K47" s="190" t="s">
        <v>419</v>
      </c>
      <c r="L47" s="190" t="s">
        <v>1313</v>
      </c>
      <c r="M47" s="190" t="s">
        <v>1313</v>
      </c>
      <c r="N47" s="190" t="s">
        <v>417</v>
      </c>
      <c r="O47" s="190" t="s">
        <v>417</v>
      </c>
      <c r="P47" s="191" t="s">
        <v>442</v>
      </c>
      <c r="Q47" s="190" t="s">
        <v>1356</v>
      </c>
    </row>
    <row r="48" spans="1:17" s="169" customFormat="1" ht="15" hidden="1">
      <c r="A48" s="190">
        <v>83</v>
      </c>
      <c r="B48" s="190" t="s">
        <v>1762</v>
      </c>
      <c r="C48" s="190" t="s">
        <v>1762</v>
      </c>
      <c r="D48" s="190" t="s">
        <v>504</v>
      </c>
      <c r="E48" s="190" t="s">
        <v>42</v>
      </c>
      <c r="F48" s="190" t="s">
        <v>1529</v>
      </c>
      <c r="G48" s="190" t="s">
        <v>442</v>
      </c>
      <c r="H48" s="190" t="s">
        <v>1250</v>
      </c>
      <c r="I48" s="190" t="s">
        <v>1250</v>
      </c>
      <c r="J48" s="190" t="s">
        <v>1246</v>
      </c>
      <c r="K48" s="190" t="s">
        <v>419</v>
      </c>
      <c r="L48" s="190" t="s">
        <v>1314</v>
      </c>
      <c r="M48" s="190" t="s">
        <v>1314</v>
      </c>
      <c r="N48" s="190" t="s">
        <v>417</v>
      </c>
      <c r="O48" s="190" t="s">
        <v>417</v>
      </c>
      <c r="P48" s="191" t="s">
        <v>442</v>
      </c>
      <c r="Q48" s="190" t="s">
        <v>1357</v>
      </c>
    </row>
    <row r="49" spans="1:17" s="169" customFormat="1" ht="15" hidden="1">
      <c r="A49" s="179">
        <v>82</v>
      </c>
      <c r="B49" s="156" t="s">
        <v>1762</v>
      </c>
      <c r="C49" s="156" t="s">
        <v>1327</v>
      </c>
      <c r="D49" s="178" t="s">
        <v>1523</v>
      </c>
      <c r="E49" s="156" t="s">
        <v>42</v>
      </c>
      <c r="F49" s="156" t="s">
        <v>1528</v>
      </c>
      <c r="G49" s="156" t="s">
        <v>442</v>
      </c>
      <c r="H49" s="180" t="s">
        <v>1250</v>
      </c>
      <c r="I49" s="156" t="s">
        <v>1250</v>
      </c>
      <c r="J49" s="180" t="s">
        <v>1246</v>
      </c>
      <c r="K49" s="156" t="s">
        <v>419</v>
      </c>
      <c r="L49" s="157" t="s">
        <v>1314</v>
      </c>
      <c r="M49" s="157" t="s">
        <v>1314</v>
      </c>
      <c r="N49" s="156" t="s">
        <v>417</v>
      </c>
      <c r="O49" s="156" t="s">
        <v>417</v>
      </c>
      <c r="P49" s="181" t="s">
        <v>442</v>
      </c>
      <c r="Q49" s="156" t="s">
        <v>1357</v>
      </c>
    </row>
    <row r="50" spans="1:17" s="169" customFormat="1" ht="15" hidden="1">
      <c r="A50" s="179">
        <v>70</v>
      </c>
      <c r="B50" s="182" t="s">
        <v>1812</v>
      </c>
      <c r="C50" s="178" t="s">
        <v>1327</v>
      </c>
      <c r="D50" s="178" t="s">
        <v>1506</v>
      </c>
      <c r="E50" s="156" t="s">
        <v>42</v>
      </c>
      <c r="F50" s="156" t="s">
        <v>1513</v>
      </c>
      <c r="G50" s="156" t="s">
        <v>442</v>
      </c>
      <c r="H50" s="180" t="s">
        <v>1250</v>
      </c>
      <c r="I50" s="156" t="s">
        <v>1250</v>
      </c>
      <c r="J50" s="180" t="s">
        <v>1246</v>
      </c>
      <c r="K50" s="156" t="s">
        <v>419</v>
      </c>
      <c r="L50" s="157" t="s">
        <v>1398</v>
      </c>
      <c r="M50" s="157" t="s">
        <v>1398</v>
      </c>
      <c r="N50" s="156" t="s">
        <v>417</v>
      </c>
      <c r="O50" s="156" t="s">
        <v>417</v>
      </c>
      <c r="P50" s="181" t="s">
        <v>442</v>
      </c>
      <c r="Q50" s="156" t="s">
        <v>1353</v>
      </c>
    </row>
    <row r="51" spans="1:17" s="169" customFormat="1" ht="15" hidden="1">
      <c r="A51" s="190">
        <v>71</v>
      </c>
      <c r="B51" s="190" t="s">
        <v>1812</v>
      </c>
      <c r="C51" s="190" t="s">
        <v>1327</v>
      </c>
      <c r="D51" s="190" t="s">
        <v>1507</v>
      </c>
      <c r="E51" s="190" t="s">
        <v>42</v>
      </c>
      <c r="F51" s="190" t="s">
        <v>1514</v>
      </c>
      <c r="G51" s="190" t="s">
        <v>442</v>
      </c>
      <c r="H51" s="190" t="s">
        <v>1250</v>
      </c>
      <c r="I51" s="190" t="s">
        <v>1250</v>
      </c>
      <c r="J51" s="190" t="s">
        <v>1246</v>
      </c>
      <c r="K51" s="190" t="s">
        <v>419</v>
      </c>
      <c r="L51" s="190" t="s">
        <v>1398</v>
      </c>
      <c r="M51" s="190" t="s">
        <v>1398</v>
      </c>
      <c r="N51" s="190" t="s">
        <v>417</v>
      </c>
      <c r="O51" s="190" t="s">
        <v>417</v>
      </c>
      <c r="P51" s="191" t="s">
        <v>442</v>
      </c>
      <c r="Q51" s="190" t="s">
        <v>1353</v>
      </c>
    </row>
    <row r="52" spans="1:17" s="169" customFormat="1" ht="15" hidden="1">
      <c r="A52" s="179">
        <v>94</v>
      </c>
      <c r="B52" s="182" t="s">
        <v>1767</v>
      </c>
      <c r="C52" s="178" t="s">
        <v>1767</v>
      </c>
      <c r="D52" s="178" t="s">
        <v>1543</v>
      </c>
      <c r="E52" s="156" t="s">
        <v>42</v>
      </c>
      <c r="F52" s="156" t="s">
        <v>1546</v>
      </c>
      <c r="G52" s="156" t="s">
        <v>32</v>
      </c>
      <c r="H52" s="180" t="s">
        <v>1250</v>
      </c>
      <c r="I52" s="156" t="s">
        <v>1250</v>
      </c>
      <c r="J52" s="180" t="s">
        <v>1246</v>
      </c>
      <c r="K52" s="156" t="s">
        <v>32</v>
      </c>
      <c r="L52" s="157" t="s">
        <v>417</v>
      </c>
      <c r="M52" s="157" t="s">
        <v>417</v>
      </c>
      <c r="N52" s="156" t="s">
        <v>417</v>
      </c>
      <c r="O52" s="156" t="s">
        <v>417</v>
      </c>
      <c r="P52" s="181" t="s">
        <v>32</v>
      </c>
      <c r="Q52" s="156" t="s">
        <v>1358</v>
      </c>
    </row>
    <row r="53" spans="1:17" s="169" customFormat="1" ht="15" hidden="1">
      <c r="A53" s="179">
        <v>95</v>
      </c>
      <c r="B53" s="182" t="s">
        <v>1817</v>
      </c>
      <c r="C53" s="178" t="s">
        <v>1327</v>
      </c>
      <c r="D53" s="182" t="s">
        <v>1833</v>
      </c>
      <c r="E53" s="156"/>
      <c r="F53" s="178" t="s">
        <v>1547</v>
      </c>
      <c r="G53" s="156" t="s">
        <v>934</v>
      </c>
      <c r="H53" s="178" t="s">
        <v>1553</v>
      </c>
      <c r="I53" s="178" t="s">
        <v>1553</v>
      </c>
      <c r="J53" s="178" t="s">
        <v>1246</v>
      </c>
      <c r="K53" s="156" t="s">
        <v>419</v>
      </c>
      <c r="L53" s="178"/>
      <c r="M53" s="177"/>
      <c r="N53" s="156"/>
      <c r="O53" s="156"/>
      <c r="P53" s="181"/>
      <c r="Q53" s="156"/>
    </row>
    <row r="54" spans="1:17" s="169" customFormat="1" ht="15" hidden="1">
      <c r="A54" s="179">
        <v>118</v>
      </c>
      <c r="B54" s="156" t="s">
        <v>1774</v>
      </c>
      <c r="C54" s="156" t="s">
        <v>1774</v>
      </c>
      <c r="D54" s="156" t="s">
        <v>530</v>
      </c>
      <c r="E54" s="156" t="s">
        <v>42</v>
      </c>
      <c r="F54" s="156" t="s">
        <v>1586</v>
      </c>
      <c r="G54" s="156" t="s">
        <v>442</v>
      </c>
      <c r="H54" s="180" t="s">
        <v>1250</v>
      </c>
      <c r="I54" s="156" t="s">
        <v>1250</v>
      </c>
      <c r="J54" s="156" t="s">
        <v>1250</v>
      </c>
      <c r="K54" s="156" t="s">
        <v>419</v>
      </c>
      <c r="L54" s="157" t="s">
        <v>1320</v>
      </c>
      <c r="M54" s="157" t="s">
        <v>1320</v>
      </c>
      <c r="N54" s="156" t="s">
        <v>417</v>
      </c>
      <c r="O54" s="156" t="s">
        <v>417</v>
      </c>
      <c r="P54" s="181" t="s">
        <v>442</v>
      </c>
      <c r="Q54" s="156" t="s">
        <v>1372</v>
      </c>
    </row>
    <row r="55" spans="1:17" s="169" customFormat="1" ht="15" hidden="1">
      <c r="A55" s="179">
        <v>120</v>
      </c>
      <c r="B55" s="182" t="s">
        <v>1836</v>
      </c>
      <c r="C55" s="156" t="s">
        <v>1327</v>
      </c>
      <c r="D55" s="156" t="s">
        <v>1213</v>
      </c>
      <c r="E55" s="156" t="s">
        <v>830</v>
      </c>
      <c r="F55" s="156" t="s">
        <v>1588</v>
      </c>
      <c r="G55" s="156" t="s">
        <v>425</v>
      </c>
      <c r="H55" s="156" t="s">
        <v>1262</v>
      </c>
      <c r="I55" s="156" t="s">
        <v>1262</v>
      </c>
      <c r="J55" s="156" t="s">
        <v>1262</v>
      </c>
      <c r="K55" s="156" t="s">
        <v>480</v>
      </c>
      <c r="L55" s="157" t="s">
        <v>417</v>
      </c>
      <c r="M55" s="157" t="s">
        <v>417</v>
      </c>
      <c r="N55" s="156" t="s">
        <v>417</v>
      </c>
      <c r="O55" s="156">
        <v>3</v>
      </c>
      <c r="P55" s="181" t="s">
        <v>425</v>
      </c>
      <c r="Q55" s="156" t="s">
        <v>827</v>
      </c>
    </row>
    <row r="56" spans="1:17" s="169" customFormat="1" ht="15" hidden="1">
      <c r="A56" s="190">
        <v>119</v>
      </c>
      <c r="B56" s="190" t="s">
        <v>1774</v>
      </c>
      <c r="C56" s="190" t="s">
        <v>1327</v>
      </c>
      <c r="D56" s="190" t="s">
        <v>1584</v>
      </c>
      <c r="E56" s="190" t="s">
        <v>42</v>
      </c>
      <c r="F56" s="190" t="s">
        <v>1587</v>
      </c>
      <c r="G56" s="190" t="s">
        <v>442</v>
      </c>
      <c r="H56" s="190" t="s">
        <v>1250</v>
      </c>
      <c r="I56" s="190" t="s">
        <v>1250</v>
      </c>
      <c r="J56" s="190" t="s">
        <v>1250</v>
      </c>
      <c r="K56" s="190" t="s">
        <v>419</v>
      </c>
      <c r="L56" s="190" t="s">
        <v>1320</v>
      </c>
      <c r="M56" s="190" t="s">
        <v>1320</v>
      </c>
      <c r="N56" s="190" t="s">
        <v>417</v>
      </c>
      <c r="O56" s="190" t="s">
        <v>417</v>
      </c>
      <c r="P56" s="191" t="s">
        <v>442</v>
      </c>
      <c r="Q56" s="190" t="s">
        <v>1372</v>
      </c>
    </row>
    <row r="57" spans="1:17" s="169" customFormat="1" ht="15" hidden="1">
      <c r="A57" s="179">
        <v>16</v>
      </c>
      <c r="B57" s="178" t="s">
        <v>1727</v>
      </c>
      <c r="C57" s="178" t="s">
        <v>1727</v>
      </c>
      <c r="D57" s="156" t="s">
        <v>443</v>
      </c>
      <c r="E57" s="156" t="s">
        <v>42</v>
      </c>
      <c r="F57" s="156" t="s">
        <v>1432</v>
      </c>
      <c r="G57" s="156" t="s">
        <v>442</v>
      </c>
      <c r="H57" s="180" t="s">
        <v>1250</v>
      </c>
      <c r="I57" s="156" t="s">
        <v>1250</v>
      </c>
      <c r="J57" s="156" t="s">
        <v>1250</v>
      </c>
      <c r="K57" s="156" t="s">
        <v>419</v>
      </c>
      <c r="L57" s="178" t="s">
        <v>1429</v>
      </c>
      <c r="M57" s="157" t="s">
        <v>1297</v>
      </c>
      <c r="N57" s="156" t="s">
        <v>417</v>
      </c>
      <c r="O57" s="156" t="s">
        <v>417</v>
      </c>
      <c r="P57" s="181" t="s">
        <v>442</v>
      </c>
      <c r="Q57" s="156" t="s">
        <v>1323</v>
      </c>
    </row>
    <row r="58" spans="1:17" s="169" customFormat="1" ht="15" hidden="1">
      <c r="A58" s="190">
        <v>17</v>
      </c>
      <c r="B58" s="190" t="s">
        <v>1727</v>
      </c>
      <c r="C58" s="190" t="s">
        <v>1327</v>
      </c>
      <c r="D58" s="190" t="s">
        <v>1428</v>
      </c>
      <c r="E58" s="190" t="s">
        <v>42</v>
      </c>
      <c r="F58" s="190" t="s">
        <v>1433</v>
      </c>
      <c r="G58" s="190" t="s">
        <v>442</v>
      </c>
      <c r="H58" s="190" t="s">
        <v>1250</v>
      </c>
      <c r="I58" s="190" t="s">
        <v>1250</v>
      </c>
      <c r="J58" s="190" t="s">
        <v>1250</v>
      </c>
      <c r="K58" s="190" t="s">
        <v>419</v>
      </c>
      <c r="L58" s="190" t="s">
        <v>1430</v>
      </c>
      <c r="M58" s="190" t="s">
        <v>1297</v>
      </c>
      <c r="N58" s="190" t="s">
        <v>417</v>
      </c>
      <c r="O58" s="190" t="s">
        <v>417</v>
      </c>
      <c r="P58" s="191" t="s">
        <v>442</v>
      </c>
      <c r="Q58" s="190" t="s">
        <v>1323</v>
      </c>
    </row>
    <row r="59" spans="1:17" s="169" customFormat="1" ht="15" hidden="1">
      <c r="A59" s="179">
        <v>139</v>
      </c>
      <c r="B59" s="156" t="s">
        <v>1781</v>
      </c>
      <c r="C59" s="156" t="s">
        <v>1781</v>
      </c>
      <c r="D59" s="156" t="s">
        <v>544</v>
      </c>
      <c r="E59" s="156" t="s">
        <v>42</v>
      </c>
      <c r="F59" s="156" t="s">
        <v>1614</v>
      </c>
      <c r="G59" s="156" t="s">
        <v>442</v>
      </c>
      <c r="H59" s="180" t="s">
        <v>1247</v>
      </c>
      <c r="I59" s="156" t="s">
        <v>1250</v>
      </c>
      <c r="J59" s="156" t="s">
        <v>1250</v>
      </c>
      <c r="K59" s="156" t="s">
        <v>419</v>
      </c>
      <c r="L59" s="157" t="s">
        <v>1320</v>
      </c>
      <c r="M59" s="157" t="s">
        <v>1320</v>
      </c>
      <c r="N59" s="156" t="s">
        <v>417</v>
      </c>
      <c r="O59" s="156" t="s">
        <v>417</v>
      </c>
      <c r="P59" s="181" t="s">
        <v>442</v>
      </c>
      <c r="Q59" s="156" t="s">
        <v>546</v>
      </c>
    </row>
    <row r="60" spans="1:17" s="169" customFormat="1" ht="15" hidden="1">
      <c r="A60" s="179">
        <v>140</v>
      </c>
      <c r="B60" s="182" t="s">
        <v>1841</v>
      </c>
      <c r="C60" s="156" t="s">
        <v>1327</v>
      </c>
      <c r="D60" s="156" t="s">
        <v>1220</v>
      </c>
      <c r="E60" s="156" t="s">
        <v>830</v>
      </c>
      <c r="F60" s="184" t="s">
        <v>1615</v>
      </c>
      <c r="G60" s="156" t="s">
        <v>425</v>
      </c>
      <c r="H60" s="180" t="s">
        <v>1247</v>
      </c>
      <c r="I60" s="156" t="s">
        <v>1268</v>
      </c>
      <c r="J60" s="156" t="s">
        <v>1268</v>
      </c>
      <c r="K60" s="156" t="s">
        <v>480</v>
      </c>
      <c r="L60" s="157" t="s">
        <v>417</v>
      </c>
      <c r="M60" s="157" t="s">
        <v>417</v>
      </c>
      <c r="N60" s="156" t="s">
        <v>417</v>
      </c>
      <c r="O60" s="156">
        <v>3</v>
      </c>
      <c r="P60" s="181" t="s">
        <v>425</v>
      </c>
      <c r="Q60" s="156" t="s">
        <v>827</v>
      </c>
    </row>
    <row r="61" spans="1:17" s="169" customFormat="1" ht="15" hidden="1">
      <c r="A61" s="190">
        <v>141</v>
      </c>
      <c r="B61" s="190" t="s">
        <v>1781</v>
      </c>
      <c r="C61" s="190" t="s">
        <v>1327</v>
      </c>
      <c r="D61" s="190" t="s">
        <v>1612</v>
      </c>
      <c r="E61" s="190" t="s">
        <v>42</v>
      </c>
      <c r="F61" s="190" t="s">
        <v>1616</v>
      </c>
      <c r="G61" s="190" t="s">
        <v>442</v>
      </c>
      <c r="H61" s="190" t="s">
        <v>1247</v>
      </c>
      <c r="I61" s="190" t="s">
        <v>1250</v>
      </c>
      <c r="J61" s="190" t="s">
        <v>1250</v>
      </c>
      <c r="K61" s="190" t="s">
        <v>419</v>
      </c>
      <c r="L61" s="190" t="s">
        <v>1320</v>
      </c>
      <c r="M61" s="190" t="s">
        <v>1320</v>
      </c>
      <c r="N61" s="190" t="s">
        <v>417</v>
      </c>
      <c r="O61" s="190" t="s">
        <v>417</v>
      </c>
      <c r="P61" s="191" t="s">
        <v>442</v>
      </c>
      <c r="Q61" s="190" t="s">
        <v>546</v>
      </c>
    </row>
    <row r="62" spans="1:17" s="169" customFormat="1" ht="15" hidden="1">
      <c r="A62" s="179">
        <v>6</v>
      </c>
      <c r="B62" s="156" t="s">
        <v>429</v>
      </c>
      <c r="C62" s="156" t="s">
        <v>1327</v>
      </c>
      <c r="D62" s="156" t="s">
        <v>636</v>
      </c>
      <c r="E62" s="180" t="s">
        <v>43</v>
      </c>
      <c r="F62" s="178" t="s">
        <v>1410</v>
      </c>
      <c r="G62" s="156" t="s">
        <v>418</v>
      </c>
      <c r="H62" s="180" t="s">
        <v>417</v>
      </c>
      <c r="I62" s="180" t="s">
        <v>417</v>
      </c>
      <c r="J62" s="180" t="s">
        <v>417</v>
      </c>
      <c r="K62" s="156" t="s">
        <v>419</v>
      </c>
      <c r="L62" s="157" t="s">
        <v>637</v>
      </c>
      <c r="M62" s="157" t="s">
        <v>637</v>
      </c>
      <c r="N62" s="156" t="s">
        <v>417</v>
      </c>
      <c r="O62" s="156" t="s">
        <v>417</v>
      </c>
      <c r="P62" s="181" t="s">
        <v>68</v>
      </c>
      <c r="Q62" s="156" t="s">
        <v>430</v>
      </c>
    </row>
    <row r="63" spans="1:17" s="169" customFormat="1" ht="15" hidden="1">
      <c r="A63" s="179">
        <v>40</v>
      </c>
      <c r="B63" s="156" t="s">
        <v>1751</v>
      </c>
      <c r="C63" s="156" t="s">
        <v>1751</v>
      </c>
      <c r="D63" s="156" t="s">
        <v>465</v>
      </c>
      <c r="E63" s="156" t="s">
        <v>42</v>
      </c>
      <c r="F63" s="156" t="s">
        <v>1467</v>
      </c>
      <c r="G63" s="156" t="s">
        <v>442</v>
      </c>
      <c r="H63" s="180" t="s">
        <v>1247</v>
      </c>
      <c r="I63" s="180" t="s">
        <v>1245</v>
      </c>
      <c r="J63" s="156" t="s">
        <v>1250</v>
      </c>
      <c r="K63" s="156" t="s">
        <v>419</v>
      </c>
      <c r="L63" s="157" t="s">
        <v>1305</v>
      </c>
      <c r="M63" s="157" t="s">
        <v>1305</v>
      </c>
      <c r="N63" s="156" t="s">
        <v>417</v>
      </c>
      <c r="O63" s="156" t="s">
        <v>417</v>
      </c>
      <c r="P63" s="181" t="s">
        <v>442</v>
      </c>
      <c r="Q63" s="156" t="s">
        <v>1336</v>
      </c>
    </row>
    <row r="64" spans="1:17" s="169" customFormat="1" ht="15" hidden="1">
      <c r="A64" s="179">
        <v>146</v>
      </c>
      <c r="B64" s="156" t="s">
        <v>1783</v>
      </c>
      <c r="C64" s="156" t="s">
        <v>1783</v>
      </c>
      <c r="D64" s="156" t="s">
        <v>550</v>
      </c>
      <c r="E64" s="156" t="s">
        <v>42</v>
      </c>
      <c r="F64" s="156" t="s">
        <v>1623</v>
      </c>
      <c r="G64" s="156" t="s">
        <v>442</v>
      </c>
      <c r="H64" s="180" t="s">
        <v>1247</v>
      </c>
      <c r="I64" s="180" t="s">
        <v>1245</v>
      </c>
      <c r="J64" s="156" t="s">
        <v>1250</v>
      </c>
      <c r="K64" s="156" t="s">
        <v>419</v>
      </c>
      <c r="L64" s="157" t="s">
        <v>1320</v>
      </c>
      <c r="M64" s="157" t="s">
        <v>1320</v>
      </c>
      <c r="N64" s="156" t="s">
        <v>417</v>
      </c>
      <c r="O64" s="156" t="s">
        <v>417</v>
      </c>
      <c r="P64" s="181" t="s">
        <v>442</v>
      </c>
      <c r="Q64" s="156" t="s">
        <v>552</v>
      </c>
    </row>
    <row r="65" spans="1:17" s="169" customFormat="1" ht="15" hidden="1">
      <c r="A65" s="179">
        <v>147</v>
      </c>
      <c r="B65" s="182" t="s">
        <v>1842</v>
      </c>
      <c r="C65" s="156" t="s">
        <v>1327</v>
      </c>
      <c r="D65" s="156" t="s">
        <v>1222</v>
      </c>
      <c r="E65" s="156" t="s">
        <v>830</v>
      </c>
      <c r="F65" s="156" t="s">
        <v>1624</v>
      </c>
      <c r="G65" s="156" t="s">
        <v>425</v>
      </c>
      <c r="H65" s="180" t="s">
        <v>1247</v>
      </c>
      <c r="I65" s="180" t="s">
        <v>1245</v>
      </c>
      <c r="J65" s="156" t="s">
        <v>1270</v>
      </c>
      <c r="K65" s="156" t="s">
        <v>480</v>
      </c>
      <c r="L65" s="157" t="s">
        <v>417</v>
      </c>
      <c r="M65" s="157" t="s">
        <v>417</v>
      </c>
      <c r="N65" s="156" t="s">
        <v>417</v>
      </c>
      <c r="O65" s="156">
        <v>3</v>
      </c>
      <c r="P65" s="181" t="s">
        <v>425</v>
      </c>
      <c r="Q65" s="156" t="s">
        <v>827</v>
      </c>
    </row>
    <row r="66" spans="1:17" s="169" customFormat="1" ht="15" hidden="1">
      <c r="A66" s="190">
        <v>148</v>
      </c>
      <c r="B66" s="190" t="s">
        <v>1783</v>
      </c>
      <c r="C66" s="190" t="s">
        <v>1327</v>
      </c>
      <c r="D66" s="190" t="s">
        <v>1621</v>
      </c>
      <c r="E66" s="190" t="s">
        <v>42</v>
      </c>
      <c r="F66" s="190" t="s">
        <v>1625</v>
      </c>
      <c r="G66" s="190" t="s">
        <v>442</v>
      </c>
      <c r="H66" s="190" t="s">
        <v>1247</v>
      </c>
      <c r="I66" s="190" t="s">
        <v>1245</v>
      </c>
      <c r="J66" s="190" t="s">
        <v>1250</v>
      </c>
      <c r="K66" s="190" t="s">
        <v>419</v>
      </c>
      <c r="L66" s="190" t="s">
        <v>1320</v>
      </c>
      <c r="M66" s="190" t="s">
        <v>1320</v>
      </c>
      <c r="N66" s="190" t="s">
        <v>417</v>
      </c>
      <c r="O66" s="190" t="s">
        <v>417</v>
      </c>
      <c r="P66" s="191" t="s">
        <v>442</v>
      </c>
      <c r="Q66" s="190" t="s">
        <v>552</v>
      </c>
    </row>
    <row r="67" spans="1:17" s="169" customFormat="1" ht="15" hidden="1">
      <c r="A67" s="190">
        <v>41</v>
      </c>
      <c r="B67" s="190" t="s">
        <v>1751</v>
      </c>
      <c r="C67" s="190" t="s">
        <v>1327</v>
      </c>
      <c r="D67" s="190" t="s">
        <v>1460</v>
      </c>
      <c r="E67" s="190" t="s">
        <v>42</v>
      </c>
      <c r="F67" s="190" t="s">
        <v>1468</v>
      </c>
      <c r="G67" s="190" t="s">
        <v>442</v>
      </c>
      <c r="H67" s="190" t="s">
        <v>1247</v>
      </c>
      <c r="I67" s="190" t="s">
        <v>1245</v>
      </c>
      <c r="J67" s="190" t="s">
        <v>1250</v>
      </c>
      <c r="K67" s="190" t="s">
        <v>419</v>
      </c>
      <c r="L67" s="190" t="s">
        <v>1305</v>
      </c>
      <c r="M67" s="190" t="s">
        <v>1305</v>
      </c>
      <c r="N67" s="190" t="s">
        <v>417</v>
      </c>
      <c r="O67" s="190" t="s">
        <v>417</v>
      </c>
      <c r="P67" s="191" t="s">
        <v>442</v>
      </c>
      <c r="Q67" s="190" t="s">
        <v>1336</v>
      </c>
    </row>
    <row r="68" spans="1:17" s="169" customFormat="1" ht="15" hidden="1">
      <c r="A68" s="179">
        <v>154</v>
      </c>
      <c r="B68" s="182" t="s">
        <v>1786</v>
      </c>
      <c r="C68" s="156" t="s">
        <v>1786</v>
      </c>
      <c r="D68" s="156" t="s">
        <v>559</v>
      </c>
      <c r="E68" s="156" t="s">
        <v>42</v>
      </c>
      <c r="F68" s="156" t="s">
        <v>1634</v>
      </c>
      <c r="G68" s="156" t="s">
        <v>442</v>
      </c>
      <c r="H68" s="180" t="s">
        <v>1250</v>
      </c>
      <c r="I68" s="156" t="s">
        <v>1250</v>
      </c>
      <c r="J68" s="156" t="s">
        <v>1250</v>
      </c>
      <c r="K68" s="156" t="s">
        <v>419</v>
      </c>
      <c r="L68" s="157" t="s">
        <v>1320</v>
      </c>
      <c r="M68" s="157" t="s">
        <v>1320</v>
      </c>
      <c r="N68" s="156" t="s">
        <v>417</v>
      </c>
      <c r="O68" s="156" t="s">
        <v>417</v>
      </c>
      <c r="P68" s="181" t="s">
        <v>442</v>
      </c>
      <c r="Q68" s="156" t="s">
        <v>561</v>
      </c>
    </row>
    <row r="69" spans="1:17" s="169" customFormat="1" ht="15" hidden="1">
      <c r="A69" s="179">
        <v>155</v>
      </c>
      <c r="B69" s="182" t="s">
        <v>1843</v>
      </c>
      <c r="C69" s="156" t="s">
        <v>1327</v>
      </c>
      <c r="D69" s="156" t="s">
        <v>1224</v>
      </c>
      <c r="E69" s="156" t="s">
        <v>830</v>
      </c>
      <c r="F69" s="156" t="s">
        <v>1635</v>
      </c>
      <c r="G69" s="156" t="s">
        <v>425</v>
      </c>
      <c r="H69" s="156" t="s">
        <v>1272</v>
      </c>
      <c r="I69" s="156" t="s">
        <v>1272</v>
      </c>
      <c r="J69" s="156" t="s">
        <v>1272</v>
      </c>
      <c r="K69" s="156" t="s">
        <v>480</v>
      </c>
      <c r="L69" s="157" t="s">
        <v>417</v>
      </c>
      <c r="M69" s="157" t="s">
        <v>417</v>
      </c>
      <c r="N69" s="156" t="s">
        <v>417</v>
      </c>
      <c r="O69" s="156">
        <v>3</v>
      </c>
      <c r="P69" s="181" t="s">
        <v>425</v>
      </c>
      <c r="Q69" s="156" t="s">
        <v>827</v>
      </c>
    </row>
    <row r="70" spans="1:17" s="169" customFormat="1" ht="15" hidden="1">
      <c r="A70" s="190">
        <v>156</v>
      </c>
      <c r="B70" s="190" t="s">
        <v>1786</v>
      </c>
      <c r="C70" s="190" t="s">
        <v>1327</v>
      </c>
      <c r="D70" s="190" t="s">
        <v>1630</v>
      </c>
      <c r="E70" s="190" t="s">
        <v>42</v>
      </c>
      <c r="F70" s="190" t="s">
        <v>1636</v>
      </c>
      <c r="G70" s="190" t="s">
        <v>442</v>
      </c>
      <c r="H70" s="190" t="s">
        <v>1250</v>
      </c>
      <c r="I70" s="190" t="s">
        <v>1250</v>
      </c>
      <c r="J70" s="190" t="s">
        <v>1250</v>
      </c>
      <c r="K70" s="190" t="s">
        <v>419</v>
      </c>
      <c r="L70" s="190" t="s">
        <v>1320</v>
      </c>
      <c r="M70" s="190" t="s">
        <v>1320</v>
      </c>
      <c r="N70" s="190" t="s">
        <v>417</v>
      </c>
      <c r="O70" s="190" t="s">
        <v>417</v>
      </c>
      <c r="P70" s="191" t="s">
        <v>442</v>
      </c>
      <c r="Q70" s="190" t="s">
        <v>561</v>
      </c>
    </row>
    <row r="71" spans="1:17" s="169" customFormat="1" ht="15" hidden="1">
      <c r="A71" s="179">
        <v>2</v>
      </c>
      <c r="B71" s="178" t="s">
        <v>1404</v>
      </c>
      <c r="C71" s="178" t="s">
        <v>1327</v>
      </c>
      <c r="D71" s="178" t="s">
        <v>1404</v>
      </c>
      <c r="E71" s="178" t="s">
        <v>42</v>
      </c>
      <c r="F71" s="178" t="s">
        <v>1403</v>
      </c>
      <c r="G71" s="178" t="s">
        <v>418</v>
      </c>
      <c r="H71" s="180" t="s">
        <v>417</v>
      </c>
      <c r="I71" s="180" t="s">
        <v>417</v>
      </c>
      <c r="J71" s="180" t="s">
        <v>417</v>
      </c>
      <c r="K71" s="156" t="s">
        <v>419</v>
      </c>
      <c r="L71" s="157" t="s">
        <v>637</v>
      </c>
      <c r="M71" s="157" t="s">
        <v>637</v>
      </c>
      <c r="N71" s="156" t="s">
        <v>417</v>
      </c>
      <c r="O71" s="156" t="s">
        <v>417</v>
      </c>
      <c r="P71" s="181" t="s">
        <v>68</v>
      </c>
      <c r="Q71" s="156"/>
    </row>
    <row r="72" spans="1:17" s="169" customFormat="1" ht="15" hidden="1">
      <c r="A72" s="179">
        <v>163</v>
      </c>
      <c r="B72" s="156" t="s">
        <v>1789</v>
      </c>
      <c r="C72" s="156" t="s">
        <v>1789</v>
      </c>
      <c r="D72" s="156" t="s">
        <v>568</v>
      </c>
      <c r="E72" s="156" t="s">
        <v>42</v>
      </c>
      <c r="F72" s="156" t="s">
        <v>1645</v>
      </c>
      <c r="G72" s="156" t="s">
        <v>442</v>
      </c>
      <c r="H72" s="180" t="s">
        <v>1247</v>
      </c>
      <c r="I72" s="156" t="s">
        <v>1250</v>
      </c>
      <c r="J72" s="156" t="s">
        <v>1250</v>
      </c>
      <c r="K72" s="156" t="s">
        <v>419</v>
      </c>
      <c r="L72" s="157" t="s">
        <v>1320</v>
      </c>
      <c r="M72" s="157" t="s">
        <v>1320</v>
      </c>
      <c r="N72" s="156" t="s">
        <v>417</v>
      </c>
      <c r="O72" s="156" t="s">
        <v>417</v>
      </c>
      <c r="P72" s="181" t="s">
        <v>442</v>
      </c>
      <c r="Q72" s="156" t="s">
        <v>570</v>
      </c>
    </row>
    <row r="73" spans="1:17" s="169" customFormat="1" ht="15" hidden="1">
      <c r="A73" s="179">
        <v>164</v>
      </c>
      <c r="B73" s="182" t="s">
        <v>1844</v>
      </c>
      <c r="C73" s="156" t="s">
        <v>1327</v>
      </c>
      <c r="D73" s="156" t="s">
        <v>1227</v>
      </c>
      <c r="E73" s="156" t="s">
        <v>830</v>
      </c>
      <c r="F73" s="156" t="s">
        <v>1646</v>
      </c>
      <c r="G73" s="156" t="s">
        <v>425</v>
      </c>
      <c r="H73" s="180" t="s">
        <v>1247</v>
      </c>
      <c r="I73" s="156" t="s">
        <v>1275</v>
      </c>
      <c r="J73" s="156" t="s">
        <v>1275</v>
      </c>
      <c r="K73" s="156" t="s">
        <v>480</v>
      </c>
      <c r="L73" s="157" t="s">
        <v>417</v>
      </c>
      <c r="M73" s="157" t="s">
        <v>417</v>
      </c>
      <c r="N73" s="156" t="s">
        <v>417</v>
      </c>
      <c r="O73" s="156">
        <v>3</v>
      </c>
      <c r="P73" s="181" t="s">
        <v>425</v>
      </c>
      <c r="Q73" s="156" t="s">
        <v>827</v>
      </c>
    </row>
    <row r="74" spans="1:17" s="169" customFormat="1" ht="15" hidden="1">
      <c r="A74" s="190">
        <v>165</v>
      </c>
      <c r="B74" s="190" t="s">
        <v>1789</v>
      </c>
      <c r="C74" s="190" t="s">
        <v>1327</v>
      </c>
      <c r="D74" s="190" t="s">
        <v>1641</v>
      </c>
      <c r="E74" s="190" t="s">
        <v>42</v>
      </c>
      <c r="F74" s="190" t="s">
        <v>1647</v>
      </c>
      <c r="G74" s="190" t="s">
        <v>442</v>
      </c>
      <c r="H74" s="190" t="s">
        <v>1247</v>
      </c>
      <c r="I74" s="190" t="s">
        <v>1250</v>
      </c>
      <c r="J74" s="190" t="s">
        <v>1250</v>
      </c>
      <c r="K74" s="190" t="s">
        <v>419</v>
      </c>
      <c r="L74" s="190" t="s">
        <v>1320</v>
      </c>
      <c r="M74" s="190" t="s">
        <v>1320</v>
      </c>
      <c r="N74" s="190" t="s">
        <v>417</v>
      </c>
      <c r="O74" s="190" t="s">
        <v>417</v>
      </c>
      <c r="P74" s="191" t="s">
        <v>442</v>
      </c>
      <c r="Q74" s="190" t="s">
        <v>570</v>
      </c>
    </row>
    <row r="75" spans="1:17" s="169" customFormat="1" ht="15" hidden="1">
      <c r="A75" s="179">
        <v>14</v>
      </c>
      <c r="B75" s="178" t="s">
        <v>1725</v>
      </c>
      <c r="C75" s="178" t="s">
        <v>1725</v>
      </c>
      <c r="D75" s="156" t="s">
        <v>440</v>
      </c>
      <c r="E75" s="156" t="s">
        <v>42</v>
      </c>
      <c r="F75" s="156" t="s">
        <v>1420</v>
      </c>
      <c r="G75" s="156" t="s">
        <v>442</v>
      </c>
      <c r="H75" s="180" t="s">
        <v>1250</v>
      </c>
      <c r="I75" s="156" t="s">
        <v>1250</v>
      </c>
      <c r="J75" s="156" t="s">
        <v>1250</v>
      </c>
      <c r="K75" s="156" t="s">
        <v>419</v>
      </c>
      <c r="L75" s="178" t="s">
        <v>1424</v>
      </c>
      <c r="M75" s="157" t="s">
        <v>1296</v>
      </c>
      <c r="N75" s="156" t="s">
        <v>417</v>
      </c>
      <c r="O75" s="156" t="s">
        <v>417</v>
      </c>
      <c r="P75" s="181" t="s">
        <v>442</v>
      </c>
      <c r="Q75" s="156" t="s">
        <v>1322</v>
      </c>
    </row>
    <row r="76" spans="1:17" s="169" customFormat="1" ht="15" hidden="1">
      <c r="A76" s="190">
        <v>15</v>
      </c>
      <c r="B76" s="190" t="s">
        <v>1725</v>
      </c>
      <c r="C76" s="190" t="s">
        <v>1327</v>
      </c>
      <c r="D76" s="190" t="s">
        <v>1427</v>
      </c>
      <c r="E76" s="190" t="s">
        <v>42</v>
      </c>
      <c r="F76" s="190" t="s">
        <v>1421</v>
      </c>
      <c r="G76" s="190" t="s">
        <v>442</v>
      </c>
      <c r="H76" s="190" t="s">
        <v>1250</v>
      </c>
      <c r="I76" s="190" t="s">
        <v>1250</v>
      </c>
      <c r="J76" s="190" t="s">
        <v>1250</v>
      </c>
      <c r="K76" s="190" t="s">
        <v>419</v>
      </c>
      <c r="L76" s="190" t="s">
        <v>1423</v>
      </c>
      <c r="M76" s="190" t="s">
        <v>1296</v>
      </c>
      <c r="N76" s="190" t="s">
        <v>417</v>
      </c>
      <c r="O76" s="190" t="s">
        <v>417</v>
      </c>
      <c r="P76" s="191" t="s">
        <v>442</v>
      </c>
      <c r="Q76" s="190" t="s">
        <v>1322</v>
      </c>
    </row>
    <row r="77" spans="1:17" s="169" customFormat="1" ht="15" hidden="1">
      <c r="A77" s="179">
        <v>3</v>
      </c>
      <c r="B77" s="178" t="s">
        <v>1406</v>
      </c>
      <c r="C77" s="178"/>
      <c r="D77" s="178" t="s">
        <v>1407</v>
      </c>
      <c r="E77" s="156"/>
      <c r="F77" s="156" t="s">
        <v>1405</v>
      </c>
      <c r="G77" s="156"/>
      <c r="H77" s="156"/>
      <c r="I77" s="156"/>
      <c r="J77" s="156"/>
      <c r="K77" s="156"/>
      <c r="L77" s="177"/>
      <c r="M77" s="177"/>
      <c r="N77" s="156"/>
      <c r="O77" s="156"/>
      <c r="P77" s="181"/>
      <c r="Q77" s="188"/>
    </row>
    <row r="78" spans="1:17" s="169" customFormat="1" ht="15" hidden="1">
      <c r="A78" s="179">
        <v>34</v>
      </c>
      <c r="B78" s="156" t="s">
        <v>1748</v>
      </c>
      <c r="C78" s="156" t="s">
        <v>1748</v>
      </c>
      <c r="D78" s="156" t="s">
        <v>459</v>
      </c>
      <c r="E78" s="156" t="s">
        <v>42</v>
      </c>
      <c r="F78" s="156" t="s">
        <v>1461</v>
      </c>
      <c r="G78" s="156" t="s">
        <v>442</v>
      </c>
      <c r="H78" s="180" t="s">
        <v>1247</v>
      </c>
      <c r="I78" s="156" t="s">
        <v>1250</v>
      </c>
      <c r="J78" s="174" t="s">
        <v>1246</v>
      </c>
      <c r="K78" s="156" t="s">
        <v>419</v>
      </c>
      <c r="L78" s="175" t="s">
        <v>1396</v>
      </c>
      <c r="M78" s="175" t="s">
        <v>1396</v>
      </c>
      <c r="N78" s="156" t="s">
        <v>417</v>
      </c>
      <c r="O78" s="156" t="s">
        <v>417</v>
      </c>
      <c r="P78" s="181" t="s">
        <v>442</v>
      </c>
      <c r="Q78" s="188" t="s">
        <v>1333</v>
      </c>
    </row>
    <row r="79" spans="1:17" s="169" customFormat="1" ht="15" hidden="1">
      <c r="A79" s="190">
        <v>35</v>
      </c>
      <c r="B79" s="190" t="s">
        <v>1748</v>
      </c>
      <c r="C79" s="190" t="s">
        <v>1327</v>
      </c>
      <c r="D79" s="190" t="s">
        <v>1457</v>
      </c>
      <c r="E79" s="190" t="s">
        <v>42</v>
      </c>
      <c r="F79" s="190" t="s">
        <v>1462</v>
      </c>
      <c r="G79" s="190" t="s">
        <v>442</v>
      </c>
      <c r="H79" s="190" t="s">
        <v>1247</v>
      </c>
      <c r="I79" s="190" t="s">
        <v>1250</v>
      </c>
      <c r="J79" s="190" t="s">
        <v>1246</v>
      </c>
      <c r="K79" s="190" t="s">
        <v>419</v>
      </c>
      <c r="L79" s="190" t="s">
        <v>1396</v>
      </c>
      <c r="M79" s="190" t="s">
        <v>1396</v>
      </c>
      <c r="N79" s="190" t="s">
        <v>417</v>
      </c>
      <c r="O79" s="190" t="s">
        <v>417</v>
      </c>
      <c r="P79" s="191" t="s">
        <v>442</v>
      </c>
      <c r="Q79" s="192" t="s">
        <v>1333</v>
      </c>
    </row>
    <row r="80" spans="1:17" s="169" customFormat="1" ht="15" hidden="1">
      <c r="A80" s="179">
        <v>20</v>
      </c>
      <c r="B80" s="156" t="s">
        <v>1737</v>
      </c>
      <c r="C80" s="156" t="s">
        <v>1737</v>
      </c>
      <c r="D80" s="156" t="s">
        <v>447</v>
      </c>
      <c r="E80" s="156" t="s">
        <v>42</v>
      </c>
      <c r="F80" s="156" t="s">
        <v>1439</v>
      </c>
      <c r="G80" s="156" t="s">
        <v>442</v>
      </c>
      <c r="H80" s="180" t="s">
        <v>1250</v>
      </c>
      <c r="I80" s="156" t="s">
        <v>1250</v>
      </c>
      <c r="J80" s="156" t="s">
        <v>1250</v>
      </c>
      <c r="K80" s="156" t="s">
        <v>419</v>
      </c>
      <c r="L80" s="157" t="s">
        <v>1299</v>
      </c>
      <c r="M80" s="157" t="s">
        <v>1299</v>
      </c>
      <c r="N80" s="156" t="s">
        <v>417</v>
      </c>
      <c r="O80" s="156" t="s">
        <v>417</v>
      </c>
      <c r="P80" s="181" t="s">
        <v>442</v>
      </c>
      <c r="Q80" s="188" t="s">
        <v>1325</v>
      </c>
    </row>
    <row r="81" spans="1:17" s="169" customFormat="1" ht="15" hidden="1">
      <c r="A81" s="190">
        <v>21</v>
      </c>
      <c r="B81" s="190" t="s">
        <v>1738</v>
      </c>
      <c r="C81" s="190" t="s">
        <v>1327</v>
      </c>
      <c r="D81" s="190" t="s">
        <v>1438</v>
      </c>
      <c r="E81" s="190" t="s">
        <v>42</v>
      </c>
      <c r="F81" s="190" t="s">
        <v>1440</v>
      </c>
      <c r="G81" s="190" t="s">
        <v>442</v>
      </c>
      <c r="H81" s="190" t="s">
        <v>1250</v>
      </c>
      <c r="I81" s="190" t="s">
        <v>1250</v>
      </c>
      <c r="J81" s="190" t="s">
        <v>1250</v>
      </c>
      <c r="K81" s="190" t="s">
        <v>419</v>
      </c>
      <c r="L81" s="190" t="s">
        <v>1299</v>
      </c>
      <c r="M81" s="190" t="s">
        <v>1299</v>
      </c>
      <c r="N81" s="190" t="s">
        <v>417</v>
      </c>
      <c r="O81" s="190" t="s">
        <v>417</v>
      </c>
      <c r="P81" s="191" t="s">
        <v>442</v>
      </c>
      <c r="Q81" s="190" t="s">
        <v>1325</v>
      </c>
    </row>
    <row r="82" spans="1:17" s="169" customFormat="1" ht="15" hidden="1">
      <c r="A82" s="179">
        <v>64</v>
      </c>
      <c r="B82" s="156" t="s">
        <v>1756</v>
      </c>
      <c r="C82" s="156" t="s">
        <v>1756</v>
      </c>
      <c r="D82" s="156" t="s">
        <v>490</v>
      </c>
      <c r="E82" s="156" t="s">
        <v>42</v>
      </c>
      <c r="F82" s="156" t="s">
        <v>1502</v>
      </c>
      <c r="G82" s="156" t="s">
        <v>442</v>
      </c>
      <c r="H82" s="180" t="s">
        <v>1250</v>
      </c>
      <c r="I82" s="156" t="s">
        <v>1250</v>
      </c>
      <c r="J82" s="156" t="s">
        <v>1250</v>
      </c>
      <c r="K82" s="156" t="s">
        <v>419</v>
      </c>
      <c r="L82" s="157" t="s">
        <v>1310</v>
      </c>
      <c r="M82" s="157" t="s">
        <v>1310</v>
      </c>
      <c r="N82" s="156" t="s">
        <v>417</v>
      </c>
      <c r="O82" s="156" t="s">
        <v>417</v>
      </c>
      <c r="P82" s="181" t="s">
        <v>442</v>
      </c>
      <c r="Q82" s="156" t="s">
        <v>1350</v>
      </c>
    </row>
    <row r="83" spans="1:17" s="169" customFormat="1" ht="15" hidden="1">
      <c r="A83" s="190">
        <v>65</v>
      </c>
      <c r="B83" s="190" t="s">
        <v>1756</v>
      </c>
      <c r="C83" s="190" t="s">
        <v>1327</v>
      </c>
      <c r="D83" s="190" t="s">
        <v>1495</v>
      </c>
      <c r="E83" s="190" t="s">
        <v>42</v>
      </c>
      <c r="F83" s="190" t="s">
        <v>1503</v>
      </c>
      <c r="G83" s="190" t="s">
        <v>442</v>
      </c>
      <c r="H83" s="190" t="s">
        <v>1250</v>
      </c>
      <c r="I83" s="190" t="s">
        <v>1250</v>
      </c>
      <c r="J83" s="190" t="s">
        <v>1250</v>
      </c>
      <c r="K83" s="190" t="s">
        <v>419</v>
      </c>
      <c r="L83" s="190" t="s">
        <v>1310</v>
      </c>
      <c r="M83" s="190" t="s">
        <v>1310</v>
      </c>
      <c r="N83" s="190" t="s">
        <v>417</v>
      </c>
      <c r="O83" s="190" t="s">
        <v>417</v>
      </c>
      <c r="P83" s="191" t="s">
        <v>442</v>
      </c>
      <c r="Q83" s="190" t="s">
        <v>1350</v>
      </c>
    </row>
    <row r="84" spans="1:17" s="169" customFormat="1" ht="15" hidden="1">
      <c r="A84" s="179">
        <v>186</v>
      </c>
      <c r="B84" s="156" t="s">
        <v>1797</v>
      </c>
      <c r="C84" s="156" t="s">
        <v>1797</v>
      </c>
      <c r="D84" s="156" t="s">
        <v>595</v>
      </c>
      <c r="E84" s="156" t="s">
        <v>42</v>
      </c>
      <c r="F84" s="156" t="s">
        <v>1677</v>
      </c>
      <c r="G84" s="156" t="s">
        <v>442</v>
      </c>
      <c r="H84" s="180" t="s">
        <v>1250</v>
      </c>
      <c r="I84" s="156" t="s">
        <v>1250</v>
      </c>
      <c r="J84" s="180" t="s">
        <v>1246</v>
      </c>
      <c r="K84" s="156" t="s">
        <v>419</v>
      </c>
      <c r="L84" s="157" t="s">
        <v>1320</v>
      </c>
      <c r="M84" s="157" t="s">
        <v>1320</v>
      </c>
      <c r="N84" s="156" t="s">
        <v>417</v>
      </c>
      <c r="O84" s="156" t="s">
        <v>417</v>
      </c>
      <c r="P84" s="181" t="s">
        <v>442</v>
      </c>
      <c r="Q84" s="156" t="s">
        <v>597</v>
      </c>
    </row>
    <row r="85" spans="1:17" s="169" customFormat="1" ht="15" hidden="1">
      <c r="A85" s="179">
        <v>187</v>
      </c>
      <c r="B85" s="182" t="s">
        <v>1845</v>
      </c>
      <c r="C85" s="156" t="s">
        <v>1327</v>
      </c>
      <c r="D85" s="156" t="s">
        <v>1234</v>
      </c>
      <c r="E85" s="156" t="s">
        <v>830</v>
      </c>
      <c r="F85" s="156" t="s">
        <v>1678</v>
      </c>
      <c r="G85" s="156" t="s">
        <v>425</v>
      </c>
      <c r="H85" s="156" t="s">
        <v>1282</v>
      </c>
      <c r="I85" s="156" t="s">
        <v>1282</v>
      </c>
      <c r="J85" s="180" t="s">
        <v>1246</v>
      </c>
      <c r="K85" s="156" t="s">
        <v>480</v>
      </c>
      <c r="L85" s="157" t="s">
        <v>417</v>
      </c>
      <c r="M85" s="157" t="s">
        <v>417</v>
      </c>
      <c r="N85" s="156" t="s">
        <v>417</v>
      </c>
      <c r="O85" s="156">
        <v>3</v>
      </c>
      <c r="P85" s="181" t="s">
        <v>425</v>
      </c>
      <c r="Q85" s="156" t="s">
        <v>827</v>
      </c>
    </row>
    <row r="86" spans="1:17" s="169" customFormat="1" ht="15" hidden="1">
      <c r="A86" s="190">
        <v>188</v>
      </c>
      <c r="B86" s="190" t="s">
        <v>1797</v>
      </c>
      <c r="C86" s="190" t="s">
        <v>1327</v>
      </c>
      <c r="D86" s="190" t="s">
        <v>1672</v>
      </c>
      <c r="E86" s="190" t="s">
        <v>42</v>
      </c>
      <c r="F86" s="190" t="s">
        <v>1679</v>
      </c>
      <c r="G86" s="190" t="s">
        <v>442</v>
      </c>
      <c r="H86" s="190" t="s">
        <v>1250</v>
      </c>
      <c r="I86" s="190" t="s">
        <v>1250</v>
      </c>
      <c r="J86" s="190" t="s">
        <v>1246</v>
      </c>
      <c r="K86" s="190" t="s">
        <v>419</v>
      </c>
      <c r="L86" s="190" t="s">
        <v>1320</v>
      </c>
      <c r="M86" s="190" t="s">
        <v>1320</v>
      </c>
      <c r="N86" s="190" t="s">
        <v>417</v>
      </c>
      <c r="O86" s="190" t="s">
        <v>417</v>
      </c>
      <c r="P86" s="191" t="s">
        <v>442</v>
      </c>
      <c r="Q86" s="190" t="s">
        <v>597</v>
      </c>
    </row>
    <row r="87" spans="1:17" s="169" customFormat="1" ht="15" hidden="1">
      <c r="A87" s="179">
        <v>68</v>
      </c>
      <c r="B87" s="156" t="s">
        <v>1758</v>
      </c>
      <c r="C87" s="156" t="s">
        <v>1758</v>
      </c>
      <c r="D87" s="156" t="s">
        <v>494</v>
      </c>
      <c r="E87" s="156" t="s">
        <v>42</v>
      </c>
      <c r="F87" s="156" t="s">
        <v>1511</v>
      </c>
      <c r="G87" s="156" t="s">
        <v>442</v>
      </c>
      <c r="H87" s="180" t="s">
        <v>1250</v>
      </c>
      <c r="I87" s="156" t="s">
        <v>1250</v>
      </c>
      <c r="J87" s="156" t="s">
        <v>1250</v>
      </c>
      <c r="K87" s="156" t="s">
        <v>419</v>
      </c>
      <c r="L87" s="157" t="s">
        <v>1401</v>
      </c>
      <c r="M87" s="157" t="s">
        <v>1401</v>
      </c>
      <c r="N87" s="156" t="s">
        <v>417</v>
      </c>
      <c r="O87" s="156" t="s">
        <v>417</v>
      </c>
      <c r="P87" s="181" t="s">
        <v>442</v>
      </c>
      <c r="Q87" s="156" t="s">
        <v>1352</v>
      </c>
    </row>
    <row r="88" spans="1:17" s="169" customFormat="1" ht="15" hidden="1">
      <c r="A88" s="190">
        <v>69</v>
      </c>
      <c r="B88" s="190" t="s">
        <v>1758</v>
      </c>
      <c r="C88" s="190" t="s">
        <v>1327</v>
      </c>
      <c r="D88" s="190" t="s">
        <v>1505</v>
      </c>
      <c r="E88" s="190" t="s">
        <v>42</v>
      </c>
      <c r="F88" s="190" t="s">
        <v>1512</v>
      </c>
      <c r="G88" s="190" t="s">
        <v>442</v>
      </c>
      <c r="H88" s="190" t="s">
        <v>1250</v>
      </c>
      <c r="I88" s="190" t="s">
        <v>1250</v>
      </c>
      <c r="J88" s="190" t="s">
        <v>1250</v>
      </c>
      <c r="K88" s="190" t="s">
        <v>419</v>
      </c>
      <c r="L88" s="190" t="s">
        <v>1401</v>
      </c>
      <c r="M88" s="190" t="s">
        <v>1401</v>
      </c>
      <c r="N88" s="190" t="s">
        <v>417</v>
      </c>
      <c r="O88" s="190" t="s">
        <v>417</v>
      </c>
      <c r="P88" s="191" t="s">
        <v>442</v>
      </c>
      <c r="Q88" s="190" t="s">
        <v>1352</v>
      </c>
    </row>
    <row r="89" spans="1:17" s="169" customFormat="1" ht="15" hidden="1">
      <c r="A89" s="179">
        <v>207</v>
      </c>
      <c r="B89" s="156" t="s">
        <v>1804</v>
      </c>
      <c r="C89" s="156" t="s">
        <v>1804</v>
      </c>
      <c r="D89" s="156" t="s">
        <v>615</v>
      </c>
      <c r="E89" s="156" t="s">
        <v>42</v>
      </c>
      <c r="F89" s="156" t="s">
        <v>1703</v>
      </c>
      <c r="G89" s="156" t="s">
        <v>442</v>
      </c>
      <c r="H89" s="180" t="s">
        <v>1247</v>
      </c>
      <c r="I89" s="156" t="s">
        <v>1250</v>
      </c>
      <c r="J89" s="156" t="s">
        <v>1250</v>
      </c>
      <c r="K89" s="156" t="s">
        <v>419</v>
      </c>
      <c r="L89" s="157" t="s">
        <v>1320</v>
      </c>
      <c r="M89" s="157" t="s">
        <v>1320</v>
      </c>
      <c r="N89" s="156" t="s">
        <v>417</v>
      </c>
      <c r="O89" s="156" t="s">
        <v>417</v>
      </c>
      <c r="P89" s="181" t="s">
        <v>442</v>
      </c>
      <c r="Q89" s="156" t="s">
        <v>842</v>
      </c>
    </row>
    <row r="90" spans="1:17" s="169" customFormat="1" ht="15" hidden="1">
      <c r="A90" s="179">
        <v>208</v>
      </c>
      <c r="B90" s="182" t="s">
        <v>1837</v>
      </c>
      <c r="C90" s="156" t="s">
        <v>1327</v>
      </c>
      <c r="D90" s="156" t="s">
        <v>1240</v>
      </c>
      <c r="E90" s="156" t="s">
        <v>830</v>
      </c>
      <c r="F90" s="156" t="s">
        <v>1704</v>
      </c>
      <c r="G90" s="156" t="s">
        <v>425</v>
      </c>
      <c r="H90" s="180" t="s">
        <v>1247</v>
      </c>
      <c r="I90" s="156" t="s">
        <v>1288</v>
      </c>
      <c r="J90" s="156" t="s">
        <v>1288</v>
      </c>
      <c r="K90" s="156" t="s">
        <v>480</v>
      </c>
      <c r="L90" s="157" t="s">
        <v>417</v>
      </c>
      <c r="M90" s="157" t="s">
        <v>417</v>
      </c>
      <c r="N90" s="156" t="s">
        <v>417</v>
      </c>
      <c r="O90" s="156">
        <v>3</v>
      </c>
      <c r="P90" s="181" t="s">
        <v>425</v>
      </c>
      <c r="Q90" s="156" t="s">
        <v>827</v>
      </c>
    </row>
    <row r="91" spans="1:17" s="169" customFormat="1" ht="15" hidden="1">
      <c r="A91" s="190">
        <v>209</v>
      </c>
      <c r="B91" s="190" t="s">
        <v>1804</v>
      </c>
      <c r="C91" s="190" t="s">
        <v>1327</v>
      </c>
      <c r="D91" s="190" t="s">
        <v>1696</v>
      </c>
      <c r="E91" s="190" t="s">
        <v>42</v>
      </c>
      <c r="F91" s="190" t="s">
        <v>1705</v>
      </c>
      <c r="G91" s="190" t="s">
        <v>442</v>
      </c>
      <c r="H91" s="190" t="s">
        <v>1247</v>
      </c>
      <c r="I91" s="190" t="s">
        <v>1250</v>
      </c>
      <c r="J91" s="190" t="s">
        <v>1250</v>
      </c>
      <c r="K91" s="190" t="s">
        <v>419</v>
      </c>
      <c r="L91" s="190" t="s">
        <v>1320</v>
      </c>
      <c r="M91" s="190" t="s">
        <v>1320</v>
      </c>
      <c r="N91" s="190" t="s">
        <v>417</v>
      </c>
      <c r="O91" s="190" t="s">
        <v>417</v>
      </c>
      <c r="P91" s="191" t="s">
        <v>442</v>
      </c>
      <c r="Q91" s="190" t="s">
        <v>842</v>
      </c>
    </row>
    <row r="92" spans="1:17" s="169" customFormat="1" ht="15" hidden="1">
      <c r="A92" s="179">
        <v>86</v>
      </c>
      <c r="B92" s="156" t="s">
        <v>1763</v>
      </c>
      <c r="C92" s="156" t="s">
        <v>1763</v>
      </c>
      <c r="D92" s="156" t="s">
        <v>511</v>
      </c>
      <c r="E92" s="156" t="s">
        <v>42</v>
      </c>
      <c r="F92" s="156" t="s">
        <v>1536</v>
      </c>
      <c r="G92" s="156" t="s">
        <v>442</v>
      </c>
      <c r="H92" s="180" t="s">
        <v>1247</v>
      </c>
      <c r="I92" s="156" t="s">
        <v>1250</v>
      </c>
      <c r="J92" s="180" t="s">
        <v>1246</v>
      </c>
      <c r="K92" s="156" t="s">
        <v>419</v>
      </c>
      <c r="L92" s="157" t="s">
        <v>1316</v>
      </c>
      <c r="M92" s="157" t="s">
        <v>1316</v>
      </c>
      <c r="N92" s="156" t="s">
        <v>417</v>
      </c>
      <c r="O92" s="156" t="s">
        <v>417</v>
      </c>
      <c r="P92" s="181" t="s">
        <v>442</v>
      </c>
      <c r="Q92" s="156" t="s">
        <v>1360</v>
      </c>
    </row>
    <row r="93" spans="1:17" s="169" customFormat="1" ht="15" hidden="1">
      <c r="A93" s="190">
        <v>87</v>
      </c>
      <c r="B93" s="190" t="s">
        <v>1763</v>
      </c>
      <c r="C93" s="190" t="s">
        <v>1327</v>
      </c>
      <c r="D93" s="190" t="s">
        <v>1532</v>
      </c>
      <c r="E93" s="190" t="s">
        <v>42</v>
      </c>
      <c r="F93" s="190" t="s">
        <v>1537</v>
      </c>
      <c r="G93" s="190" t="s">
        <v>442</v>
      </c>
      <c r="H93" s="190" t="s">
        <v>1247</v>
      </c>
      <c r="I93" s="190" t="s">
        <v>1250</v>
      </c>
      <c r="J93" s="190" t="s">
        <v>1246</v>
      </c>
      <c r="K93" s="190" t="s">
        <v>419</v>
      </c>
      <c r="L93" s="190" t="s">
        <v>1316</v>
      </c>
      <c r="M93" s="190" t="s">
        <v>1316</v>
      </c>
      <c r="N93" s="190" t="s">
        <v>417</v>
      </c>
      <c r="O93" s="190" t="s">
        <v>417</v>
      </c>
      <c r="P93" s="191" t="s">
        <v>442</v>
      </c>
      <c r="Q93" s="190" t="s">
        <v>1360</v>
      </c>
    </row>
    <row r="94" spans="1:17" s="169" customFormat="1" ht="15" hidden="1">
      <c r="A94" s="179">
        <v>98</v>
      </c>
      <c r="B94" s="178" t="s">
        <v>1768</v>
      </c>
      <c r="C94" s="182" t="s">
        <v>1768</v>
      </c>
      <c r="D94" s="178" t="s">
        <v>1554</v>
      </c>
      <c r="E94" s="156" t="s">
        <v>42</v>
      </c>
      <c r="F94" s="156" t="s">
        <v>1550</v>
      </c>
      <c r="G94" s="156" t="s">
        <v>425</v>
      </c>
      <c r="H94" s="180" t="s">
        <v>1247</v>
      </c>
      <c r="I94" s="156" t="s">
        <v>1250</v>
      </c>
      <c r="J94" s="156" t="s">
        <v>1250</v>
      </c>
      <c r="K94" s="156" t="s">
        <v>480</v>
      </c>
      <c r="L94" s="157" t="s">
        <v>417</v>
      </c>
      <c r="M94" s="157" t="s">
        <v>417</v>
      </c>
      <c r="N94" s="156" t="s">
        <v>417</v>
      </c>
      <c r="O94" s="156">
        <v>6</v>
      </c>
      <c r="P94" s="181" t="s">
        <v>425</v>
      </c>
      <c r="Q94" s="156" t="s">
        <v>1327</v>
      </c>
    </row>
    <row r="95" spans="1:17" s="169" customFormat="1" ht="15" hidden="1">
      <c r="A95" s="179">
        <v>99</v>
      </c>
      <c r="B95" s="182" t="s">
        <v>1820</v>
      </c>
      <c r="C95" s="178" t="s">
        <v>1327</v>
      </c>
      <c r="D95" s="178" t="s">
        <v>1559</v>
      </c>
      <c r="E95" s="156" t="s">
        <v>42</v>
      </c>
      <c r="F95" s="156" t="s">
        <v>1551</v>
      </c>
      <c r="G95" s="156" t="s">
        <v>934</v>
      </c>
      <c r="H95" s="180" t="s">
        <v>1257</v>
      </c>
      <c r="I95" s="180" t="s">
        <v>1257</v>
      </c>
      <c r="J95" s="180" t="s">
        <v>1246</v>
      </c>
      <c r="K95" s="156" t="s">
        <v>419</v>
      </c>
      <c r="L95" s="157" t="s">
        <v>417</v>
      </c>
      <c r="M95" s="157" t="s">
        <v>417</v>
      </c>
      <c r="N95" s="156" t="s">
        <v>417</v>
      </c>
      <c r="O95" s="156">
        <v>6</v>
      </c>
      <c r="P95" s="181" t="s">
        <v>425</v>
      </c>
      <c r="Q95" s="156" t="s">
        <v>1327</v>
      </c>
    </row>
    <row r="96" spans="1:17" s="169" customFormat="1" ht="15" hidden="1">
      <c r="A96" s="179">
        <v>102</v>
      </c>
      <c r="B96" s="182" t="s">
        <v>1770</v>
      </c>
      <c r="C96" s="178" t="s">
        <v>1770</v>
      </c>
      <c r="D96" s="178" t="s">
        <v>1556</v>
      </c>
      <c r="E96" s="156" t="s">
        <v>42</v>
      </c>
      <c r="F96" s="156" t="s">
        <v>1562</v>
      </c>
      <c r="G96" s="156" t="s">
        <v>425</v>
      </c>
      <c r="H96" s="180" t="s">
        <v>1250</v>
      </c>
      <c r="I96" s="156" t="s">
        <v>1250</v>
      </c>
      <c r="J96" s="156" t="s">
        <v>1250</v>
      </c>
      <c r="K96" s="156" t="s">
        <v>480</v>
      </c>
      <c r="L96" s="157" t="s">
        <v>417</v>
      </c>
      <c r="M96" s="157" t="s">
        <v>417</v>
      </c>
      <c r="N96" s="156" t="s">
        <v>417</v>
      </c>
      <c r="O96" s="156">
        <v>6</v>
      </c>
      <c r="P96" s="181" t="s">
        <v>425</v>
      </c>
      <c r="Q96" s="156" t="s">
        <v>1365</v>
      </c>
    </row>
    <row r="97" spans="1:17" s="169" customFormat="1" ht="15" hidden="1">
      <c r="A97" s="179">
        <v>8</v>
      </c>
      <c r="B97" s="156" t="s">
        <v>436</v>
      </c>
      <c r="C97" s="156" t="s">
        <v>1327</v>
      </c>
      <c r="D97" s="156" t="s">
        <v>436</v>
      </c>
      <c r="E97" s="156" t="s">
        <v>42</v>
      </c>
      <c r="F97" s="156" t="s">
        <v>1412</v>
      </c>
      <c r="G97" s="156" t="s">
        <v>425</v>
      </c>
      <c r="H97" s="180" t="s">
        <v>1249</v>
      </c>
      <c r="I97" s="180" t="s">
        <v>1249</v>
      </c>
      <c r="J97" s="180" t="s">
        <v>1249</v>
      </c>
      <c r="K97" s="156" t="s">
        <v>419</v>
      </c>
      <c r="L97" s="157" t="s">
        <v>421</v>
      </c>
      <c r="M97" s="157" t="s">
        <v>421</v>
      </c>
      <c r="N97" s="156" t="s">
        <v>417</v>
      </c>
      <c r="O97" s="156" t="s">
        <v>417</v>
      </c>
      <c r="P97" s="181" t="s">
        <v>68</v>
      </c>
      <c r="Q97" s="156" t="s">
        <v>437</v>
      </c>
    </row>
    <row r="98" spans="1:17" s="169" customFormat="1" ht="15" hidden="1">
      <c r="A98" s="179">
        <v>175</v>
      </c>
      <c r="B98" s="180" t="s">
        <v>1793</v>
      </c>
      <c r="C98" s="180" t="s">
        <v>1793</v>
      </c>
      <c r="D98" s="156" t="s">
        <v>580</v>
      </c>
      <c r="E98" s="156" t="s">
        <v>42</v>
      </c>
      <c r="F98" s="156" t="s">
        <v>1663</v>
      </c>
      <c r="G98" s="156" t="s">
        <v>442</v>
      </c>
      <c r="H98" s="180" t="s">
        <v>1250</v>
      </c>
      <c r="I98" s="180" t="s">
        <v>1245</v>
      </c>
      <c r="J98" s="156" t="s">
        <v>1250</v>
      </c>
      <c r="K98" s="156" t="s">
        <v>419</v>
      </c>
      <c r="L98" s="157" t="s">
        <v>1320</v>
      </c>
      <c r="M98" s="157" t="s">
        <v>1320</v>
      </c>
      <c r="N98" s="156" t="s">
        <v>417</v>
      </c>
      <c r="O98" s="156" t="s">
        <v>417</v>
      </c>
      <c r="P98" s="181" t="s">
        <v>442</v>
      </c>
      <c r="Q98" s="156" t="s">
        <v>582</v>
      </c>
    </row>
    <row r="99" spans="1:17" s="169" customFormat="1" ht="15" hidden="1">
      <c r="A99" s="179">
        <v>176</v>
      </c>
      <c r="B99" s="182" t="s">
        <v>1846</v>
      </c>
      <c r="C99" s="156" t="s">
        <v>1327</v>
      </c>
      <c r="D99" s="156" t="s">
        <v>1231</v>
      </c>
      <c r="E99" s="156" t="s">
        <v>830</v>
      </c>
      <c r="F99" s="156" t="s">
        <v>1664</v>
      </c>
      <c r="G99" s="156" t="s">
        <v>425</v>
      </c>
      <c r="H99" s="156" t="s">
        <v>1279</v>
      </c>
      <c r="I99" s="180" t="s">
        <v>1245</v>
      </c>
      <c r="J99" s="156" t="s">
        <v>1279</v>
      </c>
      <c r="K99" s="156" t="s">
        <v>480</v>
      </c>
      <c r="L99" s="157" t="s">
        <v>417</v>
      </c>
      <c r="M99" s="157" t="s">
        <v>417</v>
      </c>
      <c r="N99" s="156" t="s">
        <v>417</v>
      </c>
      <c r="O99" s="156">
        <v>3</v>
      </c>
      <c r="P99" s="181" t="s">
        <v>425</v>
      </c>
      <c r="Q99" s="156" t="s">
        <v>827</v>
      </c>
    </row>
    <row r="100" spans="1:17" s="169" customFormat="1" ht="15" hidden="1">
      <c r="A100" s="190">
        <v>177</v>
      </c>
      <c r="B100" s="190" t="s">
        <v>1793</v>
      </c>
      <c r="C100" s="190" t="s">
        <v>1327</v>
      </c>
      <c r="D100" s="190" t="s">
        <v>1660</v>
      </c>
      <c r="E100" s="190" t="s">
        <v>42</v>
      </c>
      <c r="F100" s="190" t="s">
        <v>1665</v>
      </c>
      <c r="G100" s="190" t="s">
        <v>442</v>
      </c>
      <c r="H100" s="190" t="s">
        <v>1250</v>
      </c>
      <c r="I100" s="190" t="s">
        <v>1245</v>
      </c>
      <c r="J100" s="190" t="s">
        <v>1250</v>
      </c>
      <c r="K100" s="190" t="s">
        <v>419</v>
      </c>
      <c r="L100" s="190" t="s">
        <v>1320</v>
      </c>
      <c r="M100" s="190" t="s">
        <v>1320</v>
      </c>
      <c r="N100" s="190" t="s">
        <v>417</v>
      </c>
      <c r="O100" s="190" t="s">
        <v>417</v>
      </c>
      <c r="P100" s="191" t="s">
        <v>442</v>
      </c>
      <c r="Q100" s="190" t="s">
        <v>582</v>
      </c>
    </row>
    <row r="101" spans="1:17" s="169" customFormat="1" ht="15" hidden="1">
      <c r="A101" s="179">
        <v>103</v>
      </c>
      <c r="B101" s="182" t="s">
        <v>1822</v>
      </c>
      <c r="C101" s="178"/>
      <c r="D101" s="178" t="s">
        <v>1557</v>
      </c>
      <c r="E101" s="156" t="s">
        <v>42</v>
      </c>
      <c r="F101" s="156" t="s">
        <v>1563</v>
      </c>
      <c r="G101" s="156" t="s">
        <v>934</v>
      </c>
      <c r="H101" s="180" t="s">
        <v>1258</v>
      </c>
      <c r="I101" s="180" t="s">
        <v>1258</v>
      </c>
      <c r="J101" s="180" t="s">
        <v>1258</v>
      </c>
      <c r="K101" s="156" t="s">
        <v>419</v>
      </c>
      <c r="L101" s="157" t="s">
        <v>417</v>
      </c>
      <c r="M101" s="157" t="s">
        <v>417</v>
      </c>
      <c r="N101" s="156" t="s">
        <v>417</v>
      </c>
      <c r="O101" s="156" t="s">
        <v>417</v>
      </c>
      <c r="P101" s="181" t="s">
        <v>934</v>
      </c>
      <c r="Q101" s="174" t="s">
        <v>1381</v>
      </c>
    </row>
    <row r="102" spans="1:17" s="169" customFormat="1" ht="15" hidden="1">
      <c r="A102" s="179">
        <v>104</v>
      </c>
      <c r="B102" s="178" t="s">
        <v>1771</v>
      </c>
      <c r="C102" s="178" t="s">
        <v>1771</v>
      </c>
      <c r="D102" s="178" t="s">
        <v>1557</v>
      </c>
      <c r="E102" s="156" t="s">
        <v>42</v>
      </c>
      <c r="F102" s="156" t="s">
        <v>1564</v>
      </c>
      <c r="G102" s="156" t="s">
        <v>425</v>
      </c>
      <c r="H102" s="180" t="s">
        <v>1250</v>
      </c>
      <c r="I102" s="156" t="s">
        <v>1250</v>
      </c>
      <c r="J102" s="156" t="s">
        <v>1250</v>
      </c>
      <c r="K102" s="156" t="s">
        <v>480</v>
      </c>
      <c r="L102" s="157" t="s">
        <v>417</v>
      </c>
      <c r="M102" s="157" t="s">
        <v>417</v>
      </c>
      <c r="N102" s="156" t="s">
        <v>417</v>
      </c>
      <c r="O102" s="156">
        <v>5</v>
      </c>
      <c r="P102" s="181" t="s">
        <v>425</v>
      </c>
      <c r="Q102" s="156" t="s">
        <v>1366</v>
      </c>
    </row>
    <row r="103" spans="1:17" s="169" customFormat="1" ht="15" hidden="1">
      <c r="A103" s="179">
        <v>105</v>
      </c>
      <c r="B103" s="178" t="s">
        <v>1771</v>
      </c>
      <c r="C103" s="178" t="s">
        <v>1771</v>
      </c>
      <c r="D103" s="178" t="s">
        <v>1557</v>
      </c>
      <c r="E103" s="156" t="s">
        <v>42</v>
      </c>
      <c r="F103" s="178" t="s">
        <v>1565</v>
      </c>
      <c r="G103" s="156" t="s">
        <v>425</v>
      </c>
      <c r="H103" s="180" t="s">
        <v>1250</v>
      </c>
      <c r="I103" s="156" t="s">
        <v>1250</v>
      </c>
      <c r="J103" s="156" t="s">
        <v>1250</v>
      </c>
      <c r="K103" s="156" t="s">
        <v>480</v>
      </c>
      <c r="L103" s="157" t="s">
        <v>417</v>
      </c>
      <c r="M103" s="157" t="s">
        <v>417</v>
      </c>
      <c r="N103" s="156" t="s">
        <v>417</v>
      </c>
      <c r="O103" s="156">
        <v>5</v>
      </c>
      <c r="P103" s="181" t="s">
        <v>425</v>
      </c>
      <c r="Q103" s="156" t="s">
        <v>1366</v>
      </c>
    </row>
    <row r="104" spans="1:17" s="169" customFormat="1" ht="15">
      <c r="A104" s="179">
        <v>220</v>
      </c>
      <c r="B104" s="182" t="s">
        <v>1847</v>
      </c>
      <c r="C104" s="156" t="s">
        <v>1327</v>
      </c>
      <c r="D104" s="180" t="s">
        <v>1237</v>
      </c>
      <c r="E104" s="156" t="s">
        <v>830</v>
      </c>
      <c r="F104" s="156" t="s">
        <v>1721</v>
      </c>
      <c r="G104" s="156" t="s">
        <v>425</v>
      </c>
      <c r="H104" s="156" t="s">
        <v>1285</v>
      </c>
      <c r="I104" s="156" t="s">
        <v>1285</v>
      </c>
      <c r="J104" s="156" t="s">
        <v>1285</v>
      </c>
      <c r="K104" s="156" t="s">
        <v>480</v>
      </c>
      <c r="L104" s="157" t="s">
        <v>417</v>
      </c>
      <c r="M104" s="157" t="s">
        <v>417</v>
      </c>
      <c r="N104" s="156" t="s">
        <v>417</v>
      </c>
      <c r="O104" s="156">
        <v>3</v>
      </c>
      <c r="P104" s="181" t="s">
        <v>425</v>
      </c>
      <c r="Q104" s="156" t="s">
        <v>827</v>
      </c>
    </row>
    <row r="105" spans="1:17" s="169" customFormat="1" ht="15" hidden="1">
      <c r="A105" s="179">
        <v>172</v>
      </c>
      <c r="B105" s="156" t="s">
        <v>1792</v>
      </c>
      <c r="C105" s="156" t="s">
        <v>1792</v>
      </c>
      <c r="D105" s="156" t="s">
        <v>577</v>
      </c>
      <c r="E105" s="156" t="s">
        <v>42</v>
      </c>
      <c r="F105" s="156" t="s">
        <v>1657</v>
      </c>
      <c r="G105" s="156" t="s">
        <v>442</v>
      </c>
      <c r="H105" s="180" t="s">
        <v>1250</v>
      </c>
      <c r="I105" s="156" t="s">
        <v>1250</v>
      </c>
      <c r="J105" s="156" t="s">
        <v>1250</v>
      </c>
      <c r="K105" s="156" t="s">
        <v>419</v>
      </c>
      <c r="L105" s="157" t="s">
        <v>1320</v>
      </c>
      <c r="M105" s="157" t="s">
        <v>1320</v>
      </c>
      <c r="N105" s="156" t="s">
        <v>417</v>
      </c>
      <c r="O105" s="156" t="s">
        <v>417</v>
      </c>
      <c r="P105" s="181" t="s">
        <v>442</v>
      </c>
      <c r="Q105" s="156" t="s">
        <v>579</v>
      </c>
    </row>
    <row r="106" spans="1:17" s="169" customFormat="1" ht="15" hidden="1">
      <c r="A106" s="179">
        <v>173</v>
      </c>
      <c r="B106" s="182" t="s">
        <v>1848</v>
      </c>
      <c r="C106" s="156" t="s">
        <v>1327</v>
      </c>
      <c r="D106" s="156" t="s">
        <v>1230</v>
      </c>
      <c r="E106" s="156" t="s">
        <v>830</v>
      </c>
      <c r="F106" s="156" t="s">
        <v>1658</v>
      </c>
      <c r="G106" s="156" t="s">
        <v>425</v>
      </c>
      <c r="H106" s="156" t="s">
        <v>1278</v>
      </c>
      <c r="I106" s="156" t="s">
        <v>1278</v>
      </c>
      <c r="J106" s="156" t="s">
        <v>1278</v>
      </c>
      <c r="K106" s="156" t="s">
        <v>480</v>
      </c>
      <c r="L106" s="157" t="s">
        <v>417</v>
      </c>
      <c r="M106" s="157" t="s">
        <v>417</v>
      </c>
      <c r="N106" s="156" t="s">
        <v>417</v>
      </c>
      <c r="O106" s="156">
        <v>3</v>
      </c>
      <c r="P106" s="181" t="s">
        <v>425</v>
      </c>
      <c r="Q106" s="156" t="s">
        <v>827</v>
      </c>
    </row>
    <row r="107" spans="1:17" s="169" customFormat="1" ht="15" hidden="1">
      <c r="A107" s="190">
        <v>174</v>
      </c>
      <c r="B107" s="190" t="s">
        <v>1792</v>
      </c>
      <c r="C107" s="190" t="s">
        <v>1327</v>
      </c>
      <c r="D107" s="190" t="s">
        <v>1650</v>
      </c>
      <c r="E107" s="190" t="s">
        <v>42</v>
      </c>
      <c r="F107" s="190" t="s">
        <v>1659</v>
      </c>
      <c r="G107" s="190" t="s">
        <v>442</v>
      </c>
      <c r="H107" s="190" t="s">
        <v>1250</v>
      </c>
      <c r="I107" s="190" t="s">
        <v>1250</v>
      </c>
      <c r="J107" s="190" t="s">
        <v>1250</v>
      </c>
      <c r="K107" s="190" t="s">
        <v>419</v>
      </c>
      <c r="L107" s="190" t="s">
        <v>1320</v>
      </c>
      <c r="M107" s="190" t="s">
        <v>1320</v>
      </c>
      <c r="N107" s="190" t="s">
        <v>417</v>
      </c>
      <c r="O107" s="190" t="s">
        <v>417</v>
      </c>
      <c r="P107" s="191" t="s">
        <v>442</v>
      </c>
      <c r="Q107" s="190" t="s">
        <v>579</v>
      </c>
    </row>
    <row r="108" spans="1:17" s="169" customFormat="1" ht="48.75" hidden="1" customHeight="1">
      <c r="A108" s="179">
        <v>60</v>
      </c>
      <c r="B108" s="156" t="s">
        <v>1754</v>
      </c>
      <c r="C108" s="156" t="s">
        <v>1754</v>
      </c>
      <c r="D108" s="156" t="s">
        <v>486</v>
      </c>
      <c r="E108" s="156" t="s">
        <v>42</v>
      </c>
      <c r="F108" s="156" t="s">
        <v>1498</v>
      </c>
      <c r="G108" s="156" t="s">
        <v>442</v>
      </c>
      <c r="H108" s="180" t="s">
        <v>1247</v>
      </c>
      <c r="I108" s="156" t="s">
        <v>1250</v>
      </c>
      <c r="J108" s="174" t="s">
        <v>1246</v>
      </c>
      <c r="K108" s="156" t="s">
        <v>419</v>
      </c>
      <c r="L108" s="157" t="s">
        <v>1309</v>
      </c>
      <c r="M108" s="157" t="s">
        <v>1309</v>
      </c>
      <c r="N108" s="156" t="s">
        <v>417</v>
      </c>
      <c r="O108" s="156" t="s">
        <v>417</v>
      </c>
      <c r="P108" s="181" t="s">
        <v>442</v>
      </c>
      <c r="Q108" s="156" t="s">
        <v>1348</v>
      </c>
    </row>
    <row r="109" spans="1:17" s="155" customFormat="1" ht="15" hidden="1">
      <c r="A109" s="190">
        <v>61</v>
      </c>
      <c r="B109" s="190" t="s">
        <v>1754</v>
      </c>
      <c r="C109" s="190" t="s">
        <v>1327</v>
      </c>
      <c r="D109" s="190" t="s">
        <v>1493</v>
      </c>
      <c r="E109" s="190" t="s">
        <v>42</v>
      </c>
      <c r="F109" s="190" t="s">
        <v>1499</v>
      </c>
      <c r="G109" s="190" t="s">
        <v>442</v>
      </c>
      <c r="H109" s="190" t="s">
        <v>1247</v>
      </c>
      <c r="I109" s="190" t="s">
        <v>1250</v>
      </c>
      <c r="J109" s="190" t="s">
        <v>1246</v>
      </c>
      <c r="K109" s="190" t="s">
        <v>419</v>
      </c>
      <c r="L109" s="190" t="s">
        <v>1309</v>
      </c>
      <c r="M109" s="190" t="s">
        <v>1309</v>
      </c>
      <c r="N109" s="190" t="s">
        <v>417</v>
      </c>
      <c r="O109" s="190" t="s">
        <v>417</v>
      </c>
      <c r="P109" s="191" t="s">
        <v>442</v>
      </c>
      <c r="Q109" s="190" t="s">
        <v>1348</v>
      </c>
    </row>
    <row r="110" spans="1:17" s="155" customFormat="1" ht="15" hidden="1">
      <c r="A110" s="179">
        <v>201</v>
      </c>
      <c r="B110" s="156" t="s">
        <v>1802</v>
      </c>
      <c r="C110" s="156" t="s">
        <v>1802</v>
      </c>
      <c r="D110" s="156" t="s">
        <v>609</v>
      </c>
      <c r="E110" s="156" t="s">
        <v>42</v>
      </c>
      <c r="F110" s="156" t="s">
        <v>1697</v>
      </c>
      <c r="G110" s="156" t="s">
        <v>442</v>
      </c>
      <c r="H110" s="180" t="s">
        <v>1247</v>
      </c>
      <c r="I110" s="156" t="s">
        <v>1250</v>
      </c>
      <c r="J110" s="156" t="s">
        <v>1250</v>
      </c>
      <c r="K110" s="156" t="s">
        <v>419</v>
      </c>
      <c r="L110" s="157" t="s">
        <v>1320</v>
      </c>
      <c r="M110" s="157" t="s">
        <v>1320</v>
      </c>
      <c r="N110" s="156" t="s">
        <v>417</v>
      </c>
      <c r="O110" s="156" t="s">
        <v>417</v>
      </c>
      <c r="P110" s="181" t="s">
        <v>442</v>
      </c>
      <c r="Q110" s="156" t="s">
        <v>611</v>
      </c>
    </row>
    <row r="111" spans="1:17" s="169" customFormat="1" ht="15" hidden="1">
      <c r="A111" s="179">
        <v>202</v>
      </c>
      <c r="B111" s="182" t="s">
        <v>1849</v>
      </c>
      <c r="C111" s="156" t="s">
        <v>1327</v>
      </c>
      <c r="D111" s="156" t="s">
        <v>1238</v>
      </c>
      <c r="E111" s="156" t="s">
        <v>830</v>
      </c>
      <c r="F111" s="156" t="s">
        <v>1698</v>
      </c>
      <c r="G111" s="156" t="s">
        <v>425</v>
      </c>
      <c r="H111" s="180" t="s">
        <v>1247</v>
      </c>
      <c r="I111" s="156" t="s">
        <v>1286</v>
      </c>
      <c r="J111" s="156" t="s">
        <v>1286</v>
      </c>
      <c r="K111" s="156" t="s">
        <v>480</v>
      </c>
      <c r="L111" s="157" t="s">
        <v>417</v>
      </c>
      <c r="M111" s="157" t="s">
        <v>417</v>
      </c>
      <c r="N111" s="156" t="s">
        <v>417</v>
      </c>
      <c r="O111" s="156">
        <v>3</v>
      </c>
      <c r="P111" s="181" t="s">
        <v>425</v>
      </c>
      <c r="Q111" s="156" t="s">
        <v>827</v>
      </c>
    </row>
    <row r="112" spans="1:17" s="169" customFormat="1" ht="15" hidden="1">
      <c r="A112" s="190">
        <v>203</v>
      </c>
      <c r="B112" s="190" t="s">
        <v>1802</v>
      </c>
      <c r="C112" s="190" t="s">
        <v>1327</v>
      </c>
      <c r="D112" s="190" t="s">
        <v>1694</v>
      </c>
      <c r="E112" s="190" t="s">
        <v>42</v>
      </c>
      <c r="F112" s="190" t="s">
        <v>1699</v>
      </c>
      <c r="G112" s="190" t="s">
        <v>442</v>
      </c>
      <c r="H112" s="190" t="s">
        <v>1247</v>
      </c>
      <c r="I112" s="190" t="s">
        <v>1250</v>
      </c>
      <c r="J112" s="190" t="s">
        <v>1250</v>
      </c>
      <c r="K112" s="190" t="s">
        <v>419</v>
      </c>
      <c r="L112" s="190" t="s">
        <v>1320</v>
      </c>
      <c r="M112" s="190" t="s">
        <v>1320</v>
      </c>
      <c r="N112" s="190" t="s">
        <v>417</v>
      </c>
      <c r="O112" s="190" t="s">
        <v>417</v>
      </c>
      <c r="P112" s="191" t="s">
        <v>442</v>
      </c>
      <c r="Q112" s="190" t="s">
        <v>611</v>
      </c>
    </row>
    <row r="113" spans="1:17" s="169" customFormat="1" ht="15" hidden="1">
      <c r="A113" s="179">
        <v>56</v>
      </c>
      <c r="B113" s="182" t="s">
        <v>1734</v>
      </c>
      <c r="C113" s="156" t="s">
        <v>1327</v>
      </c>
      <c r="D113" s="156" t="s">
        <v>652</v>
      </c>
      <c r="E113" s="156" t="s">
        <v>42</v>
      </c>
      <c r="F113" s="156" t="s">
        <v>1487</v>
      </c>
      <c r="G113" s="156" t="s">
        <v>425</v>
      </c>
      <c r="H113" s="180" t="s">
        <v>1250</v>
      </c>
      <c r="I113" s="180" t="s">
        <v>1245</v>
      </c>
      <c r="J113" s="156" t="s">
        <v>1250</v>
      </c>
      <c r="K113" s="156" t="s">
        <v>480</v>
      </c>
      <c r="L113" s="157" t="s">
        <v>417</v>
      </c>
      <c r="M113" s="157" t="s">
        <v>417</v>
      </c>
      <c r="N113" s="156" t="s">
        <v>417</v>
      </c>
      <c r="O113" s="156">
        <v>2</v>
      </c>
      <c r="P113" s="181" t="s">
        <v>425</v>
      </c>
      <c r="Q113" s="156" t="s">
        <v>1344</v>
      </c>
    </row>
    <row r="114" spans="1:17" s="169" customFormat="1" ht="15" hidden="1">
      <c r="A114" s="179">
        <v>57</v>
      </c>
      <c r="B114" s="182" t="s">
        <v>1810</v>
      </c>
      <c r="C114" s="156" t="s">
        <v>1327</v>
      </c>
      <c r="D114" s="156" t="s">
        <v>652</v>
      </c>
      <c r="E114" s="156" t="s">
        <v>42</v>
      </c>
      <c r="F114" s="156" t="s">
        <v>1488</v>
      </c>
      <c r="G114" s="156" t="s">
        <v>934</v>
      </c>
      <c r="H114" s="180" t="s">
        <v>1254</v>
      </c>
      <c r="I114" s="180" t="s">
        <v>1254</v>
      </c>
      <c r="J114" s="180" t="s">
        <v>1254</v>
      </c>
      <c r="K114" s="156" t="s">
        <v>419</v>
      </c>
      <c r="L114" s="157" t="s">
        <v>417</v>
      </c>
      <c r="M114" s="157" t="s">
        <v>417</v>
      </c>
      <c r="N114" s="156" t="s">
        <v>417</v>
      </c>
      <c r="O114" s="156" t="s">
        <v>417</v>
      </c>
      <c r="P114" s="181" t="s">
        <v>934</v>
      </c>
      <c r="Q114" s="174" t="s">
        <v>1381</v>
      </c>
    </row>
    <row r="115" spans="1:17" s="169" customFormat="1" ht="15" hidden="1">
      <c r="A115" s="179">
        <v>12</v>
      </c>
      <c r="B115" s="156" t="s">
        <v>633</v>
      </c>
      <c r="C115" s="156" t="s">
        <v>1327</v>
      </c>
      <c r="D115" s="156" t="s">
        <v>633</v>
      </c>
      <c r="E115" s="156" t="s">
        <v>42</v>
      </c>
      <c r="F115" s="178" t="s">
        <v>1418</v>
      </c>
      <c r="G115" s="156" t="s">
        <v>32</v>
      </c>
      <c r="H115" s="180" t="s">
        <v>1249</v>
      </c>
      <c r="I115" s="180" t="s">
        <v>1249</v>
      </c>
      <c r="J115" s="180" t="s">
        <v>1249</v>
      </c>
      <c r="K115" s="156" t="s">
        <v>32</v>
      </c>
      <c r="L115" s="157" t="s">
        <v>421</v>
      </c>
      <c r="M115" s="157" t="s">
        <v>421</v>
      </c>
      <c r="N115" s="156" t="s">
        <v>417</v>
      </c>
      <c r="O115" s="156" t="s">
        <v>417</v>
      </c>
      <c r="P115" s="181" t="s">
        <v>68</v>
      </c>
      <c r="Q115" s="156" t="s">
        <v>632</v>
      </c>
    </row>
    <row r="116" spans="1:17" s="169" customFormat="1" ht="15" hidden="1">
      <c r="A116" s="179">
        <v>92</v>
      </c>
      <c r="B116" s="156" t="s">
        <v>1766</v>
      </c>
      <c r="C116" s="156" t="s">
        <v>1766</v>
      </c>
      <c r="D116" s="156" t="s">
        <v>518</v>
      </c>
      <c r="E116" s="156" t="s">
        <v>42</v>
      </c>
      <c r="F116" s="156"/>
      <c r="G116" s="156" t="s">
        <v>442</v>
      </c>
      <c r="H116" s="180" t="s">
        <v>1247</v>
      </c>
      <c r="I116" s="156" t="s">
        <v>1250</v>
      </c>
      <c r="J116" s="156" t="s">
        <v>1250</v>
      </c>
      <c r="K116" s="156" t="s">
        <v>419</v>
      </c>
      <c r="L116" s="157" t="s">
        <v>1319</v>
      </c>
      <c r="M116" s="157" t="s">
        <v>1319</v>
      </c>
      <c r="N116" s="156" t="s">
        <v>417</v>
      </c>
      <c r="O116" s="156" t="s">
        <v>417</v>
      </c>
      <c r="P116" s="181" t="s">
        <v>442</v>
      </c>
      <c r="Q116" s="156" t="s">
        <v>1364</v>
      </c>
    </row>
    <row r="117" spans="1:17" s="169" customFormat="1" ht="15" hidden="1">
      <c r="A117" s="179">
        <v>93</v>
      </c>
      <c r="B117" s="156" t="s">
        <v>1766</v>
      </c>
      <c r="C117" s="178" t="s">
        <v>1327</v>
      </c>
      <c r="D117" s="178" t="s">
        <v>1542</v>
      </c>
      <c r="E117" s="156" t="s">
        <v>42</v>
      </c>
      <c r="F117" s="156"/>
      <c r="G117" s="156" t="s">
        <v>442</v>
      </c>
      <c r="H117" s="180" t="s">
        <v>1247</v>
      </c>
      <c r="I117" s="156" t="s">
        <v>1250</v>
      </c>
      <c r="J117" s="156" t="s">
        <v>1250</v>
      </c>
      <c r="K117" s="156" t="s">
        <v>419</v>
      </c>
      <c r="L117" s="157" t="s">
        <v>1319</v>
      </c>
      <c r="M117" s="157" t="s">
        <v>1319</v>
      </c>
      <c r="N117" s="156" t="s">
        <v>417</v>
      </c>
      <c r="O117" s="156" t="s">
        <v>417</v>
      </c>
      <c r="P117" s="181" t="s">
        <v>442</v>
      </c>
      <c r="Q117" s="156" t="s">
        <v>1364</v>
      </c>
    </row>
    <row r="118" spans="1:17" s="169" customFormat="1" ht="15" hidden="1">
      <c r="A118" s="179">
        <v>133</v>
      </c>
      <c r="B118" s="182" t="s">
        <v>1779</v>
      </c>
      <c r="C118" s="156" t="s">
        <v>1779</v>
      </c>
      <c r="D118" s="156" t="s">
        <v>540</v>
      </c>
      <c r="E118" s="156" t="s">
        <v>42</v>
      </c>
      <c r="F118" s="156" t="s">
        <v>1606</v>
      </c>
      <c r="G118" s="156" t="s">
        <v>442</v>
      </c>
      <c r="H118" s="180" t="s">
        <v>1247</v>
      </c>
      <c r="I118" s="156" t="s">
        <v>1250</v>
      </c>
      <c r="J118" s="180" t="s">
        <v>1246</v>
      </c>
      <c r="K118" s="156" t="s">
        <v>419</v>
      </c>
      <c r="L118" s="157" t="s">
        <v>1320</v>
      </c>
      <c r="M118" s="157" t="s">
        <v>1320</v>
      </c>
      <c r="N118" s="156" t="s">
        <v>417</v>
      </c>
      <c r="O118" s="156" t="s">
        <v>417</v>
      </c>
      <c r="P118" s="181" t="s">
        <v>442</v>
      </c>
      <c r="Q118" s="156" t="s">
        <v>1377</v>
      </c>
    </row>
    <row r="119" spans="1:17" s="169" customFormat="1" ht="15" hidden="1">
      <c r="A119" s="179">
        <v>134</v>
      </c>
      <c r="B119" s="182" t="s">
        <v>1850</v>
      </c>
      <c r="C119" s="156" t="s">
        <v>1327</v>
      </c>
      <c r="D119" s="156" t="s">
        <v>1218</v>
      </c>
      <c r="E119" s="156" t="s">
        <v>830</v>
      </c>
      <c r="F119" s="184" t="s">
        <v>1607</v>
      </c>
      <c r="G119" s="156" t="s">
        <v>425</v>
      </c>
      <c r="H119" s="180" t="s">
        <v>1247</v>
      </c>
      <c r="I119" s="156" t="s">
        <v>1267</v>
      </c>
      <c r="J119" s="180" t="s">
        <v>1246</v>
      </c>
      <c r="K119" s="156" t="s">
        <v>480</v>
      </c>
      <c r="L119" s="157" t="s">
        <v>417</v>
      </c>
      <c r="M119" s="157" t="s">
        <v>417</v>
      </c>
      <c r="N119" s="156" t="s">
        <v>417</v>
      </c>
      <c r="O119" s="156">
        <v>3</v>
      </c>
      <c r="P119" s="181" t="s">
        <v>425</v>
      </c>
      <c r="Q119" s="156" t="s">
        <v>827</v>
      </c>
    </row>
    <row r="120" spans="1:17" s="169" customFormat="1" ht="15" hidden="1">
      <c r="A120" s="190">
        <v>135</v>
      </c>
      <c r="B120" s="190" t="s">
        <v>1779</v>
      </c>
      <c r="C120" s="190" t="s">
        <v>1327</v>
      </c>
      <c r="D120" s="190" t="s">
        <v>1605</v>
      </c>
      <c r="E120" s="190" t="s">
        <v>42</v>
      </c>
      <c r="F120" s="190" t="s">
        <v>1608</v>
      </c>
      <c r="G120" s="190" t="s">
        <v>442</v>
      </c>
      <c r="H120" s="190" t="s">
        <v>1247</v>
      </c>
      <c r="I120" s="190" t="s">
        <v>1250</v>
      </c>
      <c r="J120" s="190" t="s">
        <v>1246</v>
      </c>
      <c r="K120" s="190" t="s">
        <v>419</v>
      </c>
      <c r="L120" s="190" t="s">
        <v>1320</v>
      </c>
      <c r="M120" s="190" t="s">
        <v>1320</v>
      </c>
      <c r="N120" s="190" t="s">
        <v>417</v>
      </c>
      <c r="O120" s="190" t="s">
        <v>417</v>
      </c>
      <c r="P120" s="191" t="s">
        <v>442</v>
      </c>
      <c r="Q120" s="190" t="s">
        <v>1377</v>
      </c>
    </row>
    <row r="121" spans="1:17" s="169" customFormat="1" ht="15" hidden="1">
      <c r="A121" s="179">
        <v>136</v>
      </c>
      <c r="B121" s="156" t="s">
        <v>1780</v>
      </c>
      <c r="C121" s="156" t="s">
        <v>1780</v>
      </c>
      <c r="D121" s="156" t="s">
        <v>542</v>
      </c>
      <c r="E121" s="156" t="s">
        <v>42</v>
      </c>
      <c r="F121" s="156" t="s">
        <v>1609</v>
      </c>
      <c r="G121" s="156" t="s">
        <v>442</v>
      </c>
      <c r="H121" s="180" t="s">
        <v>1247</v>
      </c>
      <c r="I121" s="180" t="s">
        <v>1245</v>
      </c>
      <c r="J121" s="180" t="s">
        <v>1246</v>
      </c>
      <c r="K121" s="156" t="s">
        <v>419</v>
      </c>
      <c r="L121" s="157" t="s">
        <v>1320</v>
      </c>
      <c r="M121" s="157" t="s">
        <v>1320</v>
      </c>
      <c r="N121" s="156" t="s">
        <v>417</v>
      </c>
      <c r="O121" s="156" t="s">
        <v>417</v>
      </c>
      <c r="P121" s="181" t="s">
        <v>442</v>
      </c>
      <c r="Q121" s="156" t="s">
        <v>1378</v>
      </c>
    </row>
    <row r="122" spans="1:17" s="169" customFormat="1" ht="15" hidden="1">
      <c r="A122" s="179">
        <v>137</v>
      </c>
      <c r="B122" s="182" t="s">
        <v>1851</v>
      </c>
      <c r="C122" s="156" t="s">
        <v>1327</v>
      </c>
      <c r="D122" s="156" t="s">
        <v>1219</v>
      </c>
      <c r="E122" s="156" t="s">
        <v>830</v>
      </c>
      <c r="F122" s="184" t="s">
        <v>1610</v>
      </c>
      <c r="G122" s="156" t="s">
        <v>425</v>
      </c>
      <c r="H122" s="180" t="s">
        <v>1247</v>
      </c>
      <c r="I122" s="180" t="s">
        <v>1245</v>
      </c>
      <c r="J122" s="180" t="s">
        <v>1246</v>
      </c>
      <c r="K122" s="156" t="s">
        <v>480</v>
      </c>
      <c r="L122" s="157" t="s">
        <v>417</v>
      </c>
      <c r="M122" s="157" t="s">
        <v>417</v>
      </c>
      <c r="N122" s="156" t="s">
        <v>417</v>
      </c>
      <c r="O122" s="156">
        <v>3</v>
      </c>
      <c r="P122" s="181" t="s">
        <v>425</v>
      </c>
      <c r="Q122" s="156" t="s">
        <v>827</v>
      </c>
    </row>
    <row r="123" spans="1:17" s="169" customFormat="1" ht="15" hidden="1">
      <c r="A123" s="190">
        <v>138</v>
      </c>
      <c r="B123" s="190" t="s">
        <v>1780</v>
      </c>
      <c r="C123" s="190" t="s">
        <v>1327</v>
      </c>
      <c r="D123" s="190" t="s">
        <v>1604</v>
      </c>
      <c r="E123" s="190" t="s">
        <v>42</v>
      </c>
      <c r="F123" s="190" t="s">
        <v>1611</v>
      </c>
      <c r="G123" s="190" t="s">
        <v>442</v>
      </c>
      <c r="H123" s="190" t="s">
        <v>1247</v>
      </c>
      <c r="I123" s="190" t="s">
        <v>1245</v>
      </c>
      <c r="J123" s="190" t="s">
        <v>1246</v>
      </c>
      <c r="K123" s="190" t="s">
        <v>419</v>
      </c>
      <c r="L123" s="190" t="s">
        <v>1320</v>
      </c>
      <c r="M123" s="190" t="s">
        <v>1320</v>
      </c>
      <c r="N123" s="190" t="s">
        <v>417</v>
      </c>
      <c r="O123" s="190" t="s">
        <v>417</v>
      </c>
      <c r="P123" s="191" t="s">
        <v>442</v>
      </c>
      <c r="Q123" s="190" t="s">
        <v>1378</v>
      </c>
    </row>
    <row r="124" spans="1:17" s="169" customFormat="1" ht="15" hidden="1">
      <c r="A124" s="179">
        <v>149</v>
      </c>
      <c r="B124" s="156" t="s">
        <v>1784</v>
      </c>
      <c r="C124" s="156" t="s">
        <v>1784</v>
      </c>
      <c r="D124" s="156" t="s">
        <v>553</v>
      </c>
      <c r="E124" s="156" t="s">
        <v>42</v>
      </c>
      <c r="F124" s="156" t="s">
        <v>1626</v>
      </c>
      <c r="G124" s="156" t="s">
        <v>442</v>
      </c>
      <c r="H124" s="180" t="s">
        <v>1247</v>
      </c>
      <c r="I124" s="156" t="s">
        <v>1250</v>
      </c>
      <c r="J124" s="156" t="s">
        <v>1250</v>
      </c>
      <c r="K124" s="156" t="s">
        <v>419</v>
      </c>
      <c r="L124" s="157" t="s">
        <v>1320</v>
      </c>
      <c r="M124" s="157" t="s">
        <v>1320</v>
      </c>
      <c r="N124" s="156" t="s">
        <v>417</v>
      </c>
      <c r="O124" s="156" t="s">
        <v>417</v>
      </c>
      <c r="P124" s="181" t="s">
        <v>442</v>
      </c>
      <c r="Q124" s="156" t="s">
        <v>555</v>
      </c>
    </row>
    <row r="125" spans="1:17" s="169" customFormat="1" ht="15" hidden="1">
      <c r="A125" s="179">
        <v>150</v>
      </c>
      <c r="B125" s="182" t="s">
        <v>1852</v>
      </c>
      <c r="C125" s="156" t="s">
        <v>1327</v>
      </c>
      <c r="D125" s="156" t="s">
        <v>1223</v>
      </c>
      <c r="E125" s="156" t="s">
        <v>830</v>
      </c>
      <c r="F125" s="156" t="s">
        <v>1627</v>
      </c>
      <c r="G125" s="156" t="s">
        <v>425</v>
      </c>
      <c r="H125" s="180" t="s">
        <v>1247</v>
      </c>
      <c r="I125" s="156" t="s">
        <v>1271</v>
      </c>
      <c r="J125" s="156" t="s">
        <v>1271</v>
      </c>
      <c r="K125" s="156" t="s">
        <v>480</v>
      </c>
      <c r="L125" s="157" t="s">
        <v>417</v>
      </c>
      <c r="M125" s="157" t="s">
        <v>417</v>
      </c>
      <c r="N125" s="156" t="s">
        <v>417</v>
      </c>
      <c r="O125" s="156">
        <v>3</v>
      </c>
      <c r="P125" s="181" t="s">
        <v>425</v>
      </c>
      <c r="Q125" s="156" t="s">
        <v>827</v>
      </c>
    </row>
    <row r="126" spans="1:17" s="169" customFormat="1" ht="15" hidden="1">
      <c r="A126" s="190">
        <v>151</v>
      </c>
      <c r="B126" s="190" t="s">
        <v>1784</v>
      </c>
      <c r="C126" s="190" t="s">
        <v>1327</v>
      </c>
      <c r="D126" s="190" t="s">
        <v>1622</v>
      </c>
      <c r="E126" s="190" t="s">
        <v>42</v>
      </c>
      <c r="F126" s="190" t="s">
        <v>1628</v>
      </c>
      <c r="G126" s="190" t="s">
        <v>442</v>
      </c>
      <c r="H126" s="190" t="s">
        <v>1247</v>
      </c>
      <c r="I126" s="190" t="s">
        <v>1250</v>
      </c>
      <c r="J126" s="190" t="s">
        <v>1250</v>
      </c>
      <c r="K126" s="190" t="s">
        <v>419</v>
      </c>
      <c r="L126" s="190" t="s">
        <v>1320</v>
      </c>
      <c r="M126" s="190" t="s">
        <v>1320</v>
      </c>
      <c r="N126" s="190" t="s">
        <v>417</v>
      </c>
      <c r="O126" s="190" t="s">
        <v>417</v>
      </c>
      <c r="P126" s="191" t="s">
        <v>442</v>
      </c>
      <c r="Q126" s="190" t="s">
        <v>555</v>
      </c>
    </row>
    <row r="127" spans="1:17" s="169" customFormat="1" ht="15" hidden="1">
      <c r="A127" s="179">
        <v>152</v>
      </c>
      <c r="B127" s="156" t="s">
        <v>1785</v>
      </c>
      <c r="C127" s="156" t="s">
        <v>1785</v>
      </c>
      <c r="D127" s="156" t="s">
        <v>556</v>
      </c>
      <c r="E127" s="156" t="s">
        <v>42</v>
      </c>
      <c r="F127" s="156" t="s">
        <v>1632</v>
      </c>
      <c r="G127" s="156" t="s">
        <v>442</v>
      </c>
      <c r="H127" s="180" t="s">
        <v>1247</v>
      </c>
      <c r="I127" s="156" t="s">
        <v>1250</v>
      </c>
      <c r="J127" s="156" t="s">
        <v>1250</v>
      </c>
      <c r="K127" s="156" t="s">
        <v>419</v>
      </c>
      <c r="L127" s="157" t="s">
        <v>1400</v>
      </c>
      <c r="M127" s="157" t="s">
        <v>1400</v>
      </c>
      <c r="N127" s="156" t="s">
        <v>417</v>
      </c>
      <c r="O127" s="156" t="s">
        <v>417</v>
      </c>
      <c r="P127" s="181" t="s">
        <v>442</v>
      </c>
      <c r="Q127" s="156" t="s">
        <v>558</v>
      </c>
    </row>
    <row r="128" spans="1:17" s="169" customFormat="1" ht="15" hidden="1">
      <c r="A128" s="190">
        <v>153</v>
      </c>
      <c r="B128" s="190" t="s">
        <v>1785</v>
      </c>
      <c r="C128" s="190" t="s">
        <v>1327</v>
      </c>
      <c r="D128" s="190" t="s">
        <v>1629</v>
      </c>
      <c r="E128" s="190" t="s">
        <v>42</v>
      </c>
      <c r="F128" s="190" t="s">
        <v>1633</v>
      </c>
      <c r="G128" s="190" t="s">
        <v>442</v>
      </c>
      <c r="H128" s="190" t="s">
        <v>1247</v>
      </c>
      <c r="I128" s="190" t="s">
        <v>1250</v>
      </c>
      <c r="J128" s="190" t="s">
        <v>1250</v>
      </c>
      <c r="K128" s="190" t="s">
        <v>419</v>
      </c>
      <c r="L128" s="190" t="s">
        <v>1400</v>
      </c>
      <c r="M128" s="190" t="s">
        <v>1400</v>
      </c>
      <c r="N128" s="190" t="s">
        <v>417</v>
      </c>
      <c r="O128" s="190" t="s">
        <v>417</v>
      </c>
      <c r="P128" s="191" t="s">
        <v>442</v>
      </c>
      <c r="Q128" s="190" t="s">
        <v>558</v>
      </c>
    </row>
    <row r="129" spans="1:17" s="169" customFormat="1" ht="15" hidden="1">
      <c r="A129" s="179">
        <v>72</v>
      </c>
      <c r="B129" s="156" t="s">
        <v>1759</v>
      </c>
      <c r="C129" s="156" t="s">
        <v>1759</v>
      </c>
      <c r="D129" s="156" t="s">
        <v>498</v>
      </c>
      <c r="E129" s="156" t="s">
        <v>42</v>
      </c>
      <c r="F129" s="156" t="s">
        <v>1515</v>
      </c>
      <c r="G129" s="156" t="s">
        <v>442</v>
      </c>
      <c r="H129" s="180" t="s">
        <v>1250</v>
      </c>
      <c r="I129" s="156" t="s">
        <v>1250</v>
      </c>
      <c r="J129" s="180" t="s">
        <v>1246</v>
      </c>
      <c r="K129" s="156" t="s">
        <v>419</v>
      </c>
      <c r="L129" s="157" t="s">
        <v>1311</v>
      </c>
      <c r="M129" s="157" t="s">
        <v>1311</v>
      </c>
      <c r="N129" s="156" t="s">
        <v>417</v>
      </c>
      <c r="O129" s="156" t="s">
        <v>417</v>
      </c>
      <c r="P129" s="181" t="s">
        <v>442</v>
      </c>
      <c r="Q129" s="156" t="s">
        <v>1354</v>
      </c>
    </row>
    <row r="130" spans="1:17" s="169" customFormat="1" ht="15" hidden="1">
      <c r="A130" s="190">
        <v>73</v>
      </c>
      <c r="B130" s="190" t="s">
        <v>1759</v>
      </c>
      <c r="C130" s="190" t="s">
        <v>1327</v>
      </c>
      <c r="D130" s="190" t="s">
        <v>1508</v>
      </c>
      <c r="E130" s="190" t="s">
        <v>42</v>
      </c>
      <c r="F130" s="190" t="s">
        <v>1516</v>
      </c>
      <c r="G130" s="190" t="s">
        <v>442</v>
      </c>
      <c r="H130" s="190" t="s">
        <v>1250</v>
      </c>
      <c r="I130" s="190" t="s">
        <v>1250</v>
      </c>
      <c r="J130" s="190" t="s">
        <v>1246</v>
      </c>
      <c r="K130" s="190" t="s">
        <v>419</v>
      </c>
      <c r="L130" s="190" t="s">
        <v>1311</v>
      </c>
      <c r="M130" s="190" t="s">
        <v>1311</v>
      </c>
      <c r="N130" s="190" t="s">
        <v>417</v>
      </c>
      <c r="O130" s="190" t="s">
        <v>417</v>
      </c>
      <c r="P130" s="191" t="s">
        <v>442</v>
      </c>
      <c r="Q130" s="190" t="s">
        <v>1354</v>
      </c>
    </row>
    <row r="131" spans="1:17" s="169" customFormat="1" ht="15" hidden="1">
      <c r="A131" s="179">
        <v>212</v>
      </c>
      <c r="B131" s="156" t="s">
        <v>1806</v>
      </c>
      <c r="C131" s="156" t="s">
        <v>1806</v>
      </c>
      <c r="D131" s="156" t="s">
        <v>620</v>
      </c>
      <c r="E131" s="156" t="s">
        <v>42</v>
      </c>
      <c r="F131" s="156" t="s">
        <v>1713</v>
      </c>
      <c r="G131" s="156" t="s">
        <v>442</v>
      </c>
      <c r="H131" s="180" t="s">
        <v>1250</v>
      </c>
      <c r="I131" s="156" t="s">
        <v>1250</v>
      </c>
      <c r="J131" s="156" t="s">
        <v>1250</v>
      </c>
      <c r="K131" s="156" t="s">
        <v>419</v>
      </c>
      <c r="L131" s="157" t="s">
        <v>1320</v>
      </c>
      <c r="M131" s="157" t="s">
        <v>1320</v>
      </c>
      <c r="N131" s="156" t="s">
        <v>417</v>
      </c>
      <c r="O131" s="156" t="s">
        <v>417</v>
      </c>
      <c r="P131" s="181" t="s">
        <v>442</v>
      </c>
      <c r="Q131" s="156" t="s">
        <v>622</v>
      </c>
    </row>
    <row r="132" spans="1:17" s="169" customFormat="1" ht="15" hidden="1">
      <c r="A132" s="179">
        <v>213</v>
      </c>
      <c r="B132" s="182" t="s">
        <v>1853</v>
      </c>
      <c r="C132" s="156" t="s">
        <v>1327</v>
      </c>
      <c r="D132" s="175" t="s">
        <v>1241</v>
      </c>
      <c r="E132" s="156" t="s">
        <v>830</v>
      </c>
      <c r="F132" s="156" t="s">
        <v>1714</v>
      </c>
      <c r="G132" s="156" t="s">
        <v>425</v>
      </c>
      <c r="H132" s="156" t="s">
        <v>1289</v>
      </c>
      <c r="I132" s="156" t="s">
        <v>1289</v>
      </c>
      <c r="J132" s="156" t="s">
        <v>1289</v>
      </c>
      <c r="K132" s="156" t="s">
        <v>480</v>
      </c>
      <c r="L132" s="157" t="s">
        <v>417</v>
      </c>
      <c r="M132" s="157" t="s">
        <v>417</v>
      </c>
      <c r="N132" s="156" t="s">
        <v>417</v>
      </c>
      <c r="O132" s="156">
        <v>3</v>
      </c>
      <c r="P132" s="181" t="s">
        <v>425</v>
      </c>
      <c r="Q132" s="156" t="s">
        <v>827</v>
      </c>
    </row>
    <row r="133" spans="1:17" s="169" customFormat="1" ht="15" hidden="1">
      <c r="A133" s="190">
        <v>214</v>
      </c>
      <c r="B133" s="190" t="s">
        <v>1806</v>
      </c>
      <c r="C133" s="190" t="s">
        <v>1327</v>
      </c>
      <c r="D133" s="190" t="s">
        <v>1707</v>
      </c>
      <c r="E133" s="190" t="s">
        <v>42</v>
      </c>
      <c r="F133" s="190" t="s">
        <v>1715</v>
      </c>
      <c r="G133" s="190" t="s">
        <v>442</v>
      </c>
      <c r="H133" s="190" t="s">
        <v>1250</v>
      </c>
      <c r="I133" s="190" t="s">
        <v>1250</v>
      </c>
      <c r="J133" s="190" t="s">
        <v>1250</v>
      </c>
      <c r="K133" s="190" t="s">
        <v>419</v>
      </c>
      <c r="L133" s="190" t="s">
        <v>1320</v>
      </c>
      <c r="M133" s="190" t="s">
        <v>1320</v>
      </c>
      <c r="N133" s="190" t="s">
        <v>417</v>
      </c>
      <c r="O133" s="190" t="s">
        <v>417</v>
      </c>
      <c r="P133" s="191" t="s">
        <v>442</v>
      </c>
      <c r="Q133" s="190" t="s">
        <v>622</v>
      </c>
    </row>
    <row r="134" spans="1:17" s="169" customFormat="1" ht="15" hidden="1">
      <c r="A134" s="179">
        <v>66</v>
      </c>
      <c r="B134" s="156" t="s">
        <v>1757</v>
      </c>
      <c r="C134" s="156" t="s">
        <v>1757</v>
      </c>
      <c r="D134" s="156" t="s">
        <v>492</v>
      </c>
      <c r="E134" s="156" t="s">
        <v>42</v>
      </c>
      <c r="F134" s="156" t="s">
        <v>1509</v>
      </c>
      <c r="G134" s="156" t="s">
        <v>442</v>
      </c>
      <c r="H134" s="180" t="s">
        <v>1250</v>
      </c>
      <c r="I134" s="156" t="s">
        <v>1250</v>
      </c>
      <c r="J134" s="156" t="s">
        <v>1250</v>
      </c>
      <c r="K134" s="156" t="s">
        <v>419</v>
      </c>
      <c r="L134" s="157" t="s">
        <v>1306</v>
      </c>
      <c r="M134" s="157" t="s">
        <v>1306</v>
      </c>
      <c r="N134" s="156" t="s">
        <v>417</v>
      </c>
      <c r="O134" s="156" t="s">
        <v>417</v>
      </c>
      <c r="P134" s="181" t="s">
        <v>442</v>
      </c>
      <c r="Q134" s="156" t="s">
        <v>1351</v>
      </c>
    </row>
    <row r="135" spans="1:17" s="169" customFormat="1" ht="15" hidden="1">
      <c r="A135" s="190">
        <v>67</v>
      </c>
      <c r="B135" s="190" t="s">
        <v>1757</v>
      </c>
      <c r="C135" s="190" t="s">
        <v>1327</v>
      </c>
      <c r="D135" s="190" t="s">
        <v>1504</v>
      </c>
      <c r="E135" s="190" t="s">
        <v>42</v>
      </c>
      <c r="F135" s="190" t="s">
        <v>1510</v>
      </c>
      <c r="G135" s="190" t="s">
        <v>442</v>
      </c>
      <c r="H135" s="190" t="s">
        <v>1250</v>
      </c>
      <c r="I135" s="190" t="s">
        <v>1250</v>
      </c>
      <c r="J135" s="190" t="s">
        <v>1250</v>
      </c>
      <c r="K135" s="190" t="s">
        <v>419</v>
      </c>
      <c r="L135" s="190" t="s">
        <v>1306</v>
      </c>
      <c r="M135" s="190" t="s">
        <v>1306</v>
      </c>
      <c r="N135" s="190" t="s">
        <v>417</v>
      </c>
      <c r="O135" s="190" t="s">
        <v>417</v>
      </c>
      <c r="P135" s="191" t="s">
        <v>442</v>
      </c>
      <c r="Q135" s="190" t="s">
        <v>1351</v>
      </c>
    </row>
    <row r="136" spans="1:17" s="169" customFormat="1" ht="15" hidden="1">
      <c r="A136" s="179">
        <v>215</v>
      </c>
      <c r="B136" s="156" t="s">
        <v>1807</v>
      </c>
      <c r="C136" s="156" t="s">
        <v>1807</v>
      </c>
      <c r="D136" s="156" t="s">
        <v>623</v>
      </c>
      <c r="E136" s="156" t="s">
        <v>42</v>
      </c>
      <c r="F136" s="156" t="s">
        <v>1716</v>
      </c>
      <c r="G136" s="156" t="s">
        <v>442</v>
      </c>
      <c r="H136" s="180" t="s">
        <v>1250</v>
      </c>
      <c r="I136" s="156" t="s">
        <v>1250</v>
      </c>
      <c r="J136" s="156" t="s">
        <v>1250</v>
      </c>
      <c r="K136" s="156" t="s">
        <v>419</v>
      </c>
      <c r="L136" s="157" t="s">
        <v>1320</v>
      </c>
      <c r="M136" s="157" t="s">
        <v>1320</v>
      </c>
      <c r="N136" s="156" t="s">
        <v>417</v>
      </c>
      <c r="O136" s="156" t="s">
        <v>417</v>
      </c>
      <c r="P136" s="181" t="s">
        <v>442</v>
      </c>
      <c r="Q136" s="156" t="s">
        <v>625</v>
      </c>
    </row>
    <row r="137" spans="1:17" s="169" customFormat="1" ht="15" hidden="1">
      <c r="A137" s="179">
        <v>216</v>
      </c>
      <c r="B137" s="182" t="s">
        <v>1854</v>
      </c>
      <c r="C137" s="156" t="s">
        <v>1327</v>
      </c>
      <c r="D137" s="156" t="s">
        <v>1242</v>
      </c>
      <c r="E137" s="156" t="s">
        <v>830</v>
      </c>
      <c r="F137" s="156" t="s">
        <v>1717</v>
      </c>
      <c r="G137" s="156" t="s">
        <v>425</v>
      </c>
      <c r="H137" s="156" t="s">
        <v>1290</v>
      </c>
      <c r="I137" s="156" t="s">
        <v>1290</v>
      </c>
      <c r="J137" s="156" t="s">
        <v>1290</v>
      </c>
      <c r="K137" s="156" t="s">
        <v>480</v>
      </c>
      <c r="L137" s="157" t="s">
        <v>417</v>
      </c>
      <c r="M137" s="157" t="s">
        <v>417</v>
      </c>
      <c r="N137" s="156" t="s">
        <v>417</v>
      </c>
      <c r="O137" s="156">
        <v>3</v>
      </c>
      <c r="P137" s="181" t="s">
        <v>425</v>
      </c>
      <c r="Q137" s="156" t="s">
        <v>827</v>
      </c>
    </row>
    <row r="138" spans="1:17" s="169" customFormat="1" ht="15" hidden="1">
      <c r="A138" s="190">
        <v>217</v>
      </c>
      <c r="B138" s="190" t="s">
        <v>1807</v>
      </c>
      <c r="C138" s="190" t="s">
        <v>1327</v>
      </c>
      <c r="D138" s="190" t="s">
        <v>1708</v>
      </c>
      <c r="E138" s="190" t="s">
        <v>42</v>
      </c>
      <c r="F138" s="190" t="s">
        <v>1718</v>
      </c>
      <c r="G138" s="190" t="s">
        <v>442</v>
      </c>
      <c r="H138" s="190" t="s">
        <v>1250</v>
      </c>
      <c r="I138" s="190" t="s">
        <v>1250</v>
      </c>
      <c r="J138" s="190" t="s">
        <v>1250</v>
      </c>
      <c r="K138" s="190" t="s">
        <v>419</v>
      </c>
      <c r="L138" s="190" t="s">
        <v>1320</v>
      </c>
      <c r="M138" s="190" t="s">
        <v>1320</v>
      </c>
      <c r="N138" s="190" t="s">
        <v>417</v>
      </c>
      <c r="O138" s="190" t="s">
        <v>417</v>
      </c>
      <c r="P138" s="191" t="s">
        <v>442</v>
      </c>
      <c r="Q138" s="190" t="s">
        <v>625</v>
      </c>
    </row>
    <row r="139" spans="1:17" s="169" customFormat="1" ht="15" hidden="1">
      <c r="A139" s="179">
        <v>97</v>
      </c>
      <c r="B139" s="182" t="s">
        <v>1819</v>
      </c>
      <c r="C139" s="178" t="s">
        <v>1327</v>
      </c>
      <c r="D139" s="178" t="s">
        <v>1545</v>
      </c>
      <c r="E139" s="156" t="s">
        <v>42</v>
      </c>
      <c r="F139" s="156" t="s">
        <v>1549</v>
      </c>
      <c r="G139" s="156" t="s">
        <v>934</v>
      </c>
      <c r="H139" s="178" t="s">
        <v>1552</v>
      </c>
      <c r="I139" s="178" t="s">
        <v>1552</v>
      </c>
      <c r="J139" s="178" t="s">
        <v>1246</v>
      </c>
      <c r="K139" s="156" t="s">
        <v>419</v>
      </c>
      <c r="L139" s="157" t="s">
        <v>417</v>
      </c>
      <c r="M139" s="157" t="s">
        <v>417</v>
      </c>
      <c r="N139" s="156" t="s">
        <v>417</v>
      </c>
      <c r="O139" s="156" t="s">
        <v>417</v>
      </c>
      <c r="P139" s="181" t="s">
        <v>934</v>
      </c>
      <c r="Q139" s="174" t="s">
        <v>1381</v>
      </c>
    </row>
    <row r="140" spans="1:17" s="169" customFormat="1" ht="15" hidden="1">
      <c r="A140" s="179">
        <v>96</v>
      </c>
      <c r="B140" s="182" t="s">
        <v>1818</v>
      </c>
      <c r="C140" s="178" t="s">
        <v>1327</v>
      </c>
      <c r="D140" s="178" t="s">
        <v>1544</v>
      </c>
      <c r="E140" s="156" t="s">
        <v>42</v>
      </c>
      <c r="F140" s="178" t="s">
        <v>1548</v>
      </c>
      <c r="G140" s="156" t="s">
        <v>425</v>
      </c>
      <c r="H140" s="180" t="s">
        <v>1250</v>
      </c>
      <c r="I140" s="156" t="s">
        <v>1250</v>
      </c>
      <c r="J140" s="180" t="s">
        <v>1246</v>
      </c>
      <c r="K140" s="156" t="s">
        <v>480</v>
      </c>
      <c r="L140" s="157" t="s">
        <v>417</v>
      </c>
      <c r="M140" s="157" t="s">
        <v>417</v>
      </c>
      <c r="N140" s="156" t="s">
        <v>417</v>
      </c>
      <c r="O140" s="156">
        <v>5</v>
      </c>
      <c r="P140" s="181" t="s">
        <v>425</v>
      </c>
      <c r="Q140" s="156" t="s">
        <v>1359</v>
      </c>
    </row>
    <row r="141" spans="1:17" s="169" customFormat="1" ht="15" hidden="1">
      <c r="A141" s="179">
        <v>178</v>
      </c>
      <c r="B141" s="156" t="s">
        <v>1794</v>
      </c>
      <c r="C141" s="156" t="s">
        <v>1794</v>
      </c>
      <c r="D141" s="156" t="s">
        <v>583</v>
      </c>
      <c r="E141" s="156" t="s">
        <v>42</v>
      </c>
      <c r="F141" s="156" t="s">
        <v>1666</v>
      </c>
      <c r="G141" s="156" t="s">
        <v>442</v>
      </c>
      <c r="H141" s="180" t="s">
        <v>1250</v>
      </c>
      <c r="I141" s="156" t="s">
        <v>1250</v>
      </c>
      <c r="J141" s="156" t="s">
        <v>1250</v>
      </c>
      <c r="K141" s="156" t="s">
        <v>419</v>
      </c>
      <c r="L141" s="157" t="s">
        <v>1320</v>
      </c>
      <c r="M141" s="157" t="s">
        <v>1320</v>
      </c>
      <c r="N141" s="156" t="s">
        <v>417</v>
      </c>
      <c r="O141" s="156" t="s">
        <v>417</v>
      </c>
      <c r="P141" s="181" t="s">
        <v>442</v>
      </c>
      <c r="Q141" s="156" t="s">
        <v>585</v>
      </c>
    </row>
    <row r="142" spans="1:17" s="169" customFormat="1" ht="15" hidden="1">
      <c r="A142" s="190">
        <v>179</v>
      </c>
      <c r="B142" s="190" t="s">
        <v>1794</v>
      </c>
      <c r="C142" s="190" t="s">
        <v>1327</v>
      </c>
      <c r="D142" s="190" t="s">
        <v>1661</v>
      </c>
      <c r="E142" s="190" t="s">
        <v>42</v>
      </c>
      <c r="F142" s="190" t="s">
        <v>1667</v>
      </c>
      <c r="G142" s="190" t="s">
        <v>442</v>
      </c>
      <c r="H142" s="190" t="s">
        <v>1250</v>
      </c>
      <c r="I142" s="190" t="s">
        <v>1250</v>
      </c>
      <c r="J142" s="190" t="s">
        <v>1250</v>
      </c>
      <c r="K142" s="190" t="s">
        <v>419</v>
      </c>
      <c r="L142" s="190" t="s">
        <v>1320</v>
      </c>
      <c r="M142" s="190" t="s">
        <v>1320</v>
      </c>
      <c r="N142" s="190" t="s">
        <v>417</v>
      </c>
      <c r="O142" s="190" t="s">
        <v>417</v>
      </c>
      <c r="P142" s="191" t="s">
        <v>442</v>
      </c>
      <c r="Q142" s="190" t="s">
        <v>585</v>
      </c>
    </row>
    <row r="143" spans="1:17" s="169" customFormat="1" ht="15" hidden="1">
      <c r="A143" s="179">
        <v>84</v>
      </c>
      <c r="B143" s="156" t="s">
        <v>1735</v>
      </c>
      <c r="C143" s="156" t="s">
        <v>1735</v>
      </c>
      <c r="D143" s="156" t="s">
        <v>507</v>
      </c>
      <c r="E143" s="156" t="s">
        <v>42</v>
      </c>
      <c r="F143" s="156" t="s">
        <v>1534</v>
      </c>
      <c r="G143" s="156" t="s">
        <v>442</v>
      </c>
      <c r="H143" s="180" t="s">
        <v>1250</v>
      </c>
      <c r="I143" s="156" t="s">
        <v>1250</v>
      </c>
      <c r="J143" s="180" t="s">
        <v>1246</v>
      </c>
      <c r="K143" s="156" t="s">
        <v>419</v>
      </c>
      <c r="L143" s="157" t="s">
        <v>1315</v>
      </c>
      <c r="M143" s="157" t="s">
        <v>1315</v>
      </c>
      <c r="N143" s="156" t="s">
        <v>417</v>
      </c>
      <c r="O143" s="156" t="s">
        <v>417</v>
      </c>
      <c r="P143" s="181" t="s">
        <v>442</v>
      </c>
      <c r="Q143" s="156" t="s">
        <v>1380</v>
      </c>
    </row>
    <row r="144" spans="1:17" s="169" customFormat="1" ht="15" hidden="1">
      <c r="A144" s="190">
        <v>85</v>
      </c>
      <c r="B144" s="190" t="s">
        <v>1735</v>
      </c>
      <c r="C144" s="190" t="s">
        <v>1327</v>
      </c>
      <c r="D144" s="190" t="s">
        <v>1533</v>
      </c>
      <c r="E144" s="190" t="s">
        <v>42</v>
      </c>
      <c r="F144" s="190" t="s">
        <v>1535</v>
      </c>
      <c r="G144" s="190" t="s">
        <v>442</v>
      </c>
      <c r="H144" s="190" t="s">
        <v>1250</v>
      </c>
      <c r="I144" s="190" t="s">
        <v>1250</v>
      </c>
      <c r="J144" s="190" t="s">
        <v>1246</v>
      </c>
      <c r="K144" s="190" t="s">
        <v>419</v>
      </c>
      <c r="L144" s="190" t="s">
        <v>1315</v>
      </c>
      <c r="M144" s="190" t="s">
        <v>1315</v>
      </c>
      <c r="N144" s="190" t="s">
        <v>417</v>
      </c>
      <c r="O144" s="190" t="s">
        <v>417</v>
      </c>
      <c r="P144" s="191" t="s">
        <v>442</v>
      </c>
      <c r="Q144" s="190" t="s">
        <v>1380</v>
      </c>
    </row>
    <row r="145" spans="1:17" s="169" customFormat="1" ht="15" hidden="1">
      <c r="A145" s="179">
        <v>130</v>
      </c>
      <c r="B145" s="182" t="s">
        <v>1778</v>
      </c>
      <c r="C145" s="182" t="s">
        <v>1778</v>
      </c>
      <c r="D145" s="156" t="s">
        <v>538</v>
      </c>
      <c r="E145" s="156" t="s">
        <v>42</v>
      </c>
      <c r="F145" s="156" t="s">
        <v>1601</v>
      </c>
      <c r="G145" s="156" t="s">
        <v>442</v>
      </c>
      <c r="H145" s="180" t="s">
        <v>1247</v>
      </c>
      <c r="I145" s="156" t="s">
        <v>1250</v>
      </c>
      <c r="J145" s="180" t="s">
        <v>1246</v>
      </c>
      <c r="K145" s="156" t="s">
        <v>419</v>
      </c>
      <c r="L145" s="157" t="s">
        <v>1320</v>
      </c>
      <c r="M145" s="157" t="s">
        <v>1320</v>
      </c>
      <c r="N145" s="156" t="s">
        <v>417</v>
      </c>
      <c r="O145" s="156" t="s">
        <v>417</v>
      </c>
      <c r="P145" s="181" t="s">
        <v>442</v>
      </c>
      <c r="Q145" s="156" t="s">
        <v>1376</v>
      </c>
    </row>
    <row r="146" spans="1:17" s="169" customFormat="1" ht="15" hidden="1">
      <c r="A146" s="179">
        <v>131</v>
      </c>
      <c r="B146" s="182" t="s">
        <v>1855</v>
      </c>
      <c r="C146" s="156" t="s">
        <v>1327</v>
      </c>
      <c r="D146" s="156" t="s">
        <v>1217</v>
      </c>
      <c r="E146" s="156" t="s">
        <v>830</v>
      </c>
      <c r="F146" s="156" t="s">
        <v>1602</v>
      </c>
      <c r="G146" s="156" t="s">
        <v>425</v>
      </c>
      <c r="H146" s="180" t="s">
        <v>1247</v>
      </c>
      <c r="I146" s="156" t="s">
        <v>1266</v>
      </c>
      <c r="J146" s="180" t="s">
        <v>1246</v>
      </c>
      <c r="K146" s="156" t="s">
        <v>480</v>
      </c>
      <c r="L146" s="157" t="s">
        <v>417</v>
      </c>
      <c r="M146" s="157" t="s">
        <v>417</v>
      </c>
      <c r="N146" s="156" t="s">
        <v>417</v>
      </c>
      <c r="O146" s="156">
        <v>3</v>
      </c>
      <c r="P146" s="181" t="s">
        <v>425</v>
      </c>
      <c r="Q146" s="156" t="s">
        <v>827</v>
      </c>
    </row>
    <row r="147" spans="1:17" s="169" customFormat="1" ht="15" hidden="1">
      <c r="A147" s="190">
        <v>132</v>
      </c>
      <c r="B147" s="190" t="s">
        <v>1830</v>
      </c>
      <c r="C147" s="190" t="s">
        <v>1327</v>
      </c>
      <c r="D147" s="190" t="s">
        <v>1595</v>
      </c>
      <c r="E147" s="190" t="s">
        <v>42</v>
      </c>
      <c r="F147" s="190" t="s">
        <v>1603</v>
      </c>
      <c r="G147" s="190" t="s">
        <v>442</v>
      </c>
      <c r="H147" s="190" t="s">
        <v>1247</v>
      </c>
      <c r="I147" s="190" t="s">
        <v>1250</v>
      </c>
      <c r="J147" s="190" t="s">
        <v>1246</v>
      </c>
      <c r="K147" s="190" t="s">
        <v>419</v>
      </c>
      <c r="L147" s="190" t="s">
        <v>1320</v>
      </c>
      <c r="M147" s="190" t="s">
        <v>1320</v>
      </c>
      <c r="N147" s="190" t="s">
        <v>417</v>
      </c>
      <c r="O147" s="190" t="s">
        <v>417</v>
      </c>
      <c r="P147" s="191" t="s">
        <v>442</v>
      </c>
      <c r="Q147" s="190" t="s">
        <v>1376</v>
      </c>
    </row>
    <row r="148" spans="1:17" s="169" customFormat="1" ht="15" hidden="1">
      <c r="A148" s="179">
        <v>58</v>
      </c>
      <c r="B148" s="182" t="s">
        <v>1811</v>
      </c>
      <c r="C148" s="178" t="s">
        <v>1327</v>
      </c>
      <c r="D148" s="178" t="s">
        <v>1491</v>
      </c>
      <c r="E148" s="156" t="s">
        <v>42</v>
      </c>
      <c r="F148" s="156" t="s">
        <v>1496</v>
      </c>
      <c r="G148" s="156" t="s">
        <v>442</v>
      </c>
      <c r="H148" s="180" t="s">
        <v>1247</v>
      </c>
      <c r="I148" s="180" t="s">
        <v>1245</v>
      </c>
      <c r="J148" s="174" t="s">
        <v>1246</v>
      </c>
      <c r="K148" s="156" t="s">
        <v>419</v>
      </c>
      <c r="L148" s="157" t="s">
        <v>1397</v>
      </c>
      <c r="M148" s="157" t="s">
        <v>1397</v>
      </c>
      <c r="N148" s="156" t="s">
        <v>417</v>
      </c>
      <c r="O148" s="156" t="s">
        <v>417</v>
      </c>
      <c r="P148" s="181" t="s">
        <v>442</v>
      </c>
      <c r="Q148" s="156" t="s">
        <v>1347</v>
      </c>
    </row>
    <row r="149" spans="1:17" s="169" customFormat="1" ht="15" hidden="1">
      <c r="A149" s="190">
        <v>59</v>
      </c>
      <c r="B149" s="190" t="s">
        <v>1811</v>
      </c>
      <c r="C149" s="190" t="s">
        <v>1327</v>
      </c>
      <c r="D149" s="190" t="s">
        <v>1492</v>
      </c>
      <c r="E149" s="190" t="s">
        <v>42</v>
      </c>
      <c r="F149" s="190" t="s">
        <v>1497</v>
      </c>
      <c r="G149" s="190" t="s">
        <v>442</v>
      </c>
      <c r="H149" s="190" t="s">
        <v>1247</v>
      </c>
      <c r="I149" s="190" t="s">
        <v>1245</v>
      </c>
      <c r="J149" s="190" t="s">
        <v>1246</v>
      </c>
      <c r="K149" s="190" t="s">
        <v>419</v>
      </c>
      <c r="L149" s="190" t="s">
        <v>1397</v>
      </c>
      <c r="M149" s="190" t="s">
        <v>1397</v>
      </c>
      <c r="N149" s="190" t="s">
        <v>417</v>
      </c>
      <c r="O149" s="190" t="s">
        <v>417</v>
      </c>
      <c r="P149" s="191" t="s">
        <v>442</v>
      </c>
      <c r="Q149" s="190" t="s">
        <v>1347</v>
      </c>
    </row>
    <row r="150" spans="1:17" s="169" customFormat="1" ht="15" hidden="1">
      <c r="A150" s="179">
        <v>183</v>
      </c>
      <c r="B150" s="156" t="s">
        <v>1796</v>
      </c>
      <c r="C150" s="156" t="s">
        <v>1796</v>
      </c>
      <c r="D150" s="156" t="s">
        <v>589</v>
      </c>
      <c r="E150" s="156" t="s">
        <v>42</v>
      </c>
      <c r="F150" s="156" t="s">
        <v>1674</v>
      </c>
      <c r="G150" s="156" t="s">
        <v>442</v>
      </c>
      <c r="H150" s="180" t="s">
        <v>1247</v>
      </c>
      <c r="I150" s="156" t="s">
        <v>1250</v>
      </c>
      <c r="J150" s="180" t="s">
        <v>1246</v>
      </c>
      <c r="K150" s="156" t="s">
        <v>419</v>
      </c>
      <c r="L150" s="157" t="s">
        <v>1320</v>
      </c>
      <c r="M150" s="157" t="s">
        <v>1320</v>
      </c>
      <c r="N150" s="156" t="s">
        <v>417</v>
      </c>
      <c r="O150" s="156" t="s">
        <v>417</v>
      </c>
      <c r="P150" s="181" t="s">
        <v>442</v>
      </c>
      <c r="Q150" s="156" t="s">
        <v>591</v>
      </c>
    </row>
    <row r="151" spans="1:17" s="169" customFormat="1" ht="15" hidden="1">
      <c r="A151" s="179">
        <v>184</v>
      </c>
      <c r="B151" s="182" t="s">
        <v>1856</v>
      </c>
      <c r="C151" s="156" t="s">
        <v>1327</v>
      </c>
      <c r="D151" s="156" t="s">
        <v>1233</v>
      </c>
      <c r="E151" s="156" t="s">
        <v>830</v>
      </c>
      <c r="F151" s="156" t="s">
        <v>1675</v>
      </c>
      <c r="G151" s="156" t="s">
        <v>425</v>
      </c>
      <c r="H151" s="156" t="s">
        <v>1281</v>
      </c>
      <c r="I151" s="156" t="s">
        <v>1281</v>
      </c>
      <c r="J151" s="180" t="s">
        <v>1246</v>
      </c>
      <c r="K151" s="156" t="s">
        <v>480</v>
      </c>
      <c r="L151" s="157" t="s">
        <v>417</v>
      </c>
      <c r="M151" s="157" t="s">
        <v>417</v>
      </c>
      <c r="N151" s="156" t="s">
        <v>417</v>
      </c>
      <c r="O151" s="156">
        <v>3</v>
      </c>
      <c r="P151" s="181" t="s">
        <v>425</v>
      </c>
      <c r="Q151" s="156" t="s">
        <v>827</v>
      </c>
    </row>
    <row r="152" spans="1:17" s="169" customFormat="1" ht="15" hidden="1">
      <c r="A152" s="190">
        <v>185</v>
      </c>
      <c r="B152" s="190" t="s">
        <v>1796</v>
      </c>
      <c r="C152" s="190" t="s">
        <v>1327</v>
      </c>
      <c r="D152" s="190" t="s">
        <v>1671</v>
      </c>
      <c r="E152" s="190" t="s">
        <v>42</v>
      </c>
      <c r="F152" s="190" t="s">
        <v>1676</v>
      </c>
      <c r="G152" s="190" t="s">
        <v>442</v>
      </c>
      <c r="H152" s="190" t="s">
        <v>1247</v>
      </c>
      <c r="I152" s="190" t="s">
        <v>1250</v>
      </c>
      <c r="J152" s="190" t="s">
        <v>1246</v>
      </c>
      <c r="K152" s="190" t="s">
        <v>419</v>
      </c>
      <c r="L152" s="190" t="s">
        <v>1320</v>
      </c>
      <c r="M152" s="190" t="s">
        <v>1320</v>
      </c>
      <c r="N152" s="190" t="s">
        <v>417</v>
      </c>
      <c r="O152" s="190" t="s">
        <v>417</v>
      </c>
      <c r="P152" s="191" t="s">
        <v>442</v>
      </c>
      <c r="Q152" s="190" t="s">
        <v>591</v>
      </c>
    </row>
    <row r="153" spans="1:17" s="169" customFormat="1" ht="15" hidden="1">
      <c r="A153" s="179">
        <v>9</v>
      </c>
      <c r="B153" s="156" t="s">
        <v>643</v>
      </c>
      <c r="C153" s="156" t="s">
        <v>1327</v>
      </c>
      <c r="D153" s="156" t="s">
        <v>643</v>
      </c>
      <c r="E153" s="156" t="s">
        <v>42</v>
      </c>
      <c r="F153" s="180" t="s">
        <v>1413</v>
      </c>
      <c r="G153" s="156" t="s">
        <v>442</v>
      </c>
      <c r="H153" s="180" t="s">
        <v>1244</v>
      </c>
      <c r="I153" s="180" t="s">
        <v>1244</v>
      </c>
      <c r="J153" s="180" t="s">
        <v>1244</v>
      </c>
      <c r="K153" s="156" t="s">
        <v>419</v>
      </c>
      <c r="L153" s="178" t="s">
        <v>1425</v>
      </c>
      <c r="M153" s="157" t="s">
        <v>1295</v>
      </c>
      <c r="N153" s="156" t="s">
        <v>417</v>
      </c>
      <c r="O153" s="156" t="s">
        <v>417</v>
      </c>
      <c r="P153" s="181" t="s">
        <v>68</v>
      </c>
      <c r="Q153" s="156" t="s">
        <v>824</v>
      </c>
    </row>
    <row r="154" spans="1:17" s="169" customFormat="1" ht="15" hidden="1">
      <c r="A154" s="190">
        <v>10</v>
      </c>
      <c r="B154" s="190" t="s">
        <v>1414</v>
      </c>
      <c r="C154" s="190" t="s">
        <v>1327</v>
      </c>
      <c r="D154" s="190" t="s">
        <v>1414</v>
      </c>
      <c r="E154" s="190" t="s">
        <v>42</v>
      </c>
      <c r="F154" s="190" t="s">
        <v>1415</v>
      </c>
      <c r="G154" s="190" t="s">
        <v>442</v>
      </c>
      <c r="H154" s="190" t="s">
        <v>1244</v>
      </c>
      <c r="I154" s="190" t="s">
        <v>1244</v>
      </c>
      <c r="J154" s="190" t="s">
        <v>1244</v>
      </c>
      <c r="K154" s="190" t="s">
        <v>419</v>
      </c>
      <c r="L154" s="190" t="s">
        <v>1426</v>
      </c>
      <c r="M154" s="190" t="s">
        <v>1295</v>
      </c>
      <c r="N154" s="190" t="s">
        <v>417</v>
      </c>
      <c r="O154" s="190" t="s">
        <v>417</v>
      </c>
      <c r="P154" s="191" t="s">
        <v>68</v>
      </c>
      <c r="Q154" s="190" t="s">
        <v>824</v>
      </c>
    </row>
    <row r="155" spans="1:17" s="169" customFormat="1" ht="15">
      <c r="A155" s="179">
        <v>197</v>
      </c>
      <c r="B155" s="185" t="s">
        <v>1800</v>
      </c>
      <c r="C155" s="185" t="s">
        <v>1800</v>
      </c>
      <c r="D155" s="185" t="s">
        <v>605</v>
      </c>
      <c r="E155" s="156" t="s">
        <v>42</v>
      </c>
      <c r="F155" s="180" t="s">
        <v>1687</v>
      </c>
      <c r="G155" s="156" t="s">
        <v>442</v>
      </c>
      <c r="H155" s="156" t="s">
        <v>1250</v>
      </c>
      <c r="I155" s="156" t="s">
        <v>1250</v>
      </c>
      <c r="J155" s="156" t="s">
        <v>1250</v>
      </c>
      <c r="K155" s="156" t="s">
        <v>419</v>
      </c>
      <c r="L155" s="157" t="s">
        <v>1321</v>
      </c>
      <c r="M155" s="157" t="s">
        <v>1321</v>
      </c>
      <c r="N155" s="156" t="s">
        <v>417</v>
      </c>
      <c r="O155" s="156" t="s">
        <v>417</v>
      </c>
      <c r="P155" s="181" t="s">
        <v>442</v>
      </c>
      <c r="Q155" s="156" t="s">
        <v>852</v>
      </c>
    </row>
    <row r="156" spans="1:17" s="169" customFormat="1" ht="15">
      <c r="A156" s="190">
        <v>200</v>
      </c>
      <c r="B156" s="190" t="s">
        <v>1800</v>
      </c>
      <c r="C156" s="190" t="s">
        <v>1327</v>
      </c>
      <c r="D156" s="190" t="s">
        <v>1691</v>
      </c>
      <c r="E156" s="190" t="s">
        <v>42</v>
      </c>
      <c r="F156" s="190" t="s">
        <v>1690</v>
      </c>
      <c r="G156" s="190" t="s">
        <v>442</v>
      </c>
      <c r="H156" s="190" t="s">
        <v>1250</v>
      </c>
      <c r="I156" s="190" t="s">
        <v>1250</v>
      </c>
      <c r="J156" s="190" t="s">
        <v>1250</v>
      </c>
      <c r="K156" s="190" t="s">
        <v>419</v>
      </c>
      <c r="L156" s="190" t="s">
        <v>1321</v>
      </c>
      <c r="M156" s="190" t="s">
        <v>1321</v>
      </c>
      <c r="N156" s="190" t="s">
        <v>417</v>
      </c>
      <c r="O156" s="190" t="s">
        <v>417</v>
      </c>
      <c r="P156" s="191" t="s">
        <v>442</v>
      </c>
      <c r="Q156" s="190" t="s">
        <v>852</v>
      </c>
    </row>
    <row r="157" spans="1:17" s="169" customFormat="1" ht="15">
      <c r="A157" s="179">
        <v>198</v>
      </c>
      <c r="B157" s="182" t="s">
        <v>1801</v>
      </c>
      <c r="C157" s="185" t="s">
        <v>1801</v>
      </c>
      <c r="D157" s="185" t="s">
        <v>1692</v>
      </c>
      <c r="E157" s="156" t="s">
        <v>42</v>
      </c>
      <c r="F157" s="156" t="s">
        <v>1688</v>
      </c>
      <c r="G157" s="156" t="s">
        <v>32</v>
      </c>
      <c r="H157" s="156" t="s">
        <v>1250</v>
      </c>
      <c r="I157" s="156" t="s">
        <v>1250</v>
      </c>
      <c r="J157" s="156" t="s">
        <v>1250</v>
      </c>
      <c r="K157" s="156" t="s">
        <v>32</v>
      </c>
      <c r="L157" s="157" t="s">
        <v>417</v>
      </c>
      <c r="M157" s="157" t="s">
        <v>417</v>
      </c>
      <c r="N157" s="156" t="s">
        <v>417</v>
      </c>
      <c r="O157" s="156" t="s">
        <v>417</v>
      </c>
      <c r="P157" s="181" t="s">
        <v>32</v>
      </c>
      <c r="Q157" s="156" t="s">
        <v>1379</v>
      </c>
    </row>
    <row r="158" spans="1:17" s="169" customFormat="1" ht="15">
      <c r="A158" s="179">
        <v>199</v>
      </c>
      <c r="B158" s="182" t="s">
        <v>1831</v>
      </c>
      <c r="C158" s="186" t="s">
        <v>1327</v>
      </c>
      <c r="D158" s="185" t="s">
        <v>1693</v>
      </c>
      <c r="E158" s="156" t="s">
        <v>42</v>
      </c>
      <c r="F158" s="156" t="s">
        <v>1689</v>
      </c>
      <c r="G158" s="156" t="s">
        <v>934</v>
      </c>
      <c r="H158" s="180" t="s">
        <v>1260</v>
      </c>
      <c r="I158" s="180" t="s">
        <v>1260</v>
      </c>
      <c r="J158" s="180" t="s">
        <v>1260</v>
      </c>
      <c r="K158" s="156" t="s">
        <v>419</v>
      </c>
      <c r="L158" s="157" t="s">
        <v>417</v>
      </c>
      <c r="M158" s="157" t="s">
        <v>417</v>
      </c>
      <c r="N158" s="156" t="s">
        <v>417</v>
      </c>
      <c r="O158" s="156" t="s">
        <v>417</v>
      </c>
      <c r="P158" s="181" t="s">
        <v>934</v>
      </c>
      <c r="Q158" s="174" t="s">
        <v>1381</v>
      </c>
    </row>
    <row r="159" spans="1:17" s="169" customFormat="1" ht="15" hidden="1">
      <c r="A159" s="179">
        <v>7</v>
      </c>
      <c r="B159" s="156" t="s">
        <v>434</v>
      </c>
      <c r="C159" s="156" t="s">
        <v>1327</v>
      </c>
      <c r="D159" s="156" t="s">
        <v>434</v>
      </c>
      <c r="E159" s="156" t="s">
        <v>42</v>
      </c>
      <c r="F159" s="156" t="s">
        <v>1411</v>
      </c>
      <c r="G159" s="156" t="s">
        <v>425</v>
      </c>
      <c r="H159" s="180" t="s">
        <v>1249</v>
      </c>
      <c r="I159" s="180" t="s">
        <v>1249</v>
      </c>
      <c r="J159" s="180" t="s">
        <v>1249</v>
      </c>
      <c r="K159" s="156" t="s">
        <v>419</v>
      </c>
      <c r="L159" s="157" t="s">
        <v>421</v>
      </c>
      <c r="M159" s="157" t="s">
        <v>421</v>
      </c>
      <c r="N159" s="156" t="s">
        <v>417</v>
      </c>
      <c r="O159" s="156" t="s">
        <v>417</v>
      </c>
      <c r="P159" s="181" t="s">
        <v>68</v>
      </c>
      <c r="Q159" s="156" t="s">
        <v>435</v>
      </c>
    </row>
    <row r="160" spans="1:17" s="169" customFormat="1" ht="15" hidden="1">
      <c r="A160" s="179">
        <v>160</v>
      </c>
      <c r="B160" s="156" t="s">
        <v>1788</v>
      </c>
      <c r="C160" s="156" t="s">
        <v>1788</v>
      </c>
      <c r="D160" s="156" t="s">
        <v>565</v>
      </c>
      <c r="E160" s="156" t="s">
        <v>42</v>
      </c>
      <c r="F160" s="156" t="s">
        <v>1642</v>
      </c>
      <c r="G160" s="156" t="s">
        <v>442</v>
      </c>
      <c r="H160" s="180" t="s">
        <v>1247</v>
      </c>
      <c r="I160" s="156" t="s">
        <v>1250</v>
      </c>
      <c r="J160" s="156" t="s">
        <v>1250</v>
      </c>
      <c r="K160" s="156" t="s">
        <v>419</v>
      </c>
      <c r="L160" s="157" t="s">
        <v>1320</v>
      </c>
      <c r="M160" s="157" t="s">
        <v>1320</v>
      </c>
      <c r="N160" s="156" t="s">
        <v>417</v>
      </c>
      <c r="O160" s="156" t="s">
        <v>417</v>
      </c>
      <c r="P160" s="181" t="s">
        <v>442</v>
      </c>
      <c r="Q160" s="156" t="s">
        <v>567</v>
      </c>
    </row>
    <row r="161" spans="1:17" s="169" customFormat="1" ht="15" hidden="1">
      <c r="A161" s="179">
        <v>161</v>
      </c>
      <c r="B161" s="182" t="s">
        <v>1857</v>
      </c>
      <c r="C161" s="156" t="s">
        <v>1327</v>
      </c>
      <c r="D161" s="156" t="s">
        <v>1226</v>
      </c>
      <c r="E161" s="156" t="s">
        <v>830</v>
      </c>
      <c r="F161" s="156" t="s">
        <v>1643</v>
      </c>
      <c r="G161" s="156" t="s">
        <v>425</v>
      </c>
      <c r="H161" s="180" t="s">
        <v>1247</v>
      </c>
      <c r="I161" s="156" t="s">
        <v>1274</v>
      </c>
      <c r="J161" s="156" t="s">
        <v>1274</v>
      </c>
      <c r="K161" s="156" t="s">
        <v>480</v>
      </c>
      <c r="L161" s="157" t="s">
        <v>417</v>
      </c>
      <c r="M161" s="157" t="s">
        <v>417</v>
      </c>
      <c r="N161" s="156" t="s">
        <v>417</v>
      </c>
      <c r="O161" s="156">
        <v>3</v>
      </c>
      <c r="P161" s="181" t="s">
        <v>425</v>
      </c>
      <c r="Q161" s="156" t="s">
        <v>827</v>
      </c>
    </row>
    <row r="162" spans="1:17" s="169" customFormat="1" ht="15" hidden="1">
      <c r="A162" s="190">
        <v>162</v>
      </c>
      <c r="B162" s="190" t="s">
        <v>1788</v>
      </c>
      <c r="C162" s="190" t="s">
        <v>1327</v>
      </c>
      <c r="D162" s="190" t="s">
        <v>1640</v>
      </c>
      <c r="E162" s="190" t="s">
        <v>42</v>
      </c>
      <c r="F162" s="190" t="s">
        <v>1644</v>
      </c>
      <c r="G162" s="190" t="s">
        <v>442</v>
      </c>
      <c r="H162" s="190" t="s">
        <v>1247</v>
      </c>
      <c r="I162" s="190" t="s">
        <v>1250</v>
      </c>
      <c r="J162" s="190" t="s">
        <v>1250</v>
      </c>
      <c r="K162" s="190" t="s">
        <v>419</v>
      </c>
      <c r="L162" s="190" t="s">
        <v>1320</v>
      </c>
      <c r="M162" s="190" t="s">
        <v>1320</v>
      </c>
      <c r="N162" s="190" t="s">
        <v>417</v>
      </c>
      <c r="O162" s="190" t="s">
        <v>417</v>
      </c>
      <c r="P162" s="191" t="s">
        <v>442</v>
      </c>
      <c r="Q162" s="190" t="s">
        <v>567</v>
      </c>
    </row>
    <row r="163" spans="1:17" s="169" customFormat="1" ht="15" hidden="1">
      <c r="A163" s="179">
        <v>189</v>
      </c>
      <c r="B163" s="156" t="s">
        <v>1798</v>
      </c>
      <c r="C163" s="156" t="s">
        <v>1798</v>
      </c>
      <c r="D163" s="156" t="s">
        <v>598</v>
      </c>
      <c r="E163" s="156" t="s">
        <v>42</v>
      </c>
      <c r="F163" s="156" t="s">
        <v>1680</v>
      </c>
      <c r="G163" s="156" t="s">
        <v>442</v>
      </c>
      <c r="H163" s="180" t="s">
        <v>1250</v>
      </c>
      <c r="I163" s="156" t="s">
        <v>1250</v>
      </c>
      <c r="J163" s="180" t="s">
        <v>1246</v>
      </c>
      <c r="K163" s="156" t="s">
        <v>419</v>
      </c>
      <c r="L163" s="157" t="s">
        <v>1320</v>
      </c>
      <c r="M163" s="157" t="s">
        <v>1320</v>
      </c>
      <c r="N163" s="156" t="s">
        <v>417</v>
      </c>
      <c r="O163" s="156" t="s">
        <v>417</v>
      </c>
      <c r="P163" s="181" t="s">
        <v>442</v>
      </c>
      <c r="Q163" s="156" t="s">
        <v>600</v>
      </c>
    </row>
    <row r="164" spans="1:17" s="169" customFormat="1" ht="15" hidden="1">
      <c r="A164" s="179">
        <v>190</v>
      </c>
      <c r="B164" s="182" t="s">
        <v>1858</v>
      </c>
      <c r="C164" s="156" t="s">
        <v>1327</v>
      </c>
      <c r="D164" s="156" t="s">
        <v>1235</v>
      </c>
      <c r="E164" s="156" t="s">
        <v>830</v>
      </c>
      <c r="F164" s="156" t="s">
        <v>1681</v>
      </c>
      <c r="G164" s="156" t="s">
        <v>425</v>
      </c>
      <c r="H164" s="156" t="s">
        <v>1283</v>
      </c>
      <c r="I164" s="156" t="s">
        <v>1283</v>
      </c>
      <c r="J164" s="180" t="s">
        <v>1246</v>
      </c>
      <c r="K164" s="156" t="s">
        <v>480</v>
      </c>
      <c r="L164" s="157" t="s">
        <v>417</v>
      </c>
      <c r="M164" s="157" t="s">
        <v>417</v>
      </c>
      <c r="N164" s="156" t="s">
        <v>417</v>
      </c>
      <c r="O164" s="156">
        <v>3</v>
      </c>
      <c r="P164" s="181" t="s">
        <v>425</v>
      </c>
      <c r="Q164" s="156" t="s">
        <v>827</v>
      </c>
    </row>
    <row r="165" spans="1:17" s="169" customFormat="1" ht="15" hidden="1">
      <c r="A165" s="190">
        <v>191</v>
      </c>
      <c r="B165" s="190" t="s">
        <v>1798</v>
      </c>
      <c r="C165" s="190" t="s">
        <v>1327</v>
      </c>
      <c r="D165" s="190" t="s">
        <v>1673</v>
      </c>
      <c r="E165" s="190" t="s">
        <v>42</v>
      </c>
      <c r="F165" s="190" t="s">
        <v>1682</v>
      </c>
      <c r="G165" s="190" t="s">
        <v>442</v>
      </c>
      <c r="H165" s="190" t="s">
        <v>1250</v>
      </c>
      <c r="I165" s="190" t="s">
        <v>1250</v>
      </c>
      <c r="J165" s="190" t="s">
        <v>1246</v>
      </c>
      <c r="K165" s="190" t="s">
        <v>419</v>
      </c>
      <c r="L165" s="190" t="s">
        <v>1320</v>
      </c>
      <c r="M165" s="190" t="s">
        <v>1320</v>
      </c>
      <c r="N165" s="190" t="s">
        <v>417</v>
      </c>
      <c r="O165" s="190" t="s">
        <v>417</v>
      </c>
      <c r="P165" s="191" t="s">
        <v>442</v>
      </c>
      <c r="Q165" s="190" t="s">
        <v>600</v>
      </c>
    </row>
    <row r="166" spans="1:17" s="169" customFormat="1" ht="15" hidden="1">
      <c r="A166" s="179">
        <v>157</v>
      </c>
      <c r="B166" s="156" t="s">
        <v>1787</v>
      </c>
      <c r="C166" s="156" t="s">
        <v>1787</v>
      </c>
      <c r="D166" s="156" t="s">
        <v>562</v>
      </c>
      <c r="E166" s="156" t="s">
        <v>42</v>
      </c>
      <c r="F166" s="156" t="s">
        <v>1637</v>
      </c>
      <c r="G166" s="156" t="s">
        <v>442</v>
      </c>
      <c r="H166" s="180" t="s">
        <v>1247</v>
      </c>
      <c r="I166" s="156" t="s">
        <v>1250</v>
      </c>
      <c r="J166" s="156" t="s">
        <v>1250</v>
      </c>
      <c r="K166" s="156" t="s">
        <v>419</v>
      </c>
      <c r="L166" s="157" t="s">
        <v>1320</v>
      </c>
      <c r="M166" s="157" t="s">
        <v>1320</v>
      </c>
      <c r="N166" s="156" t="s">
        <v>417</v>
      </c>
      <c r="O166" s="156" t="s">
        <v>417</v>
      </c>
      <c r="P166" s="181" t="s">
        <v>442</v>
      </c>
      <c r="Q166" s="156" t="s">
        <v>564</v>
      </c>
    </row>
    <row r="167" spans="1:17" s="169" customFormat="1" ht="15" hidden="1">
      <c r="A167" s="179">
        <v>158</v>
      </c>
      <c r="B167" s="182" t="s">
        <v>1859</v>
      </c>
      <c r="C167" s="156" t="s">
        <v>1327</v>
      </c>
      <c r="D167" s="156" t="s">
        <v>1225</v>
      </c>
      <c r="E167" s="156" t="s">
        <v>830</v>
      </c>
      <c r="F167" s="156" t="s">
        <v>1638</v>
      </c>
      <c r="G167" s="156" t="s">
        <v>425</v>
      </c>
      <c r="H167" s="180" t="s">
        <v>1247</v>
      </c>
      <c r="I167" s="156" t="s">
        <v>1273</v>
      </c>
      <c r="J167" s="156" t="s">
        <v>1273</v>
      </c>
      <c r="K167" s="156" t="s">
        <v>480</v>
      </c>
      <c r="L167" s="157" t="s">
        <v>417</v>
      </c>
      <c r="M167" s="157" t="s">
        <v>417</v>
      </c>
      <c r="N167" s="156" t="s">
        <v>417</v>
      </c>
      <c r="O167" s="156">
        <v>3</v>
      </c>
      <c r="P167" s="181" t="s">
        <v>425</v>
      </c>
      <c r="Q167" s="156" t="s">
        <v>827</v>
      </c>
    </row>
    <row r="168" spans="1:17" s="169" customFormat="1" ht="15" hidden="1">
      <c r="A168" s="190">
        <v>159</v>
      </c>
      <c r="B168" s="190" t="s">
        <v>1787</v>
      </c>
      <c r="C168" s="190" t="s">
        <v>1327</v>
      </c>
      <c r="D168" s="190" t="s">
        <v>1631</v>
      </c>
      <c r="E168" s="190" t="s">
        <v>42</v>
      </c>
      <c r="F168" s="190" t="s">
        <v>1639</v>
      </c>
      <c r="G168" s="190" t="s">
        <v>442</v>
      </c>
      <c r="H168" s="190" t="s">
        <v>1247</v>
      </c>
      <c r="I168" s="190" t="s">
        <v>1250</v>
      </c>
      <c r="J168" s="190" t="s">
        <v>1250</v>
      </c>
      <c r="K168" s="190" t="s">
        <v>419</v>
      </c>
      <c r="L168" s="190" t="s">
        <v>1320</v>
      </c>
      <c r="M168" s="190" t="s">
        <v>1320</v>
      </c>
      <c r="N168" s="190" t="s">
        <v>417</v>
      </c>
      <c r="O168" s="190" t="s">
        <v>417</v>
      </c>
      <c r="P168" s="191" t="s">
        <v>442</v>
      </c>
      <c r="Q168" s="190" t="s">
        <v>564</v>
      </c>
    </row>
    <row r="169" spans="1:17" s="169" customFormat="1" ht="15" hidden="1">
      <c r="A169" s="179">
        <v>62</v>
      </c>
      <c r="B169" s="156" t="s">
        <v>1755</v>
      </c>
      <c r="C169" s="156" t="s">
        <v>1755</v>
      </c>
      <c r="D169" s="156" t="s">
        <v>488</v>
      </c>
      <c r="E169" s="156" t="s">
        <v>42</v>
      </c>
      <c r="F169" s="156" t="s">
        <v>1500</v>
      </c>
      <c r="G169" s="156" t="s">
        <v>442</v>
      </c>
      <c r="H169" s="180" t="s">
        <v>1250</v>
      </c>
      <c r="I169" s="156" t="s">
        <v>1250</v>
      </c>
      <c r="J169" s="156" t="s">
        <v>1250</v>
      </c>
      <c r="K169" s="156" t="s">
        <v>419</v>
      </c>
      <c r="L169" s="157" t="s">
        <v>1306</v>
      </c>
      <c r="M169" s="157" t="s">
        <v>1306</v>
      </c>
      <c r="N169" s="156" t="s">
        <v>417</v>
      </c>
      <c r="O169" s="156" t="s">
        <v>417</v>
      </c>
      <c r="P169" s="181" t="s">
        <v>442</v>
      </c>
      <c r="Q169" s="156" t="s">
        <v>1349</v>
      </c>
    </row>
    <row r="170" spans="1:17" s="169" customFormat="1" ht="15" hidden="1">
      <c r="A170" s="190">
        <v>63</v>
      </c>
      <c r="B170" s="190" t="s">
        <v>1755</v>
      </c>
      <c r="C170" s="190" t="s">
        <v>1327</v>
      </c>
      <c r="D170" s="190" t="s">
        <v>1494</v>
      </c>
      <c r="E170" s="190" t="s">
        <v>42</v>
      </c>
      <c r="F170" s="190" t="s">
        <v>1501</v>
      </c>
      <c r="G170" s="190" t="s">
        <v>442</v>
      </c>
      <c r="H170" s="190" t="s">
        <v>1250</v>
      </c>
      <c r="I170" s="190" t="s">
        <v>1250</v>
      </c>
      <c r="J170" s="190" t="s">
        <v>1250</v>
      </c>
      <c r="K170" s="190" t="s">
        <v>419</v>
      </c>
      <c r="L170" s="190" t="s">
        <v>1306</v>
      </c>
      <c r="M170" s="190" t="s">
        <v>1306</v>
      </c>
      <c r="N170" s="190" t="s">
        <v>417</v>
      </c>
      <c r="O170" s="190" t="s">
        <v>417</v>
      </c>
      <c r="P170" s="191" t="s">
        <v>442</v>
      </c>
      <c r="Q170" s="190" t="s">
        <v>1349</v>
      </c>
    </row>
    <row r="171" spans="1:17" s="169" customFormat="1" ht="15" hidden="1">
      <c r="A171" s="179">
        <v>90</v>
      </c>
      <c r="B171" s="156" t="s">
        <v>1765</v>
      </c>
      <c r="C171" s="156" t="s">
        <v>1765</v>
      </c>
      <c r="D171" s="156" t="s">
        <v>516</v>
      </c>
      <c r="E171" s="156" t="s">
        <v>42</v>
      </c>
      <c r="F171" s="156" t="s">
        <v>1540</v>
      </c>
      <c r="G171" s="156" t="s">
        <v>442</v>
      </c>
      <c r="H171" s="180" t="s">
        <v>1247</v>
      </c>
      <c r="I171" s="156" t="s">
        <v>1250</v>
      </c>
      <c r="J171" s="180" t="s">
        <v>1246</v>
      </c>
      <c r="K171" s="156" t="s">
        <v>419</v>
      </c>
      <c r="L171" s="157" t="s">
        <v>1318</v>
      </c>
      <c r="M171" s="157" t="s">
        <v>1318</v>
      </c>
      <c r="N171" s="156" t="s">
        <v>417</v>
      </c>
      <c r="O171" s="156" t="s">
        <v>417</v>
      </c>
      <c r="P171" s="181" t="s">
        <v>442</v>
      </c>
      <c r="Q171" s="156" t="s">
        <v>1363</v>
      </c>
    </row>
    <row r="172" spans="1:17" s="169" customFormat="1" ht="15" hidden="1">
      <c r="A172" s="190">
        <v>91</v>
      </c>
      <c r="B172" s="190" t="s">
        <v>1765</v>
      </c>
      <c r="C172" s="190" t="s">
        <v>1327</v>
      </c>
      <c r="D172" s="190" t="s">
        <v>1530</v>
      </c>
      <c r="E172" s="190" t="s">
        <v>42</v>
      </c>
      <c r="F172" s="190" t="s">
        <v>1541</v>
      </c>
      <c r="G172" s="190" t="s">
        <v>442</v>
      </c>
      <c r="H172" s="190" t="s">
        <v>1247</v>
      </c>
      <c r="I172" s="190" t="s">
        <v>1250</v>
      </c>
      <c r="J172" s="190" t="s">
        <v>1246</v>
      </c>
      <c r="K172" s="190" t="s">
        <v>419</v>
      </c>
      <c r="L172" s="190" t="s">
        <v>1318</v>
      </c>
      <c r="M172" s="190" t="s">
        <v>1318</v>
      </c>
      <c r="N172" s="190" t="s">
        <v>417</v>
      </c>
      <c r="O172" s="190" t="s">
        <v>417</v>
      </c>
      <c r="P172" s="191" t="s">
        <v>442</v>
      </c>
      <c r="Q172" s="190" t="s">
        <v>1363</v>
      </c>
    </row>
    <row r="173" spans="1:17" s="169" customFormat="1" ht="15" hidden="1">
      <c r="A173" s="179">
        <v>18</v>
      </c>
      <c r="B173" s="178" t="s">
        <v>1728</v>
      </c>
      <c r="C173" s="178" t="s">
        <v>1728</v>
      </c>
      <c r="D173" s="156" t="s">
        <v>445</v>
      </c>
      <c r="E173" s="156" t="s">
        <v>42</v>
      </c>
      <c r="F173" s="156" t="s">
        <v>1434</v>
      </c>
      <c r="G173" s="156" t="s">
        <v>442</v>
      </c>
      <c r="H173" s="180" t="s">
        <v>1250</v>
      </c>
      <c r="I173" s="156" t="s">
        <v>1250</v>
      </c>
      <c r="J173" s="156" t="s">
        <v>1250</v>
      </c>
      <c r="K173" s="156" t="s">
        <v>419</v>
      </c>
      <c r="L173" s="178" t="s">
        <v>1436</v>
      </c>
      <c r="M173" s="157" t="s">
        <v>1298</v>
      </c>
      <c r="N173" s="156" t="s">
        <v>417</v>
      </c>
      <c r="O173" s="156" t="s">
        <v>417</v>
      </c>
      <c r="P173" s="181" t="s">
        <v>442</v>
      </c>
      <c r="Q173" s="156" t="s">
        <v>1324</v>
      </c>
    </row>
    <row r="174" spans="1:17" s="169" customFormat="1" ht="15" hidden="1">
      <c r="A174" s="190">
        <v>19</v>
      </c>
      <c r="B174" s="190" t="s">
        <v>1728</v>
      </c>
      <c r="C174" s="190" t="s">
        <v>1327</v>
      </c>
      <c r="D174" s="190" t="s">
        <v>1431</v>
      </c>
      <c r="E174" s="190" t="s">
        <v>42</v>
      </c>
      <c r="F174" s="190" t="s">
        <v>1435</v>
      </c>
      <c r="G174" s="190" t="s">
        <v>442</v>
      </c>
      <c r="H174" s="190" t="s">
        <v>1250</v>
      </c>
      <c r="I174" s="190" t="s">
        <v>1250</v>
      </c>
      <c r="J174" s="190" t="s">
        <v>1250</v>
      </c>
      <c r="K174" s="190" t="s">
        <v>419</v>
      </c>
      <c r="L174" s="190" t="s">
        <v>1437</v>
      </c>
      <c r="M174" s="190" t="s">
        <v>1298</v>
      </c>
      <c r="N174" s="190" t="s">
        <v>417</v>
      </c>
      <c r="O174" s="190" t="s">
        <v>417</v>
      </c>
      <c r="P174" s="191" t="s">
        <v>442</v>
      </c>
      <c r="Q174" s="190" t="s">
        <v>1324</v>
      </c>
    </row>
    <row r="175" spans="1:17" s="169" customFormat="1" ht="15" hidden="1">
      <c r="A175" s="179">
        <v>1</v>
      </c>
      <c r="B175" s="156" t="s">
        <v>420</v>
      </c>
      <c r="C175" s="156" t="s">
        <v>1327</v>
      </c>
      <c r="D175" s="156" t="s">
        <v>635</v>
      </c>
      <c r="E175" s="156" t="s">
        <v>42</v>
      </c>
      <c r="F175" s="178" t="s">
        <v>1402</v>
      </c>
      <c r="G175" s="156" t="s">
        <v>418</v>
      </c>
      <c r="H175" s="180" t="s">
        <v>1244</v>
      </c>
      <c r="I175" s="180" t="s">
        <v>1244</v>
      </c>
      <c r="J175" s="180" t="s">
        <v>1244</v>
      </c>
      <c r="K175" s="156" t="s">
        <v>419</v>
      </c>
      <c r="L175" s="157" t="s">
        <v>637</v>
      </c>
      <c r="M175" s="157" t="s">
        <v>637</v>
      </c>
      <c r="N175" s="156" t="s">
        <v>417</v>
      </c>
      <c r="O175" s="156" t="s">
        <v>417</v>
      </c>
      <c r="P175" s="181" t="s">
        <v>68</v>
      </c>
      <c r="Q175" s="156" t="s">
        <v>422</v>
      </c>
    </row>
    <row r="176" spans="1:17" s="169" customFormat="1" ht="15" hidden="1">
      <c r="A176" s="179">
        <v>5</v>
      </c>
      <c r="B176" s="156" t="s">
        <v>426</v>
      </c>
      <c r="C176" s="156" t="s">
        <v>1327</v>
      </c>
      <c r="D176" s="156" t="s">
        <v>427</v>
      </c>
      <c r="E176" s="156" t="s">
        <v>42</v>
      </c>
      <c r="F176" s="156" t="s">
        <v>1409</v>
      </c>
      <c r="G176" s="156" t="s">
        <v>418</v>
      </c>
      <c r="H176" s="180" t="s">
        <v>1244</v>
      </c>
      <c r="I176" s="180" t="s">
        <v>1244</v>
      </c>
      <c r="J176" s="180" t="s">
        <v>1244</v>
      </c>
      <c r="K176" s="156" t="s">
        <v>32</v>
      </c>
      <c r="L176" s="157" t="s">
        <v>32</v>
      </c>
      <c r="M176" s="157" t="s">
        <v>32</v>
      </c>
      <c r="N176" s="156" t="s">
        <v>417</v>
      </c>
      <c r="O176" s="156" t="s">
        <v>417</v>
      </c>
      <c r="P176" s="181" t="s">
        <v>68</v>
      </c>
      <c r="Q176" s="156" t="s">
        <v>428</v>
      </c>
    </row>
    <row r="177" spans="1:17" s="169" customFormat="1" ht="15" hidden="1">
      <c r="A177" s="179">
        <v>22</v>
      </c>
      <c r="B177" s="156" t="s">
        <v>1739</v>
      </c>
      <c r="C177" s="156" t="s">
        <v>1327</v>
      </c>
      <c r="D177" s="156" t="s">
        <v>645</v>
      </c>
      <c r="E177" s="156" t="s">
        <v>42</v>
      </c>
      <c r="F177" s="156" t="s">
        <v>1441</v>
      </c>
      <c r="G177" s="156" t="s">
        <v>425</v>
      </c>
      <c r="H177" s="180" t="s">
        <v>1250</v>
      </c>
      <c r="I177" s="156" t="s">
        <v>1250</v>
      </c>
      <c r="J177" s="156" t="s">
        <v>1250</v>
      </c>
      <c r="K177" s="156" t="s">
        <v>419</v>
      </c>
      <c r="L177" s="157" t="s">
        <v>417</v>
      </c>
      <c r="M177" s="157" t="s">
        <v>417</v>
      </c>
      <c r="N177" s="156" t="s">
        <v>417</v>
      </c>
      <c r="O177" s="156">
        <v>11</v>
      </c>
      <c r="P177" s="181" t="s">
        <v>425</v>
      </c>
      <c r="Q177" s="156" t="s">
        <v>1326</v>
      </c>
    </row>
    <row r="178" spans="1:17" s="169" customFormat="1" ht="15" hidden="1">
      <c r="A178" s="179">
        <v>23</v>
      </c>
      <c r="B178" s="156" t="s">
        <v>1740</v>
      </c>
      <c r="C178" s="156" t="s">
        <v>1327</v>
      </c>
      <c r="D178" s="156" t="s">
        <v>645</v>
      </c>
      <c r="E178" s="156" t="s">
        <v>42</v>
      </c>
      <c r="F178" s="156" t="s">
        <v>1442</v>
      </c>
      <c r="G178" s="156" t="s">
        <v>934</v>
      </c>
      <c r="H178" s="180" t="s">
        <v>1251</v>
      </c>
      <c r="I178" s="180" t="s">
        <v>1251</v>
      </c>
      <c r="J178" s="180" t="s">
        <v>1251</v>
      </c>
      <c r="K178" s="156" t="s">
        <v>419</v>
      </c>
      <c r="L178" s="157" t="s">
        <v>417</v>
      </c>
      <c r="M178" s="157" t="s">
        <v>417</v>
      </c>
      <c r="N178" s="156" t="s">
        <v>417</v>
      </c>
      <c r="O178" s="156" t="s">
        <v>417</v>
      </c>
      <c r="P178" s="181" t="s">
        <v>934</v>
      </c>
      <c r="Q178" s="174" t="s">
        <v>1381</v>
      </c>
    </row>
    <row r="179" spans="1:17" s="169" customFormat="1" ht="15" hidden="1">
      <c r="A179" s="179">
        <v>36</v>
      </c>
      <c r="B179" s="156" t="s">
        <v>1749</v>
      </c>
      <c r="C179" s="156" t="s">
        <v>1749</v>
      </c>
      <c r="D179" s="156" t="s">
        <v>461</v>
      </c>
      <c r="E179" s="156" t="s">
        <v>42</v>
      </c>
      <c r="F179" s="156" t="s">
        <v>1463</v>
      </c>
      <c r="G179" s="156" t="s">
        <v>442</v>
      </c>
      <c r="H179" s="180" t="s">
        <v>1247</v>
      </c>
      <c r="I179" s="180" t="s">
        <v>1245</v>
      </c>
      <c r="J179" s="174" t="s">
        <v>1246</v>
      </c>
      <c r="K179" s="156" t="s">
        <v>419</v>
      </c>
      <c r="L179" s="157" t="s">
        <v>1303</v>
      </c>
      <c r="M179" s="157" t="s">
        <v>1303</v>
      </c>
      <c r="N179" s="156" t="s">
        <v>417</v>
      </c>
      <c r="O179" s="156" t="s">
        <v>417</v>
      </c>
      <c r="P179" s="181" t="s">
        <v>442</v>
      </c>
      <c r="Q179" s="156" t="s">
        <v>1334</v>
      </c>
    </row>
    <row r="180" spans="1:17" s="169" customFormat="1" ht="15" hidden="1">
      <c r="A180" s="190">
        <v>37</v>
      </c>
      <c r="B180" s="190" t="s">
        <v>1749</v>
      </c>
      <c r="C180" s="190" t="s">
        <v>1327</v>
      </c>
      <c r="D180" s="190" t="s">
        <v>1458</v>
      </c>
      <c r="E180" s="190" t="s">
        <v>42</v>
      </c>
      <c r="F180" s="190" t="s">
        <v>1464</v>
      </c>
      <c r="G180" s="190" t="s">
        <v>442</v>
      </c>
      <c r="H180" s="190" t="s">
        <v>1247</v>
      </c>
      <c r="I180" s="190" t="s">
        <v>1245</v>
      </c>
      <c r="J180" s="190" t="s">
        <v>1246</v>
      </c>
      <c r="K180" s="190" t="s">
        <v>419</v>
      </c>
      <c r="L180" s="190" t="s">
        <v>1303</v>
      </c>
      <c r="M180" s="190" t="s">
        <v>1303</v>
      </c>
      <c r="N180" s="190" t="s">
        <v>417</v>
      </c>
      <c r="O180" s="190" t="s">
        <v>417</v>
      </c>
      <c r="P180" s="191" t="s">
        <v>442</v>
      </c>
      <c r="Q180" s="190" t="s">
        <v>1334</v>
      </c>
    </row>
    <row r="181" spans="1:17" s="169" customFormat="1" ht="15" hidden="1">
      <c r="A181" s="179">
        <v>125</v>
      </c>
      <c r="B181" s="156" t="s">
        <v>1776</v>
      </c>
      <c r="C181" s="156" t="s">
        <v>1776</v>
      </c>
      <c r="D181" s="156" t="s">
        <v>534</v>
      </c>
      <c r="E181" s="156" t="s">
        <v>42</v>
      </c>
      <c r="F181" s="156" t="s">
        <v>1596</v>
      </c>
      <c r="G181" s="156" t="s">
        <v>442</v>
      </c>
      <c r="H181" s="180" t="s">
        <v>1247</v>
      </c>
      <c r="I181" s="156" t="s">
        <v>1250</v>
      </c>
      <c r="J181" s="180" t="s">
        <v>1246</v>
      </c>
      <c r="K181" s="156" t="s">
        <v>419</v>
      </c>
      <c r="L181" s="157" t="s">
        <v>1320</v>
      </c>
      <c r="M181" s="157" t="s">
        <v>1320</v>
      </c>
      <c r="N181" s="156" t="s">
        <v>417</v>
      </c>
      <c r="O181" s="156" t="s">
        <v>417</v>
      </c>
      <c r="P181" s="181" t="s">
        <v>442</v>
      </c>
      <c r="Q181" s="156" t="s">
        <v>1374</v>
      </c>
    </row>
    <row r="182" spans="1:17" s="169" customFormat="1" ht="15" hidden="1">
      <c r="A182" s="179">
        <v>145</v>
      </c>
      <c r="B182" s="182" t="s">
        <v>1860</v>
      </c>
      <c r="C182" s="156" t="s">
        <v>1327</v>
      </c>
      <c r="D182" s="156" t="s">
        <v>1215</v>
      </c>
      <c r="E182" s="156" t="s">
        <v>830</v>
      </c>
      <c r="F182" s="156" t="s">
        <v>1620</v>
      </c>
      <c r="G182" s="156" t="s">
        <v>425</v>
      </c>
      <c r="H182" s="180" t="s">
        <v>1247</v>
      </c>
      <c r="I182" s="156" t="s">
        <v>1264</v>
      </c>
      <c r="J182" s="180" t="s">
        <v>1246</v>
      </c>
      <c r="K182" s="156" t="s">
        <v>480</v>
      </c>
      <c r="L182" s="157" t="s">
        <v>417</v>
      </c>
      <c r="M182" s="157" t="s">
        <v>417</v>
      </c>
      <c r="N182" s="156" t="s">
        <v>417</v>
      </c>
      <c r="O182" s="156">
        <v>3</v>
      </c>
      <c r="P182" s="181" t="s">
        <v>425</v>
      </c>
      <c r="Q182" s="156" t="s">
        <v>827</v>
      </c>
    </row>
    <row r="183" spans="1:17" s="169" customFormat="1" ht="15" hidden="1">
      <c r="A183" s="190">
        <v>126</v>
      </c>
      <c r="B183" s="190" t="s">
        <v>1776</v>
      </c>
      <c r="C183" s="190" t="s">
        <v>1327</v>
      </c>
      <c r="D183" s="190" t="s">
        <v>1593</v>
      </c>
      <c r="E183" s="190" t="s">
        <v>42</v>
      </c>
      <c r="F183" s="190" t="s">
        <v>1597</v>
      </c>
      <c r="G183" s="190" t="s">
        <v>442</v>
      </c>
      <c r="H183" s="190" t="s">
        <v>1247</v>
      </c>
      <c r="I183" s="190" t="s">
        <v>1250</v>
      </c>
      <c r="J183" s="190" t="s">
        <v>1246</v>
      </c>
      <c r="K183" s="190" t="s">
        <v>419</v>
      </c>
      <c r="L183" s="190" t="s">
        <v>1320</v>
      </c>
      <c r="M183" s="190" t="s">
        <v>1320</v>
      </c>
      <c r="N183" s="190" t="s">
        <v>417</v>
      </c>
      <c r="O183" s="190" t="s">
        <v>417</v>
      </c>
      <c r="P183" s="191" t="s">
        <v>442</v>
      </c>
      <c r="Q183" s="190" t="s">
        <v>1374</v>
      </c>
    </row>
    <row r="184" spans="1:17" s="169" customFormat="1" ht="15" hidden="1">
      <c r="A184" s="179">
        <v>180</v>
      </c>
      <c r="B184" s="156" t="s">
        <v>1795</v>
      </c>
      <c r="C184" s="156" t="s">
        <v>1795</v>
      </c>
      <c r="D184" s="156" t="s">
        <v>586</v>
      </c>
      <c r="E184" s="156" t="s">
        <v>42</v>
      </c>
      <c r="F184" s="156" t="s">
        <v>1668</v>
      </c>
      <c r="G184" s="156" t="s">
        <v>442</v>
      </c>
      <c r="H184" s="180" t="s">
        <v>1250</v>
      </c>
      <c r="I184" s="156" t="s">
        <v>1250</v>
      </c>
      <c r="J184" s="156" t="s">
        <v>1250</v>
      </c>
      <c r="K184" s="156" t="s">
        <v>419</v>
      </c>
      <c r="L184" s="157" t="s">
        <v>1320</v>
      </c>
      <c r="M184" s="157" t="s">
        <v>1320</v>
      </c>
      <c r="N184" s="156" t="s">
        <v>417</v>
      </c>
      <c r="O184" s="156" t="s">
        <v>417</v>
      </c>
      <c r="P184" s="181" t="s">
        <v>442</v>
      </c>
      <c r="Q184" s="156" t="s">
        <v>588</v>
      </c>
    </row>
    <row r="185" spans="1:17" s="169" customFormat="1" ht="15" hidden="1">
      <c r="A185" s="179">
        <v>181</v>
      </c>
      <c r="B185" s="182" t="s">
        <v>1861</v>
      </c>
      <c r="C185" s="156" t="s">
        <v>1327</v>
      </c>
      <c r="D185" s="156" t="s">
        <v>1232</v>
      </c>
      <c r="E185" s="156" t="s">
        <v>830</v>
      </c>
      <c r="F185" s="156" t="s">
        <v>1669</v>
      </c>
      <c r="G185" s="156" t="s">
        <v>425</v>
      </c>
      <c r="H185" s="156" t="s">
        <v>1280</v>
      </c>
      <c r="I185" s="156" t="s">
        <v>1280</v>
      </c>
      <c r="J185" s="156" t="s">
        <v>1280</v>
      </c>
      <c r="K185" s="156" t="s">
        <v>480</v>
      </c>
      <c r="L185" s="157" t="s">
        <v>417</v>
      </c>
      <c r="M185" s="157" t="s">
        <v>417</v>
      </c>
      <c r="N185" s="156" t="s">
        <v>417</v>
      </c>
      <c r="O185" s="156">
        <v>3</v>
      </c>
      <c r="P185" s="181" t="s">
        <v>425</v>
      </c>
      <c r="Q185" s="156" t="s">
        <v>827</v>
      </c>
    </row>
    <row r="186" spans="1:17" s="169" customFormat="1" ht="15" hidden="1">
      <c r="A186" s="190">
        <v>182</v>
      </c>
      <c r="B186" s="190" t="s">
        <v>1795</v>
      </c>
      <c r="C186" s="190" t="s">
        <v>1327</v>
      </c>
      <c r="D186" s="190" t="s">
        <v>1662</v>
      </c>
      <c r="E186" s="190" t="s">
        <v>42</v>
      </c>
      <c r="F186" s="190" t="s">
        <v>1670</v>
      </c>
      <c r="G186" s="190" t="s">
        <v>442</v>
      </c>
      <c r="H186" s="190" t="s">
        <v>1250</v>
      </c>
      <c r="I186" s="190" t="s">
        <v>1250</v>
      </c>
      <c r="J186" s="190" t="s">
        <v>1250</v>
      </c>
      <c r="K186" s="190" t="s">
        <v>419</v>
      </c>
      <c r="L186" s="190" t="s">
        <v>1320</v>
      </c>
      <c r="M186" s="190" t="s">
        <v>1320</v>
      </c>
      <c r="N186" s="190" t="s">
        <v>417</v>
      </c>
      <c r="O186" s="190" t="s">
        <v>417</v>
      </c>
      <c r="P186" s="191" t="s">
        <v>442</v>
      </c>
      <c r="Q186" s="190" t="s">
        <v>588</v>
      </c>
    </row>
    <row r="187" spans="1:17" s="169" customFormat="1" ht="15" hidden="1">
      <c r="A187" s="179">
        <v>76</v>
      </c>
      <c r="B187" s="182" t="s">
        <v>1815</v>
      </c>
      <c r="C187" s="156" t="s">
        <v>1327</v>
      </c>
      <c r="D187" s="156" t="s">
        <v>656</v>
      </c>
      <c r="E187" s="156" t="s">
        <v>42</v>
      </c>
      <c r="F187" s="156" t="s">
        <v>1519</v>
      </c>
      <c r="G187" s="156" t="s">
        <v>32</v>
      </c>
      <c r="H187" s="178" t="s">
        <v>1250</v>
      </c>
      <c r="I187" s="156" t="s">
        <v>1250</v>
      </c>
      <c r="J187" s="156" t="s">
        <v>1250</v>
      </c>
      <c r="K187" s="156" t="s">
        <v>32</v>
      </c>
      <c r="L187" s="178" t="s">
        <v>417</v>
      </c>
      <c r="M187" s="156" t="s">
        <v>417</v>
      </c>
      <c r="N187" s="156" t="s">
        <v>417</v>
      </c>
      <c r="O187" s="181" t="s">
        <v>32</v>
      </c>
      <c r="P187" s="156" t="s">
        <v>1346</v>
      </c>
      <c r="Q187" s="189"/>
    </row>
    <row r="188" spans="1:17" s="169" customFormat="1" ht="15" hidden="1">
      <c r="A188" s="179">
        <v>77</v>
      </c>
      <c r="B188" s="182" t="s">
        <v>1816</v>
      </c>
      <c r="C188" s="156" t="s">
        <v>1327</v>
      </c>
      <c r="D188" s="156" t="s">
        <v>656</v>
      </c>
      <c r="E188" s="156" t="s">
        <v>42</v>
      </c>
      <c r="F188" s="156" t="s">
        <v>1520</v>
      </c>
      <c r="G188" s="156" t="s">
        <v>934</v>
      </c>
      <c r="H188" s="178" t="s">
        <v>1256</v>
      </c>
      <c r="I188" s="178" t="s">
        <v>1256</v>
      </c>
      <c r="J188" s="178" t="s">
        <v>1256</v>
      </c>
      <c r="K188" s="156" t="s">
        <v>419</v>
      </c>
      <c r="L188" s="178" t="s">
        <v>417</v>
      </c>
      <c r="M188" s="156" t="s">
        <v>417</v>
      </c>
      <c r="N188" s="156" t="s">
        <v>417</v>
      </c>
      <c r="O188" s="181" t="s">
        <v>934</v>
      </c>
      <c r="P188" s="178" t="s">
        <v>1381</v>
      </c>
      <c r="Q188" s="189"/>
    </row>
    <row r="189" spans="1:17" s="169" customFormat="1" ht="15" hidden="1">
      <c r="A189" s="179">
        <v>74</v>
      </c>
      <c r="B189" s="182" t="s">
        <v>1813</v>
      </c>
      <c r="C189" s="156" t="s">
        <v>1327</v>
      </c>
      <c r="D189" s="156" t="s">
        <v>654</v>
      </c>
      <c r="E189" s="156" t="s">
        <v>42</v>
      </c>
      <c r="F189" s="156" t="s">
        <v>1517</v>
      </c>
      <c r="G189" s="156" t="s">
        <v>32</v>
      </c>
      <c r="H189" s="178" t="s">
        <v>1250</v>
      </c>
      <c r="I189" s="156" t="s">
        <v>1250</v>
      </c>
      <c r="J189" s="156" t="s">
        <v>1250</v>
      </c>
      <c r="K189" s="156" t="s">
        <v>32</v>
      </c>
      <c r="L189" s="178" t="s">
        <v>417</v>
      </c>
      <c r="M189" s="156" t="s">
        <v>417</v>
      </c>
      <c r="N189" s="156" t="s">
        <v>417</v>
      </c>
      <c r="O189" s="181" t="s">
        <v>32</v>
      </c>
      <c r="P189" s="156" t="s">
        <v>1345</v>
      </c>
      <c r="Q189" s="189"/>
    </row>
    <row r="190" spans="1:17" s="169" customFormat="1" ht="15" hidden="1">
      <c r="A190" s="179">
        <v>75</v>
      </c>
      <c r="B190" s="182" t="s">
        <v>1814</v>
      </c>
      <c r="C190" s="156" t="s">
        <v>1327</v>
      </c>
      <c r="D190" s="156" t="s">
        <v>654</v>
      </c>
      <c r="E190" s="156" t="s">
        <v>42</v>
      </c>
      <c r="F190" s="156" t="s">
        <v>1518</v>
      </c>
      <c r="G190" s="156" t="s">
        <v>934</v>
      </c>
      <c r="H190" s="178" t="s">
        <v>1255</v>
      </c>
      <c r="I190" s="178" t="s">
        <v>1255</v>
      </c>
      <c r="J190" s="178" t="s">
        <v>1255</v>
      </c>
      <c r="K190" s="156" t="s">
        <v>419</v>
      </c>
      <c r="L190" s="178" t="s">
        <v>417</v>
      </c>
      <c r="M190" s="156" t="s">
        <v>417</v>
      </c>
      <c r="N190" s="156" t="s">
        <v>417</v>
      </c>
      <c r="O190" s="181" t="s">
        <v>934</v>
      </c>
      <c r="P190" s="178" t="s">
        <v>1381</v>
      </c>
      <c r="Q190" s="189"/>
    </row>
    <row r="191" spans="1:17" s="169" customFormat="1" ht="15" hidden="1">
      <c r="A191" s="179">
        <v>192</v>
      </c>
      <c r="B191" s="156" t="s">
        <v>1799</v>
      </c>
      <c r="C191" s="156" t="s">
        <v>1799</v>
      </c>
      <c r="D191" s="156" t="s">
        <v>601</v>
      </c>
      <c r="E191" s="156" t="s">
        <v>42</v>
      </c>
      <c r="F191" s="156" t="s">
        <v>1684</v>
      </c>
      <c r="G191" s="156" t="s">
        <v>442</v>
      </c>
      <c r="H191" s="180" t="s">
        <v>1247</v>
      </c>
      <c r="I191" s="156" t="s">
        <v>1250</v>
      </c>
      <c r="J191" s="180" t="s">
        <v>1246</v>
      </c>
      <c r="K191" s="156" t="s">
        <v>419</v>
      </c>
      <c r="L191" s="157" t="s">
        <v>1320</v>
      </c>
      <c r="M191" s="157" t="s">
        <v>1320</v>
      </c>
      <c r="N191" s="156" t="s">
        <v>417</v>
      </c>
      <c r="O191" s="156" t="s">
        <v>417</v>
      </c>
      <c r="P191" s="181" t="s">
        <v>442</v>
      </c>
      <c r="Q191" s="156" t="s">
        <v>603</v>
      </c>
    </row>
    <row r="192" spans="1:17" s="169" customFormat="1" ht="15" hidden="1">
      <c r="A192" s="179">
        <v>193</v>
      </c>
      <c r="B192" s="182" t="s">
        <v>1862</v>
      </c>
      <c r="C192" s="156" t="s">
        <v>1327</v>
      </c>
      <c r="D192" s="156" t="s">
        <v>1236</v>
      </c>
      <c r="E192" s="156" t="s">
        <v>830</v>
      </c>
      <c r="F192" s="156" t="s">
        <v>1685</v>
      </c>
      <c r="G192" s="156" t="s">
        <v>425</v>
      </c>
      <c r="H192" s="180" t="s">
        <v>1247</v>
      </c>
      <c r="I192" s="156" t="s">
        <v>1284</v>
      </c>
      <c r="J192" s="180" t="s">
        <v>1246</v>
      </c>
      <c r="K192" s="156" t="s">
        <v>480</v>
      </c>
      <c r="L192" s="157" t="s">
        <v>417</v>
      </c>
      <c r="M192" s="157" t="s">
        <v>417</v>
      </c>
      <c r="N192" s="156" t="s">
        <v>417</v>
      </c>
      <c r="O192" s="156">
        <v>3</v>
      </c>
      <c r="P192" s="181" t="s">
        <v>425</v>
      </c>
      <c r="Q192" s="156" t="s">
        <v>827</v>
      </c>
    </row>
    <row r="193" spans="1:17" s="169" customFormat="1" ht="15" hidden="1">
      <c r="A193" s="190">
        <v>194</v>
      </c>
      <c r="B193" s="190" t="s">
        <v>1799</v>
      </c>
      <c r="C193" s="190" t="s">
        <v>1327</v>
      </c>
      <c r="D193" s="190" t="s">
        <v>1683</v>
      </c>
      <c r="E193" s="190" t="s">
        <v>42</v>
      </c>
      <c r="F193" s="190" t="s">
        <v>1686</v>
      </c>
      <c r="G193" s="190" t="s">
        <v>442</v>
      </c>
      <c r="H193" s="190" t="s">
        <v>1247</v>
      </c>
      <c r="I193" s="190" t="s">
        <v>1250</v>
      </c>
      <c r="J193" s="190" t="s">
        <v>1246</v>
      </c>
      <c r="K193" s="190" t="s">
        <v>419</v>
      </c>
      <c r="L193" s="190" t="s">
        <v>1320</v>
      </c>
      <c r="M193" s="190" t="s">
        <v>1320</v>
      </c>
      <c r="N193" s="190" t="s">
        <v>417</v>
      </c>
      <c r="O193" s="190" t="s">
        <v>417</v>
      </c>
      <c r="P193" s="191" t="s">
        <v>442</v>
      </c>
      <c r="Q193" s="190" t="s">
        <v>603</v>
      </c>
    </row>
    <row r="194" spans="1:17" s="169" customFormat="1" ht="15" hidden="1">
      <c r="A194" s="179">
        <v>48</v>
      </c>
      <c r="B194" s="156" t="s">
        <v>1732</v>
      </c>
      <c r="C194" s="156" t="s">
        <v>1732</v>
      </c>
      <c r="D194" s="156" t="s">
        <v>473</v>
      </c>
      <c r="E194" s="156" t="s">
        <v>42</v>
      </c>
      <c r="F194" s="156" t="s">
        <v>1480</v>
      </c>
      <c r="G194" s="156" t="s">
        <v>442</v>
      </c>
      <c r="H194" s="180" t="s">
        <v>1250</v>
      </c>
      <c r="I194" s="156" t="s">
        <v>1250</v>
      </c>
      <c r="J194" s="156" t="s">
        <v>1250</v>
      </c>
      <c r="K194" s="156" t="s">
        <v>419</v>
      </c>
      <c r="L194" s="157" t="s">
        <v>1306</v>
      </c>
      <c r="M194" s="157" t="s">
        <v>1306</v>
      </c>
      <c r="N194" s="156" t="s">
        <v>417</v>
      </c>
      <c r="O194" s="156" t="s">
        <v>417</v>
      </c>
      <c r="P194" s="181" t="s">
        <v>442</v>
      </c>
      <c r="Q194" s="156" t="s">
        <v>1340</v>
      </c>
    </row>
    <row r="195" spans="1:17" s="169" customFormat="1" ht="15" hidden="1">
      <c r="A195" s="190">
        <v>49</v>
      </c>
      <c r="B195" s="190" t="s">
        <v>1732</v>
      </c>
      <c r="C195" s="190" t="s">
        <v>1327</v>
      </c>
      <c r="D195" s="190" t="s">
        <v>1470</v>
      </c>
      <c r="E195" s="190" t="s">
        <v>42</v>
      </c>
      <c r="F195" s="190" t="s">
        <v>1481</v>
      </c>
      <c r="G195" s="190" t="s">
        <v>442</v>
      </c>
      <c r="H195" s="190" t="s">
        <v>1250</v>
      </c>
      <c r="I195" s="190" t="s">
        <v>1250</v>
      </c>
      <c r="J195" s="190" t="s">
        <v>1250</v>
      </c>
      <c r="K195" s="190" t="s">
        <v>419</v>
      </c>
      <c r="L195" s="190" t="s">
        <v>1306</v>
      </c>
      <c r="M195" s="190" t="s">
        <v>1306</v>
      </c>
      <c r="N195" s="190" t="s">
        <v>417</v>
      </c>
      <c r="O195" s="190" t="s">
        <v>417</v>
      </c>
      <c r="P195" s="191" t="s">
        <v>442</v>
      </c>
      <c r="Q195" s="190" t="s">
        <v>1340</v>
      </c>
    </row>
    <row r="196" spans="1:17" s="169" customFormat="1" ht="15" hidden="1">
      <c r="A196" s="179">
        <v>221</v>
      </c>
      <c r="B196" s="156" t="s">
        <v>1808</v>
      </c>
      <c r="C196" s="156" t="s">
        <v>1808</v>
      </c>
      <c r="D196" s="156" t="s">
        <v>626</v>
      </c>
      <c r="E196" s="156" t="s">
        <v>42</v>
      </c>
      <c r="F196" s="156" t="s">
        <v>1722</v>
      </c>
      <c r="G196" s="156" t="s">
        <v>442</v>
      </c>
      <c r="H196" s="180" t="s">
        <v>1250</v>
      </c>
      <c r="I196" s="156" t="s">
        <v>1250</v>
      </c>
      <c r="J196" s="156" t="s">
        <v>1250</v>
      </c>
      <c r="K196" s="156" t="s">
        <v>419</v>
      </c>
      <c r="L196" s="157" t="s">
        <v>1320</v>
      </c>
      <c r="M196" s="157" t="s">
        <v>1320</v>
      </c>
      <c r="N196" s="156" t="s">
        <v>417</v>
      </c>
      <c r="O196" s="156" t="s">
        <v>417</v>
      </c>
      <c r="P196" s="181" t="s">
        <v>442</v>
      </c>
      <c r="Q196" s="156" t="s">
        <v>628</v>
      </c>
    </row>
    <row r="197" spans="1:17" s="169" customFormat="1" ht="15" hidden="1">
      <c r="A197" s="179">
        <v>223</v>
      </c>
      <c r="B197" s="182" t="s">
        <v>1863</v>
      </c>
      <c r="C197" s="186" t="s">
        <v>1327</v>
      </c>
      <c r="D197" s="156" t="s">
        <v>1243</v>
      </c>
      <c r="E197" s="156" t="s">
        <v>830</v>
      </c>
      <c r="F197" s="156" t="s">
        <v>1724</v>
      </c>
      <c r="G197" s="156" t="s">
        <v>425</v>
      </c>
      <c r="H197" s="156" t="s">
        <v>1291</v>
      </c>
      <c r="I197" s="156" t="s">
        <v>1291</v>
      </c>
      <c r="J197" s="156" t="s">
        <v>1291</v>
      </c>
      <c r="K197" s="156" t="s">
        <v>480</v>
      </c>
      <c r="L197" s="157" t="s">
        <v>417</v>
      </c>
      <c r="M197" s="157" t="s">
        <v>417</v>
      </c>
      <c r="N197" s="156" t="s">
        <v>417</v>
      </c>
      <c r="O197" s="156">
        <v>3</v>
      </c>
      <c r="P197" s="181" t="s">
        <v>425</v>
      </c>
      <c r="Q197" s="156" t="s">
        <v>827</v>
      </c>
    </row>
    <row r="198" spans="1:17" s="169" customFormat="1" ht="15" hidden="1">
      <c r="A198" s="190">
        <v>222</v>
      </c>
      <c r="B198" s="190" t="s">
        <v>1808</v>
      </c>
      <c r="C198" s="190" t="s">
        <v>1327</v>
      </c>
      <c r="D198" s="190" t="s">
        <v>1710</v>
      </c>
      <c r="E198" s="190" t="s">
        <v>42</v>
      </c>
      <c r="F198" s="190" t="s">
        <v>1723</v>
      </c>
      <c r="G198" s="190" t="s">
        <v>442</v>
      </c>
      <c r="H198" s="190" t="s">
        <v>1250</v>
      </c>
      <c r="I198" s="190" t="s">
        <v>1250</v>
      </c>
      <c r="J198" s="190" t="s">
        <v>1250</v>
      </c>
      <c r="K198" s="190" t="s">
        <v>419</v>
      </c>
      <c r="L198" s="190" t="s">
        <v>1320</v>
      </c>
      <c r="M198" s="190" t="s">
        <v>1320</v>
      </c>
      <c r="N198" s="190" t="s">
        <v>417</v>
      </c>
      <c r="O198" s="190" t="s">
        <v>417</v>
      </c>
      <c r="P198" s="191" t="s">
        <v>442</v>
      </c>
      <c r="Q198" s="190" t="s">
        <v>628</v>
      </c>
    </row>
    <row r="199" spans="1:17" s="169" customFormat="1" ht="15" hidden="1">
      <c r="A199" s="179">
        <v>50</v>
      </c>
      <c r="B199" s="156" t="s">
        <v>1752</v>
      </c>
      <c r="C199" s="156" t="s">
        <v>1752</v>
      </c>
      <c r="D199" s="156" t="s">
        <v>475</v>
      </c>
      <c r="E199" s="156" t="s">
        <v>42</v>
      </c>
      <c r="F199" s="156" t="s">
        <v>1482</v>
      </c>
      <c r="G199" s="156" t="s">
        <v>442</v>
      </c>
      <c r="H199" s="180" t="s">
        <v>1250</v>
      </c>
      <c r="I199" s="156" t="s">
        <v>1250</v>
      </c>
      <c r="J199" s="156" t="s">
        <v>1250</v>
      </c>
      <c r="K199" s="156" t="s">
        <v>419</v>
      </c>
      <c r="L199" s="157" t="s">
        <v>1307</v>
      </c>
      <c r="M199" s="157" t="s">
        <v>1307</v>
      </c>
      <c r="N199" s="156" t="s">
        <v>417</v>
      </c>
      <c r="O199" s="156" t="s">
        <v>417</v>
      </c>
      <c r="P199" s="181" t="s">
        <v>442</v>
      </c>
      <c r="Q199" s="156" t="s">
        <v>1341</v>
      </c>
    </row>
    <row r="200" spans="1:17" s="169" customFormat="1" ht="15" hidden="1">
      <c r="A200" s="190">
        <v>51</v>
      </c>
      <c r="B200" s="190" t="s">
        <v>1752</v>
      </c>
      <c r="C200" s="190" t="s">
        <v>1327</v>
      </c>
      <c r="D200" s="190" t="s">
        <v>1469</v>
      </c>
      <c r="E200" s="190" t="s">
        <v>42</v>
      </c>
      <c r="F200" s="190" t="s">
        <v>1483</v>
      </c>
      <c r="G200" s="190" t="s">
        <v>442</v>
      </c>
      <c r="H200" s="190" t="s">
        <v>1250</v>
      </c>
      <c r="I200" s="190" t="s">
        <v>1250</v>
      </c>
      <c r="J200" s="190" t="s">
        <v>1250</v>
      </c>
      <c r="K200" s="190" t="s">
        <v>419</v>
      </c>
      <c r="L200" s="190" t="s">
        <v>1307</v>
      </c>
      <c r="M200" s="190" t="s">
        <v>1307</v>
      </c>
      <c r="N200" s="190" t="s">
        <v>417</v>
      </c>
      <c r="O200" s="190" t="s">
        <v>417</v>
      </c>
      <c r="P200" s="191" t="s">
        <v>442</v>
      </c>
      <c r="Q200" s="190" t="s">
        <v>1341</v>
      </c>
    </row>
    <row r="201" spans="1:17" s="169" customFormat="1" ht="15" hidden="1">
      <c r="A201" s="179">
        <v>42</v>
      </c>
      <c r="B201" s="156" t="s">
        <v>1729</v>
      </c>
      <c r="C201" s="156" t="s">
        <v>1729</v>
      </c>
      <c r="D201" s="156" t="s">
        <v>467</v>
      </c>
      <c r="E201" s="156" t="s">
        <v>42</v>
      </c>
      <c r="F201" s="156" t="s">
        <v>1474</v>
      </c>
      <c r="G201" s="156" t="s">
        <v>442</v>
      </c>
      <c r="H201" s="180" t="s">
        <v>1250</v>
      </c>
      <c r="I201" s="156" t="s">
        <v>1250</v>
      </c>
      <c r="J201" s="156" t="s">
        <v>1250</v>
      </c>
      <c r="K201" s="156" t="s">
        <v>419</v>
      </c>
      <c r="L201" s="157" t="s">
        <v>1306</v>
      </c>
      <c r="M201" s="157" t="s">
        <v>1306</v>
      </c>
      <c r="N201" s="156" t="s">
        <v>417</v>
      </c>
      <c r="O201" s="156" t="s">
        <v>417</v>
      </c>
      <c r="P201" s="181" t="s">
        <v>442</v>
      </c>
      <c r="Q201" s="156" t="s">
        <v>1337</v>
      </c>
    </row>
    <row r="202" spans="1:17" s="169" customFormat="1" ht="15" hidden="1">
      <c r="A202" s="190">
        <v>43</v>
      </c>
      <c r="B202" s="190" t="s">
        <v>1729</v>
      </c>
      <c r="C202" s="190" t="s">
        <v>1327</v>
      </c>
      <c r="D202" s="190" t="s">
        <v>1473</v>
      </c>
      <c r="E202" s="190" t="s">
        <v>42</v>
      </c>
      <c r="F202" s="190" t="s">
        <v>1475</v>
      </c>
      <c r="G202" s="190" t="s">
        <v>442</v>
      </c>
      <c r="H202" s="190" t="s">
        <v>1250</v>
      </c>
      <c r="I202" s="190" t="s">
        <v>1250</v>
      </c>
      <c r="J202" s="190" t="s">
        <v>1250</v>
      </c>
      <c r="K202" s="190" t="s">
        <v>419</v>
      </c>
      <c r="L202" s="190" t="s">
        <v>1306</v>
      </c>
      <c r="M202" s="190" t="s">
        <v>1306</v>
      </c>
      <c r="N202" s="190" t="s">
        <v>417</v>
      </c>
      <c r="O202" s="190" t="s">
        <v>417</v>
      </c>
      <c r="P202" s="191" t="s">
        <v>442</v>
      </c>
      <c r="Q202" s="190" t="s">
        <v>1337</v>
      </c>
    </row>
    <row r="203" spans="1:17" s="169" customFormat="1" ht="15" hidden="1">
      <c r="A203" s="179">
        <v>46</v>
      </c>
      <c r="B203" s="156" t="s">
        <v>1731</v>
      </c>
      <c r="C203" s="156" t="s">
        <v>1731</v>
      </c>
      <c r="D203" s="156" t="s">
        <v>471</v>
      </c>
      <c r="E203" s="156" t="s">
        <v>42</v>
      </c>
      <c r="F203" s="156" t="s">
        <v>1478</v>
      </c>
      <c r="G203" s="156" t="s">
        <v>442</v>
      </c>
      <c r="H203" s="180" t="s">
        <v>1250</v>
      </c>
      <c r="I203" s="156" t="s">
        <v>1250</v>
      </c>
      <c r="J203" s="156" t="s">
        <v>1250</v>
      </c>
      <c r="K203" s="156" t="s">
        <v>419</v>
      </c>
      <c r="L203" s="157" t="s">
        <v>1306</v>
      </c>
      <c r="M203" s="157" t="s">
        <v>1306</v>
      </c>
      <c r="N203" s="156" t="s">
        <v>417</v>
      </c>
      <c r="O203" s="156" t="s">
        <v>417</v>
      </c>
      <c r="P203" s="181" t="s">
        <v>442</v>
      </c>
      <c r="Q203" s="156" t="s">
        <v>1339</v>
      </c>
    </row>
    <row r="204" spans="1:17" s="169" customFormat="1" ht="15" hidden="1">
      <c r="A204" s="190">
        <v>47</v>
      </c>
      <c r="B204" s="190" t="s">
        <v>1731</v>
      </c>
      <c r="C204" s="190" t="s">
        <v>1327</v>
      </c>
      <c r="D204" s="190" t="s">
        <v>1471</v>
      </c>
      <c r="E204" s="190" t="s">
        <v>42</v>
      </c>
      <c r="F204" s="190" t="s">
        <v>1479</v>
      </c>
      <c r="G204" s="190" t="s">
        <v>442</v>
      </c>
      <c r="H204" s="190" t="s">
        <v>1250</v>
      </c>
      <c r="I204" s="190" t="s">
        <v>1250</v>
      </c>
      <c r="J204" s="190" t="s">
        <v>1250</v>
      </c>
      <c r="K204" s="190" t="s">
        <v>419</v>
      </c>
      <c r="L204" s="190" t="s">
        <v>1306</v>
      </c>
      <c r="M204" s="190" t="s">
        <v>1306</v>
      </c>
      <c r="N204" s="190" t="s">
        <v>417</v>
      </c>
      <c r="O204" s="190" t="s">
        <v>417</v>
      </c>
      <c r="P204" s="191" t="s">
        <v>442</v>
      </c>
      <c r="Q204" s="190" t="s">
        <v>1339</v>
      </c>
    </row>
    <row r="205" spans="1:17" s="169" customFormat="1" ht="15" hidden="1">
      <c r="A205" s="179">
        <v>142</v>
      </c>
      <c r="B205" s="156" t="s">
        <v>1782</v>
      </c>
      <c r="C205" s="156" t="s">
        <v>1782</v>
      </c>
      <c r="D205" s="156" t="s">
        <v>547</v>
      </c>
      <c r="E205" s="156" t="s">
        <v>42</v>
      </c>
      <c r="F205" s="156" t="s">
        <v>1617</v>
      </c>
      <c r="G205" s="156" t="s">
        <v>442</v>
      </c>
      <c r="H205" s="180" t="s">
        <v>1247</v>
      </c>
      <c r="I205" s="180" t="s">
        <v>1245</v>
      </c>
      <c r="J205" s="156" t="s">
        <v>1250</v>
      </c>
      <c r="K205" s="156" t="s">
        <v>419</v>
      </c>
      <c r="L205" s="157" t="s">
        <v>1320</v>
      </c>
      <c r="M205" s="157" t="s">
        <v>1320</v>
      </c>
      <c r="N205" s="156" t="s">
        <v>417</v>
      </c>
      <c r="O205" s="156" t="s">
        <v>417</v>
      </c>
      <c r="P205" s="181" t="s">
        <v>442</v>
      </c>
      <c r="Q205" s="156" t="s">
        <v>549</v>
      </c>
    </row>
    <row r="206" spans="1:17" s="169" customFormat="1" ht="15" hidden="1">
      <c r="A206" s="179">
        <v>143</v>
      </c>
      <c r="B206" s="182" t="s">
        <v>1864</v>
      </c>
      <c r="C206" s="156" t="s">
        <v>1327</v>
      </c>
      <c r="D206" s="156" t="s">
        <v>1221</v>
      </c>
      <c r="E206" s="156" t="s">
        <v>830</v>
      </c>
      <c r="F206" s="184" t="s">
        <v>1618</v>
      </c>
      <c r="G206" s="156" t="s">
        <v>425</v>
      </c>
      <c r="H206" s="180" t="s">
        <v>1247</v>
      </c>
      <c r="I206" s="180" t="s">
        <v>1245</v>
      </c>
      <c r="J206" s="156" t="s">
        <v>1269</v>
      </c>
      <c r="K206" s="156" t="s">
        <v>480</v>
      </c>
      <c r="L206" s="157" t="s">
        <v>417</v>
      </c>
      <c r="M206" s="157" t="s">
        <v>417</v>
      </c>
      <c r="N206" s="156" t="s">
        <v>417</v>
      </c>
      <c r="O206" s="156">
        <v>3</v>
      </c>
      <c r="P206" s="181" t="s">
        <v>425</v>
      </c>
      <c r="Q206" s="156" t="s">
        <v>827</v>
      </c>
    </row>
    <row r="207" spans="1:17" s="169" customFormat="1" ht="15" hidden="1">
      <c r="A207" s="190">
        <v>144</v>
      </c>
      <c r="B207" s="190" t="s">
        <v>1782</v>
      </c>
      <c r="C207" s="190" t="s">
        <v>1327</v>
      </c>
      <c r="D207" s="190" t="s">
        <v>1613</v>
      </c>
      <c r="E207" s="190" t="s">
        <v>42</v>
      </c>
      <c r="F207" s="190" t="s">
        <v>1619</v>
      </c>
      <c r="G207" s="190" t="s">
        <v>442</v>
      </c>
      <c r="H207" s="190" t="s">
        <v>1247</v>
      </c>
      <c r="I207" s="190" t="s">
        <v>1245</v>
      </c>
      <c r="J207" s="190" t="s">
        <v>1250</v>
      </c>
      <c r="K207" s="190" t="s">
        <v>419</v>
      </c>
      <c r="L207" s="190" t="s">
        <v>1320</v>
      </c>
      <c r="M207" s="190" t="s">
        <v>1320</v>
      </c>
      <c r="N207" s="190" t="s">
        <v>417</v>
      </c>
      <c r="O207" s="190" t="s">
        <v>417</v>
      </c>
      <c r="P207" s="191" t="s">
        <v>442</v>
      </c>
      <c r="Q207" s="190" t="s">
        <v>549</v>
      </c>
    </row>
    <row r="208" spans="1:17" s="169" customFormat="1" ht="15" hidden="1">
      <c r="A208" s="179">
        <v>44</v>
      </c>
      <c r="B208" s="156" t="s">
        <v>1730</v>
      </c>
      <c r="C208" s="156" t="s">
        <v>1730</v>
      </c>
      <c r="D208" s="156" t="s">
        <v>469</v>
      </c>
      <c r="E208" s="156" t="s">
        <v>42</v>
      </c>
      <c r="F208" s="156" t="s">
        <v>1476</v>
      </c>
      <c r="G208" s="156" t="s">
        <v>442</v>
      </c>
      <c r="H208" s="180" t="s">
        <v>1250</v>
      </c>
      <c r="I208" s="156" t="s">
        <v>1250</v>
      </c>
      <c r="J208" s="156" t="s">
        <v>1250</v>
      </c>
      <c r="K208" s="156" t="s">
        <v>419</v>
      </c>
      <c r="L208" s="157" t="s">
        <v>1306</v>
      </c>
      <c r="M208" s="157" t="s">
        <v>1306</v>
      </c>
      <c r="N208" s="156" t="s">
        <v>417</v>
      </c>
      <c r="O208" s="156" t="s">
        <v>417</v>
      </c>
      <c r="P208" s="181" t="s">
        <v>442</v>
      </c>
      <c r="Q208" s="156" t="s">
        <v>1338</v>
      </c>
    </row>
    <row r="209" spans="1:17" s="169" customFormat="1" ht="15" hidden="1">
      <c r="A209" s="190">
        <v>45</v>
      </c>
      <c r="B209" s="190" t="s">
        <v>1730</v>
      </c>
      <c r="C209" s="190" t="s">
        <v>1327</v>
      </c>
      <c r="D209" s="190" t="s">
        <v>1472</v>
      </c>
      <c r="E209" s="190" t="s">
        <v>42</v>
      </c>
      <c r="F209" s="190" t="s">
        <v>1477</v>
      </c>
      <c r="G209" s="190" t="s">
        <v>442</v>
      </c>
      <c r="H209" s="190" t="s">
        <v>1250</v>
      </c>
      <c r="I209" s="190" t="s">
        <v>1250</v>
      </c>
      <c r="J209" s="190" t="s">
        <v>1250</v>
      </c>
      <c r="K209" s="190" t="s">
        <v>419</v>
      </c>
      <c r="L209" s="190" t="s">
        <v>1306</v>
      </c>
      <c r="M209" s="190" t="s">
        <v>1306</v>
      </c>
      <c r="N209" s="190" t="s">
        <v>417</v>
      </c>
      <c r="O209" s="190" t="s">
        <v>417</v>
      </c>
      <c r="P209" s="191" t="s">
        <v>442</v>
      </c>
      <c r="Q209" s="190" t="s">
        <v>1338</v>
      </c>
    </row>
    <row r="210" spans="1:17" s="169" customFormat="1" ht="15" hidden="1">
      <c r="A210" s="179">
        <v>26</v>
      </c>
      <c r="B210" s="182" t="s">
        <v>1742</v>
      </c>
      <c r="C210" s="178" t="s">
        <v>1742</v>
      </c>
      <c r="D210" s="187" t="s">
        <v>1744</v>
      </c>
      <c r="E210" s="156" t="s">
        <v>42</v>
      </c>
      <c r="F210" s="156" t="s">
        <v>1446</v>
      </c>
      <c r="G210" s="156" t="s">
        <v>425</v>
      </c>
      <c r="H210" s="180"/>
      <c r="I210" s="156"/>
      <c r="J210" s="156"/>
      <c r="K210" s="156" t="s">
        <v>480</v>
      </c>
      <c r="L210" s="157" t="s">
        <v>421</v>
      </c>
      <c r="M210" s="157" t="s">
        <v>421</v>
      </c>
      <c r="N210" s="156"/>
      <c r="O210" s="156"/>
      <c r="P210" s="181" t="s">
        <v>425</v>
      </c>
      <c r="Q210" s="156" t="s">
        <v>1329</v>
      </c>
    </row>
    <row r="211" spans="1:17" s="169" customFormat="1" ht="15" hidden="1">
      <c r="A211" s="179">
        <v>27</v>
      </c>
      <c r="B211" s="182" t="s">
        <v>1743</v>
      </c>
      <c r="C211" s="156" t="s">
        <v>1742</v>
      </c>
      <c r="D211" s="187" t="s">
        <v>1744</v>
      </c>
      <c r="E211" s="156" t="s">
        <v>42</v>
      </c>
      <c r="F211" s="156" t="s">
        <v>1447</v>
      </c>
      <c r="G211" s="156" t="s">
        <v>934</v>
      </c>
      <c r="H211" s="180" t="s">
        <v>1252</v>
      </c>
      <c r="I211" s="180" t="s">
        <v>1252</v>
      </c>
      <c r="J211" s="180" t="s">
        <v>1252</v>
      </c>
      <c r="K211" s="156" t="s">
        <v>419</v>
      </c>
      <c r="L211" s="157" t="s">
        <v>417</v>
      </c>
      <c r="M211" s="157" t="s">
        <v>417</v>
      </c>
      <c r="N211" s="156" t="s">
        <v>417</v>
      </c>
      <c r="O211" s="156" t="s">
        <v>417</v>
      </c>
      <c r="P211" s="181" t="s">
        <v>934</v>
      </c>
      <c r="Q211" s="174" t="s">
        <v>1381</v>
      </c>
    </row>
    <row r="212" spans="1:17" s="169" customFormat="1" ht="15" hidden="1">
      <c r="A212" s="179">
        <v>169</v>
      </c>
      <c r="B212" s="156" t="s">
        <v>1791</v>
      </c>
      <c r="C212" s="156" t="s">
        <v>1791</v>
      </c>
      <c r="D212" s="156" t="s">
        <v>574</v>
      </c>
      <c r="E212" s="156" t="s">
        <v>42</v>
      </c>
      <c r="F212" s="156" t="s">
        <v>1654</v>
      </c>
      <c r="G212" s="156" t="s">
        <v>442</v>
      </c>
      <c r="H212" s="180" t="s">
        <v>1247</v>
      </c>
      <c r="I212" s="156" t="s">
        <v>1250</v>
      </c>
      <c r="J212" s="156" t="s">
        <v>1250</v>
      </c>
      <c r="K212" s="156" t="s">
        <v>419</v>
      </c>
      <c r="L212" s="157" t="s">
        <v>1320</v>
      </c>
      <c r="M212" s="157" t="s">
        <v>1320</v>
      </c>
      <c r="N212" s="156" t="s">
        <v>417</v>
      </c>
      <c r="O212" s="156" t="s">
        <v>417</v>
      </c>
      <c r="P212" s="181" t="s">
        <v>442</v>
      </c>
      <c r="Q212" s="156" t="s">
        <v>576</v>
      </c>
    </row>
    <row r="213" spans="1:17" s="169" customFormat="1" ht="15" hidden="1">
      <c r="A213" s="179">
        <v>170</v>
      </c>
      <c r="B213" s="182" t="s">
        <v>1865</v>
      </c>
      <c r="C213" s="156" t="s">
        <v>1327</v>
      </c>
      <c r="D213" s="156" t="s">
        <v>1229</v>
      </c>
      <c r="E213" s="156" t="s">
        <v>830</v>
      </c>
      <c r="F213" s="156" t="s">
        <v>1655</v>
      </c>
      <c r="G213" s="156" t="s">
        <v>425</v>
      </c>
      <c r="H213" s="180" t="s">
        <v>1247</v>
      </c>
      <c r="I213" s="156" t="s">
        <v>1277</v>
      </c>
      <c r="J213" s="156" t="s">
        <v>1277</v>
      </c>
      <c r="K213" s="156" t="s">
        <v>480</v>
      </c>
      <c r="L213" s="157" t="s">
        <v>417</v>
      </c>
      <c r="M213" s="157" t="s">
        <v>417</v>
      </c>
      <c r="N213" s="156" t="s">
        <v>417</v>
      </c>
      <c r="O213" s="156">
        <v>3</v>
      </c>
      <c r="P213" s="181" t="s">
        <v>425</v>
      </c>
      <c r="Q213" s="156" t="s">
        <v>827</v>
      </c>
    </row>
    <row r="214" spans="1:17" s="169" customFormat="1" ht="15" hidden="1">
      <c r="A214" s="190">
        <v>171</v>
      </c>
      <c r="B214" s="190" t="s">
        <v>1791</v>
      </c>
      <c r="C214" s="190" t="s">
        <v>1327</v>
      </c>
      <c r="D214" s="190" t="s">
        <v>1649</v>
      </c>
      <c r="E214" s="190" t="s">
        <v>42</v>
      </c>
      <c r="F214" s="190" t="s">
        <v>1656</v>
      </c>
      <c r="G214" s="190" t="s">
        <v>442</v>
      </c>
      <c r="H214" s="190" t="s">
        <v>1247</v>
      </c>
      <c r="I214" s="190" t="s">
        <v>1250</v>
      </c>
      <c r="J214" s="190" t="s">
        <v>1250</v>
      </c>
      <c r="K214" s="190" t="s">
        <v>419</v>
      </c>
      <c r="L214" s="190" t="s">
        <v>1320</v>
      </c>
      <c r="M214" s="190" t="s">
        <v>1320</v>
      </c>
      <c r="N214" s="190" t="s">
        <v>417</v>
      </c>
      <c r="O214" s="190" t="s">
        <v>417</v>
      </c>
      <c r="P214" s="191" t="s">
        <v>442</v>
      </c>
      <c r="Q214" s="190" t="s">
        <v>576</v>
      </c>
    </row>
    <row r="215" spans="1:17" s="169" customFormat="1" ht="15" hidden="1">
      <c r="A215" s="179">
        <v>204</v>
      </c>
      <c r="B215" s="156" t="s">
        <v>1803</v>
      </c>
      <c r="C215" s="156" t="s">
        <v>1803</v>
      </c>
      <c r="D215" s="156" t="s">
        <v>612</v>
      </c>
      <c r="E215" s="156" t="s">
        <v>42</v>
      </c>
      <c r="F215" s="156" t="s">
        <v>1700</v>
      </c>
      <c r="G215" s="156" t="s">
        <v>442</v>
      </c>
      <c r="H215" s="180" t="s">
        <v>1250</v>
      </c>
      <c r="I215" s="156" t="s">
        <v>1250</v>
      </c>
      <c r="J215" s="156" t="s">
        <v>1250</v>
      </c>
      <c r="K215" s="156" t="s">
        <v>419</v>
      </c>
      <c r="L215" s="157" t="s">
        <v>1320</v>
      </c>
      <c r="M215" s="157" t="s">
        <v>1320</v>
      </c>
      <c r="N215" s="156" t="s">
        <v>417</v>
      </c>
      <c r="O215" s="156" t="s">
        <v>417</v>
      </c>
      <c r="P215" s="181" t="s">
        <v>442</v>
      </c>
      <c r="Q215" s="156" t="s">
        <v>614</v>
      </c>
    </row>
    <row r="216" spans="1:17" s="169" customFormat="1" ht="15" hidden="1">
      <c r="A216" s="179">
        <v>205</v>
      </c>
      <c r="B216" s="182" t="s">
        <v>1866</v>
      </c>
      <c r="C216" s="156" t="s">
        <v>1327</v>
      </c>
      <c r="D216" s="156" t="s">
        <v>1239</v>
      </c>
      <c r="E216" s="156" t="s">
        <v>830</v>
      </c>
      <c r="F216" s="156" t="s">
        <v>1701</v>
      </c>
      <c r="G216" s="156" t="s">
        <v>425</v>
      </c>
      <c r="H216" s="156" t="s">
        <v>1287</v>
      </c>
      <c r="I216" s="156" t="s">
        <v>1287</v>
      </c>
      <c r="J216" s="156" t="s">
        <v>1287</v>
      </c>
      <c r="K216" s="156" t="s">
        <v>480</v>
      </c>
      <c r="L216" s="157" t="s">
        <v>417</v>
      </c>
      <c r="M216" s="157" t="s">
        <v>417</v>
      </c>
      <c r="N216" s="156" t="s">
        <v>417</v>
      </c>
      <c r="O216" s="156">
        <v>3</v>
      </c>
      <c r="P216" s="181" t="s">
        <v>425</v>
      </c>
      <c r="Q216" s="156" t="s">
        <v>827</v>
      </c>
    </row>
    <row r="217" spans="1:17" s="169" customFormat="1" ht="15" hidden="1">
      <c r="A217" s="190">
        <v>206</v>
      </c>
      <c r="B217" s="190" t="s">
        <v>1803</v>
      </c>
      <c r="C217" s="190" t="s">
        <v>1327</v>
      </c>
      <c r="D217" s="190" t="s">
        <v>1695</v>
      </c>
      <c r="E217" s="190" t="s">
        <v>42</v>
      </c>
      <c r="F217" s="190" t="s">
        <v>1702</v>
      </c>
      <c r="G217" s="190" t="s">
        <v>442</v>
      </c>
      <c r="H217" s="190" t="s">
        <v>1250</v>
      </c>
      <c r="I217" s="190" t="s">
        <v>1250</v>
      </c>
      <c r="J217" s="190" t="s">
        <v>1250</v>
      </c>
      <c r="K217" s="190" t="s">
        <v>419</v>
      </c>
      <c r="L217" s="190" t="s">
        <v>1320</v>
      </c>
      <c r="M217" s="190" t="s">
        <v>1320</v>
      </c>
      <c r="N217" s="190" t="s">
        <v>417</v>
      </c>
      <c r="O217" s="190" t="s">
        <v>417</v>
      </c>
      <c r="P217" s="191" t="s">
        <v>442</v>
      </c>
      <c r="Q217" s="190" t="s">
        <v>614</v>
      </c>
    </row>
    <row r="218" spans="1:17" s="169" customFormat="1" ht="15" hidden="1">
      <c r="A218" s="179">
        <v>24</v>
      </c>
      <c r="B218" s="156" t="s">
        <v>1741</v>
      </c>
      <c r="C218" s="156" t="s">
        <v>1741</v>
      </c>
      <c r="D218" s="156" t="s">
        <v>450</v>
      </c>
      <c r="E218" s="156" t="s">
        <v>42</v>
      </c>
      <c r="F218" s="156" t="s">
        <v>1444</v>
      </c>
      <c r="G218" s="156" t="s">
        <v>442</v>
      </c>
      <c r="H218" s="180" t="s">
        <v>1250</v>
      </c>
      <c r="I218" s="156" t="s">
        <v>1250</v>
      </c>
      <c r="J218" s="156" t="s">
        <v>1250</v>
      </c>
      <c r="K218" s="156" t="s">
        <v>419</v>
      </c>
      <c r="L218" s="157" t="s">
        <v>1299</v>
      </c>
      <c r="M218" s="157" t="s">
        <v>1299</v>
      </c>
      <c r="N218" s="156" t="s">
        <v>417</v>
      </c>
      <c r="O218" s="156" t="s">
        <v>417</v>
      </c>
      <c r="P218" s="181" t="s">
        <v>442</v>
      </c>
      <c r="Q218" s="156" t="s">
        <v>1328</v>
      </c>
    </row>
    <row r="219" spans="1:17" s="169" customFormat="1" ht="15" hidden="1">
      <c r="A219" s="190">
        <v>25</v>
      </c>
      <c r="B219" s="190" t="s">
        <v>1741</v>
      </c>
      <c r="C219" s="190" t="s">
        <v>1327</v>
      </c>
      <c r="D219" s="190" t="s">
        <v>1443</v>
      </c>
      <c r="E219" s="190" t="s">
        <v>42</v>
      </c>
      <c r="F219" s="190" t="s">
        <v>1445</v>
      </c>
      <c r="G219" s="190" t="s">
        <v>442</v>
      </c>
      <c r="H219" s="190" t="s">
        <v>1250</v>
      </c>
      <c r="I219" s="190" t="s">
        <v>1250</v>
      </c>
      <c r="J219" s="190" t="s">
        <v>1250</v>
      </c>
      <c r="K219" s="190" t="s">
        <v>419</v>
      </c>
      <c r="L219" s="190" t="s">
        <v>1299</v>
      </c>
      <c r="M219" s="190" t="s">
        <v>1299</v>
      </c>
      <c r="N219" s="190" t="s">
        <v>417</v>
      </c>
      <c r="O219" s="190" t="s">
        <v>417</v>
      </c>
      <c r="P219" s="191" t="s">
        <v>442</v>
      </c>
      <c r="Q219" s="190" t="s">
        <v>1328</v>
      </c>
    </row>
    <row r="220" spans="1:17" s="169" customFormat="1" ht="15" hidden="1">
      <c r="A220" s="179">
        <v>100</v>
      </c>
      <c r="B220" s="178" t="s">
        <v>1769</v>
      </c>
      <c r="C220" s="182" t="s">
        <v>1769</v>
      </c>
      <c r="D220" s="178" t="s">
        <v>1555</v>
      </c>
      <c r="E220" s="156" t="s">
        <v>42</v>
      </c>
      <c r="F220" s="178" t="s">
        <v>1560</v>
      </c>
      <c r="G220" s="156" t="s">
        <v>425</v>
      </c>
      <c r="H220" s="180" t="s">
        <v>1247</v>
      </c>
      <c r="I220" s="156" t="s">
        <v>1250</v>
      </c>
      <c r="J220" s="180" t="s">
        <v>1246</v>
      </c>
      <c r="K220" s="156" t="s">
        <v>480</v>
      </c>
      <c r="L220" s="157" t="s">
        <v>417</v>
      </c>
      <c r="M220" s="157" t="s">
        <v>417</v>
      </c>
      <c r="N220" s="156" t="s">
        <v>417</v>
      </c>
      <c r="O220" s="156">
        <v>3</v>
      </c>
      <c r="P220" s="181" t="s">
        <v>425</v>
      </c>
      <c r="Q220" s="156" t="s">
        <v>1361</v>
      </c>
    </row>
    <row r="221" spans="1:17" s="169" customFormat="1" ht="15" hidden="1">
      <c r="A221" s="179">
        <v>101</v>
      </c>
      <c r="B221" s="182" t="s">
        <v>1821</v>
      </c>
      <c r="C221" s="178" t="s">
        <v>1327</v>
      </c>
      <c r="D221" s="178" t="s">
        <v>1558</v>
      </c>
      <c r="E221" s="156" t="s">
        <v>42</v>
      </c>
      <c r="F221" s="156" t="s">
        <v>1561</v>
      </c>
      <c r="G221" s="156" t="s">
        <v>425</v>
      </c>
      <c r="H221" s="178" t="s">
        <v>1566</v>
      </c>
      <c r="I221" s="178" t="s">
        <v>1566</v>
      </c>
      <c r="J221" s="180" t="s">
        <v>1246</v>
      </c>
      <c r="K221" s="156" t="s">
        <v>419</v>
      </c>
      <c r="L221" s="157" t="s">
        <v>417</v>
      </c>
      <c r="M221" s="157" t="s">
        <v>417</v>
      </c>
      <c r="N221" s="156" t="s">
        <v>417</v>
      </c>
      <c r="O221" s="156">
        <v>3</v>
      </c>
      <c r="P221" s="181" t="s">
        <v>425</v>
      </c>
      <c r="Q221" s="156" t="s">
        <v>1361</v>
      </c>
    </row>
    <row r="222" spans="1:17" s="169" customFormat="1" ht="15" hidden="1">
      <c r="A222" s="179">
        <v>127</v>
      </c>
      <c r="B222" s="156" t="s">
        <v>1777</v>
      </c>
      <c r="C222" s="156" t="s">
        <v>1777</v>
      </c>
      <c r="D222" s="156" t="s">
        <v>536</v>
      </c>
      <c r="E222" s="156" t="s">
        <v>42</v>
      </c>
      <c r="F222" s="156" t="s">
        <v>1598</v>
      </c>
      <c r="G222" s="156" t="s">
        <v>442</v>
      </c>
      <c r="H222" s="180" t="s">
        <v>1247</v>
      </c>
      <c r="I222" s="156" t="s">
        <v>1250</v>
      </c>
      <c r="J222" s="180" t="s">
        <v>1246</v>
      </c>
      <c r="K222" s="156" t="s">
        <v>419</v>
      </c>
      <c r="L222" s="157" t="s">
        <v>1320</v>
      </c>
      <c r="M222" s="157" t="s">
        <v>1320</v>
      </c>
      <c r="N222" s="156" t="s">
        <v>417</v>
      </c>
      <c r="O222" s="156" t="s">
        <v>417</v>
      </c>
      <c r="P222" s="181" t="s">
        <v>442</v>
      </c>
      <c r="Q222" s="156" t="s">
        <v>1375</v>
      </c>
    </row>
    <row r="223" spans="1:17" s="169" customFormat="1" ht="15" hidden="1">
      <c r="A223" s="179">
        <v>128</v>
      </c>
      <c r="B223" s="182" t="s">
        <v>1777</v>
      </c>
      <c r="C223" s="183" t="s">
        <v>1327</v>
      </c>
      <c r="D223" s="156" t="s">
        <v>1216</v>
      </c>
      <c r="E223" s="156" t="s">
        <v>830</v>
      </c>
      <c r="F223" s="156" t="s">
        <v>1599</v>
      </c>
      <c r="G223" s="156" t="s">
        <v>425</v>
      </c>
      <c r="H223" s="180" t="s">
        <v>1247</v>
      </c>
      <c r="I223" s="156" t="s">
        <v>1265</v>
      </c>
      <c r="J223" s="180" t="s">
        <v>1246</v>
      </c>
      <c r="K223" s="156" t="s">
        <v>480</v>
      </c>
      <c r="L223" s="157" t="s">
        <v>417</v>
      </c>
      <c r="M223" s="157" t="s">
        <v>417</v>
      </c>
      <c r="N223" s="156" t="s">
        <v>417</v>
      </c>
      <c r="O223" s="156">
        <v>3</v>
      </c>
      <c r="P223" s="181" t="s">
        <v>425</v>
      </c>
      <c r="Q223" s="156" t="s">
        <v>827</v>
      </c>
    </row>
    <row r="224" spans="1:17" s="169" customFormat="1" ht="15" hidden="1">
      <c r="A224" s="190">
        <v>129</v>
      </c>
      <c r="B224" s="190" t="s">
        <v>1829</v>
      </c>
      <c r="C224" s="190" t="s">
        <v>1327</v>
      </c>
      <c r="D224" s="190" t="s">
        <v>1594</v>
      </c>
      <c r="E224" s="190" t="s">
        <v>42</v>
      </c>
      <c r="F224" s="190" t="s">
        <v>1600</v>
      </c>
      <c r="G224" s="190" t="s">
        <v>442</v>
      </c>
      <c r="H224" s="190" t="s">
        <v>1247</v>
      </c>
      <c r="I224" s="190" t="s">
        <v>1250</v>
      </c>
      <c r="J224" s="190" t="s">
        <v>1246</v>
      </c>
      <c r="K224" s="190" t="s">
        <v>419</v>
      </c>
      <c r="L224" s="190" t="s">
        <v>1320</v>
      </c>
      <c r="M224" s="190" t="s">
        <v>1320</v>
      </c>
      <c r="N224" s="190" t="s">
        <v>417</v>
      </c>
      <c r="O224" s="190" t="s">
        <v>417</v>
      </c>
      <c r="P224" s="191" t="s">
        <v>442</v>
      </c>
      <c r="Q224" s="190" t="s">
        <v>1375</v>
      </c>
    </row>
  </sheetData>
  <sheetProtection formatCells="0" insertRows="0"/>
  <conditionalFormatting sqref="A1:A1048576">
    <cfRule type="duplicateValues" dxfId="25" priority="1"/>
  </conditionalFormatting>
  <pageMargins left="0.5" right="0.5" top="0.5" bottom="0.75" header="0.5" footer="0.5"/>
  <pageSetup paperSize="5" scale="43" fitToHeight="6" orientation="landscape" r:id="rId1"/>
  <headerFooter alignWithMargins="0">
    <oddFooter>&amp;L&amp;"Arial,Bold Italic"&amp;8&amp;Z&amp;F
Printed: &amp;D&amp;R&amp;"Arial,Bold Italic"&amp;8&amp;P of &amp;N</oddFooter>
  </headerFooter>
  <legacy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E32"/>
  <sheetViews>
    <sheetView workbookViewId="0">
      <selection activeCell="C13" sqref="C13"/>
    </sheetView>
  </sheetViews>
  <sheetFormatPr baseColWidth="10" defaultColWidth="8.83203125" defaultRowHeight="13"/>
  <cols>
    <col min="1" max="1" width="38.5" customWidth="1"/>
    <col min="2" max="2" width="45.33203125" customWidth="1"/>
    <col min="3" max="3" width="20.6640625" customWidth="1"/>
    <col min="4" max="4" width="32.5" customWidth="1"/>
  </cols>
  <sheetData>
    <row r="1" spans="1:5" ht="23">
      <c r="A1" s="272" t="s">
        <v>316</v>
      </c>
      <c r="B1" s="272"/>
      <c r="C1" s="272"/>
      <c r="D1" s="272"/>
    </row>
    <row r="2" spans="1:5" ht="6" customHeight="1">
      <c r="A2" s="119"/>
      <c r="B2" s="98"/>
      <c r="C2" s="98"/>
      <c r="D2" s="120"/>
    </row>
    <row r="3" spans="1:5" ht="24" customHeight="1">
      <c r="A3" s="279" t="s">
        <v>348</v>
      </c>
      <c r="B3" s="280"/>
      <c r="C3" s="280"/>
      <c r="D3" s="280"/>
    </row>
    <row r="4" spans="1:5" ht="14" thickBot="1">
      <c r="A4" s="121"/>
      <c r="B4" s="122"/>
      <c r="C4" s="122"/>
      <c r="D4" s="123"/>
    </row>
    <row r="5" spans="1:5" ht="14" thickTop="1">
      <c r="A5" s="275" t="s">
        <v>13</v>
      </c>
      <c r="B5" s="276"/>
      <c r="C5" s="275" t="s">
        <v>8</v>
      </c>
      <c r="D5" s="281"/>
      <c r="E5" s="2"/>
    </row>
    <row r="6" spans="1:5">
      <c r="A6" s="100" t="s">
        <v>130</v>
      </c>
      <c r="B6" s="96" t="s">
        <v>116</v>
      </c>
      <c r="C6" s="277" t="s">
        <v>31</v>
      </c>
      <c r="D6" s="278"/>
      <c r="E6" s="2"/>
    </row>
    <row r="7" spans="1:5">
      <c r="A7" s="100" t="s">
        <v>219</v>
      </c>
      <c r="B7" s="96" t="s">
        <v>100</v>
      </c>
      <c r="C7" s="277" t="s">
        <v>67</v>
      </c>
      <c r="D7" s="278"/>
      <c r="E7" s="2"/>
    </row>
    <row r="8" spans="1:5">
      <c r="A8" s="91" t="s">
        <v>132</v>
      </c>
      <c r="B8" s="96" t="s">
        <v>170</v>
      </c>
      <c r="C8" s="277" t="s">
        <v>32</v>
      </c>
      <c r="D8" s="278"/>
      <c r="E8" s="2"/>
    </row>
    <row r="9" spans="1:5">
      <c r="A9" s="91" t="s">
        <v>187</v>
      </c>
      <c r="B9" s="96" t="s">
        <v>169</v>
      </c>
      <c r="C9" s="266" t="s">
        <v>140</v>
      </c>
      <c r="D9" s="267"/>
      <c r="E9" s="2"/>
    </row>
    <row r="10" spans="1:5">
      <c r="A10" s="101" t="s">
        <v>106</v>
      </c>
      <c r="B10" s="96" t="s">
        <v>118</v>
      </c>
      <c r="C10" s="266" t="s">
        <v>142</v>
      </c>
      <c r="D10" s="267"/>
      <c r="E10" s="2"/>
    </row>
    <row r="11" spans="1:5">
      <c r="A11" s="101" t="s">
        <v>108</v>
      </c>
      <c r="B11" s="96" t="s">
        <v>84</v>
      </c>
      <c r="C11" s="266" t="s">
        <v>185</v>
      </c>
      <c r="D11" s="267"/>
      <c r="E11" s="2"/>
    </row>
    <row r="12" spans="1:5" ht="14" thickBot="1">
      <c r="A12" s="101" t="s">
        <v>159</v>
      </c>
      <c r="B12" s="96" t="s">
        <v>121</v>
      </c>
      <c r="C12" s="268" t="s">
        <v>308</v>
      </c>
      <c r="D12" s="269"/>
      <c r="E12" s="2"/>
    </row>
    <row r="13" spans="1:5" ht="15" thickTop="1">
      <c r="A13" s="101" t="s">
        <v>109</v>
      </c>
      <c r="B13" s="96" t="s">
        <v>124</v>
      </c>
      <c r="C13" s="108" t="s">
        <v>306</v>
      </c>
      <c r="D13" s="109" t="s">
        <v>307</v>
      </c>
      <c r="E13" s="2"/>
    </row>
    <row r="14" spans="1:5" ht="14" thickBot="1">
      <c r="A14" s="101" t="s">
        <v>111</v>
      </c>
      <c r="B14" s="96" t="s">
        <v>186</v>
      </c>
      <c r="C14" s="268" t="s">
        <v>309</v>
      </c>
      <c r="D14" s="269"/>
      <c r="E14" s="2"/>
    </row>
    <row r="15" spans="1:5" ht="15" thickTop="1">
      <c r="A15" s="101" t="s">
        <v>113</v>
      </c>
      <c r="B15" s="96" t="s">
        <v>101</v>
      </c>
      <c r="C15" s="108" t="s">
        <v>306</v>
      </c>
      <c r="D15" s="109" t="s">
        <v>307</v>
      </c>
      <c r="E15" s="2"/>
    </row>
    <row r="16" spans="1:5" ht="15" thickBot="1">
      <c r="A16" s="101" t="s">
        <v>96</v>
      </c>
      <c r="B16" s="96" t="s">
        <v>127</v>
      </c>
      <c r="C16" s="106" t="s">
        <v>317</v>
      </c>
      <c r="D16" s="111"/>
      <c r="E16" s="2"/>
    </row>
    <row r="17" spans="1:5" ht="15" thickTop="1">
      <c r="A17" s="264" t="s">
        <v>5</v>
      </c>
      <c r="B17" s="265"/>
      <c r="C17" s="110" t="s">
        <v>319</v>
      </c>
      <c r="D17" s="112" t="s">
        <v>310</v>
      </c>
      <c r="E17" s="2"/>
    </row>
    <row r="18" spans="1:5" ht="12.75" customHeight="1">
      <c r="A18" s="91" t="s">
        <v>130</v>
      </c>
      <c r="B18" s="90" t="s">
        <v>264</v>
      </c>
      <c r="C18" s="277" t="s">
        <v>66</v>
      </c>
      <c r="D18" s="278"/>
      <c r="E18" s="2"/>
    </row>
    <row r="19" spans="1:5">
      <c r="A19" s="91" t="s">
        <v>132</v>
      </c>
      <c r="B19" s="90" t="s">
        <v>265</v>
      </c>
      <c r="C19" s="277" t="s">
        <v>347</v>
      </c>
      <c r="D19" s="278"/>
      <c r="E19" s="2"/>
    </row>
    <row r="20" spans="1:5">
      <c r="A20" s="91" t="s">
        <v>187</v>
      </c>
      <c r="B20" s="90" t="s">
        <v>136</v>
      </c>
      <c r="C20" s="273" t="s">
        <v>346</v>
      </c>
      <c r="D20" s="274"/>
      <c r="E20" s="2"/>
    </row>
    <row r="21" spans="1:5" ht="14" thickBot="1">
      <c r="A21" s="89"/>
      <c r="B21" s="90" t="s">
        <v>138</v>
      </c>
      <c r="C21" s="270" t="s">
        <v>345</v>
      </c>
      <c r="D21" s="271"/>
      <c r="E21" s="2"/>
    </row>
    <row r="22" spans="1:5" ht="15" thickTop="1">
      <c r="A22" s="264" t="s">
        <v>6</v>
      </c>
      <c r="B22" s="265"/>
      <c r="C22" s="108" t="s">
        <v>306</v>
      </c>
      <c r="D22" s="109" t="s">
        <v>307</v>
      </c>
      <c r="E22" s="2"/>
    </row>
    <row r="23" spans="1:5" ht="12.75" customHeight="1" thickBot="1">
      <c r="A23" s="91" t="s">
        <v>189</v>
      </c>
      <c r="B23" s="104"/>
      <c r="C23" s="106" t="s">
        <v>311</v>
      </c>
      <c r="D23" s="113"/>
      <c r="E23" s="2"/>
    </row>
    <row r="24" spans="1:5" ht="15" thickTop="1">
      <c r="A24" s="91" t="s">
        <v>188</v>
      </c>
      <c r="B24" s="104"/>
      <c r="C24" s="110" t="s">
        <v>320</v>
      </c>
      <c r="D24" s="112" t="s">
        <v>310</v>
      </c>
      <c r="E24" s="2"/>
    </row>
    <row r="25" spans="1:5">
      <c r="A25" s="91" t="s">
        <v>190</v>
      </c>
      <c r="B25" s="104"/>
      <c r="C25" s="273" t="s">
        <v>19</v>
      </c>
      <c r="D25" s="274"/>
      <c r="E25" s="2"/>
    </row>
    <row r="26" spans="1:5" ht="14" thickBot="1">
      <c r="A26" s="262" t="s">
        <v>7</v>
      </c>
      <c r="B26" s="263"/>
      <c r="C26" s="270" t="s">
        <v>28</v>
      </c>
      <c r="D26" s="271"/>
      <c r="E26" s="2"/>
    </row>
    <row r="27" spans="1:5" ht="15" thickTop="1">
      <c r="A27" s="91" t="s">
        <v>172</v>
      </c>
      <c r="B27" s="105" t="s">
        <v>11</v>
      </c>
      <c r="C27" s="108" t="s">
        <v>306</v>
      </c>
      <c r="D27" s="109" t="s">
        <v>307</v>
      </c>
      <c r="E27" s="2"/>
    </row>
    <row r="28" spans="1:5" ht="14" thickBot="1">
      <c r="A28" s="102" t="s">
        <v>171</v>
      </c>
      <c r="B28" s="99" t="s">
        <v>12</v>
      </c>
      <c r="C28" s="270" t="s">
        <v>29</v>
      </c>
      <c r="D28" s="271"/>
      <c r="E28" s="2"/>
    </row>
    <row r="29" spans="1:5" ht="15" thickTop="1">
      <c r="A29" s="89"/>
      <c r="B29" s="2"/>
      <c r="C29" s="108" t="s">
        <v>306</v>
      </c>
      <c r="D29" s="109" t="s">
        <v>307</v>
      </c>
      <c r="E29" s="2"/>
    </row>
    <row r="30" spans="1:5" ht="12.75" customHeight="1" thickBot="1">
      <c r="A30" s="89"/>
      <c r="B30" s="2"/>
      <c r="C30" s="107" t="s">
        <v>30</v>
      </c>
      <c r="D30" s="116"/>
      <c r="E30" s="2"/>
    </row>
    <row r="31" spans="1:5" ht="16" thickTop="1" thickBot="1">
      <c r="A31" s="103"/>
      <c r="B31" s="97"/>
      <c r="C31" s="114" t="s">
        <v>306</v>
      </c>
      <c r="D31" s="115" t="s">
        <v>307</v>
      </c>
      <c r="E31" s="2"/>
    </row>
    <row r="32" spans="1:5" ht="14" thickTop="1">
      <c r="C32" s="2"/>
      <c r="D32" s="2"/>
    </row>
  </sheetData>
  <sheetProtection password="CDA4" sheet="1" objects="1" scenarios="1"/>
  <customSheetViews>
    <customSheetView guid="{FC90CCDA-51EA-493F-B2B6-53D4A7BF04D4}" fitToPage="1" showRuler="0">
      <selection activeCell="A18" sqref="A18"/>
      <pageMargins left="0.75" right="0.75" top="1" bottom="1" header="0.5" footer="0.5"/>
      <pageSetup scale="89" orientation="landscape" r:id="rId1"/>
      <headerFooter alignWithMargins="0"/>
    </customSheetView>
    <customSheetView guid="{BBEDD245-5499-4FA4-B816-936248AFC354}" fitToPage="1" showRuler="0">
      <selection activeCell="A18" sqref="A18"/>
      <pageMargins left="0.75" right="0.75" top="1" bottom="1" header="0.5" footer="0.5"/>
      <pageSetup scale="89" orientation="landscape" r:id="rId2"/>
      <headerFooter alignWithMargins="0"/>
    </customSheetView>
  </customSheetViews>
  <mergeCells count="22">
    <mergeCell ref="C28:D28"/>
    <mergeCell ref="C5:D5"/>
    <mergeCell ref="C18:D18"/>
    <mergeCell ref="C25:D25"/>
    <mergeCell ref="C21:D21"/>
    <mergeCell ref="C19:D19"/>
    <mergeCell ref="C12:D12"/>
    <mergeCell ref="A1:D1"/>
    <mergeCell ref="C20:D20"/>
    <mergeCell ref="A5:B5"/>
    <mergeCell ref="C6:D6"/>
    <mergeCell ref="C7:D7"/>
    <mergeCell ref="C9:D9"/>
    <mergeCell ref="A3:D3"/>
    <mergeCell ref="C8:D8"/>
    <mergeCell ref="C10:D10"/>
    <mergeCell ref="A26:B26"/>
    <mergeCell ref="A22:B22"/>
    <mergeCell ref="C11:D11"/>
    <mergeCell ref="A17:B17"/>
    <mergeCell ref="C14:D14"/>
    <mergeCell ref="C26:D26"/>
  </mergeCells>
  <phoneticPr fontId="34" type="noConversion"/>
  <hyperlinks>
    <hyperlink ref="A18" location="Templates!A34:Q34" tooltip="Click to view the DAT row template for this field.  Follow the instructions to copy and paste this row into the Form DAT." display="Agency Name" xr:uid="{00000000-0004-0000-0400-000000000000}"/>
    <hyperlink ref="A19" location="Templates!A35:Q35" tooltip="Click to view the DAT row template for this field.  Follow the instructions to copy and paste this row into the Form DAT." display="CFDA Number" xr:uid="{00000000-0004-0000-0400-000001000000}"/>
    <hyperlink ref="A20" location="Templates!A36:Q36" tooltip="Click to view the DAT row template for this field.  Follow the instructions to copy and paste this row into the Form DAT." display="CFDA Title" xr:uid="{00000000-0004-0000-0400-000002000000}"/>
    <hyperlink ref="A23" location="Templates!A43:Q43" tooltip="Click to view the DAT row template for this field.  Follow the instructions to copy and paste this row into the Form DAT." display="AOR Signature" xr:uid="{00000000-0004-0000-0400-000003000000}"/>
    <hyperlink ref="A24" location="Templates!A44:Q44" tooltip="Click to view the DAT row template for this field.  Follow the instructions to copy and paste this row into the Form DAT." display="Date Received" xr:uid="{00000000-0004-0000-0400-000004000000}"/>
    <hyperlink ref="A25" location="Templates!A45:Q45" tooltip="Click to view the DAT row template for this field.  Follow the instructions to copy and paste this row into the Form DAT." display="Date Signed" xr:uid="{00000000-0004-0000-0400-000005000000}"/>
    <hyperlink ref="A27" location="Templates!A49:Q57" tooltip="Click to view the DAT row template for this field.  Follow the instructions to copy and paste this row into the Form DAT." display="Address Group" xr:uid="{00000000-0004-0000-0400-000006000000}"/>
    <hyperlink ref="A28" location="Templates!A60:Q65" tooltip="Click to view the DAT row template for this field.  Follow the instructions to copy and paste this row into the Form DAT." display="Human Name Group" xr:uid="{00000000-0004-0000-0400-000007000000}"/>
    <hyperlink ref="A6" location="Templates!A9:Q9" tooltip="Click to view the DAT row template for this field.  Follow the instructions to copy and paste this row into the Form DAT." display="Agency Name" xr:uid="{00000000-0004-0000-0400-000008000000}"/>
    <hyperlink ref="A7" location="Templates!A10:Q10" tooltip="Click to view the DAT row template for this field.  Follow the instructions to copy and paste this row into the Form DAT." display="Applicant ID" xr:uid="{00000000-0004-0000-0400-000009000000}"/>
    <hyperlink ref="A8" location="Templates!A11:Q11" tooltip="Click to view the DAT row template for this field.  Follow the instructions to copy and paste this row into the Form DAT." display="CFDA Number" xr:uid="{00000000-0004-0000-0400-00000A000000}"/>
    <hyperlink ref="A9" location="Templates!A12:Q12" tooltip="Click to view the DAT row template for this field.  Follow the instructions to copy and paste this row into the Form DAT." display="CFDA Title" xr:uid="{00000000-0004-0000-0400-00000B000000}"/>
    <hyperlink ref="A11" location="Templates!A14:Q14" tooltip="Click to view the DAT row template for this field.  Follow the instructions to copy and paste this row into the Form DAT." display="Congressional District: Program/Project" xr:uid="{00000000-0004-0000-0400-00000C000000}"/>
    <hyperlink ref="A12" location="Templates!A15:Q15" tooltip="Click to view the DAT row template for this field.  Follow the instructions to copy and paste this row into the Form DAT." display="Country" xr:uid="{00000000-0004-0000-0400-00000D000000}"/>
    <hyperlink ref="A13" location="Templates!A16:Q16" tooltip="Click to view the DAT row template for this field.  Follow the instructions to copy and paste this row into the Form DAT." display="Department Name" xr:uid="{00000000-0004-0000-0400-00000E000000}"/>
    <hyperlink ref="A14" location="Templates!A17:Q17" tooltip="Click to view the DAT row template for this field.  Follow the instructions to copy and paste this row into the Form DAT." display="Division Name" xr:uid="{00000000-0004-0000-0400-00000F000000}"/>
    <hyperlink ref="A15" location="Templates!A18:Q18" tooltip="Click to view the DAT row template for this field.  Follow the instructions to copy and paste this row into the Form DAT." display="DUNS Number" xr:uid="{00000000-0004-0000-0400-000010000000}"/>
    <hyperlink ref="A16" location="Templates!A19:Q19" tooltip="Click to view the DAT row template for this field.  Follow the instructions to copy and paste this row into the Form DAT." display="Email" xr:uid="{00000000-0004-0000-0400-000011000000}"/>
    <hyperlink ref="B7" location="Templates!A21:Q21" tooltip="Click to view the DAT row template for this field.  Follow the instructions to copy and paste this row into the Form DAT." display="Fax" xr:uid="{00000000-0004-0000-0400-000012000000}"/>
    <hyperlink ref="B8" location="Templates!A22:Q22" tooltip="Click to view the DAT row template for this field.  Follow the instructions to copy and paste this row into the Form DAT." display="Federal Award Identifier" xr:uid="{00000000-0004-0000-0400-000013000000}"/>
    <hyperlink ref="B9" location="Templates!A23:Q23" display="Federal Entity Identifier" xr:uid="{00000000-0004-0000-0400-000014000000}"/>
    <hyperlink ref="B10" location="Templates!A24:Q24" tooltip="Click to view the DAT row template for this field.  Follow the instructions to copy and paste this row into the Form DAT." display="Organization Name (Legal Name)" xr:uid="{00000000-0004-0000-0400-000015000000}"/>
    <hyperlink ref="B11" location="Templates!A26:Q26" tooltip="Click to view the DAT row template for this field.  Follow the instructions to copy and paste this row into the Form DAT." display="Phone Number" xr:uid="{00000000-0004-0000-0400-000016000000}"/>
    <hyperlink ref="B12" location="Templates!A27:Q27" tooltip="Click to view the DAT row template for this field.  Follow the instructions to copy and paste this row into the Form DAT." display="Project Name" xr:uid="{00000000-0004-0000-0400-000017000000}"/>
    <hyperlink ref="B13" location="Templates!A28:Q28" tooltip="Click to view the DAT row template for this field.  Follow the instructions to copy and paste this row into the Form DAT." display="Project Title" xr:uid="{00000000-0004-0000-0400-000018000000}"/>
    <hyperlink ref="B14" location="Templates!A29:Q29" tooltip="Click to view the DAT row template for this field.  Follow the instructions to copy and paste this row into the Form DAT." display="Social Security Number" xr:uid="{00000000-0004-0000-0400-000019000000}"/>
    <hyperlink ref="B15" location="Templates!A30:Q30" tooltip="Click to view the DAT row template for this field.  Follow the instructions to copy and paste this row into the Form DAT." display="Title" xr:uid="{00000000-0004-0000-0400-00001A000000}"/>
    <hyperlink ref="B16" location="Templates!A31:Q31" tooltip="Click to view the DAT row template for this field.  Follow the instructions to copy and paste this row into the Form DAT." display="Type of Applicant" xr:uid="{00000000-0004-0000-0400-00001B000000}"/>
    <hyperlink ref="B18" location="Templates!A37:Q37" tooltip="Click to view the DAT row template for this field.  Follow the instructions to copy and paste this row into the Form DAT." display="Competition Identification Number" xr:uid="{00000000-0004-0000-0400-00001C000000}"/>
    <hyperlink ref="B19" location="Templates!A38:Q38" tooltip="Click to view the DAT row template for this field.  Follow the instructions to copy and paste this row into the Form DAT." display="Competition Identification Title" xr:uid="{00000000-0004-0000-0400-00001D000000}"/>
    <hyperlink ref="B20" location="Templates!A39:Q39" tooltip="Click to view the DAT row template for this field.  Follow the instructions to copy and paste this row into the Form DAT." display="Funding Opportunity Number" xr:uid="{00000000-0004-0000-0400-00001E000000}"/>
    <hyperlink ref="B21" location="Templates!A40:Q40" tooltip="Click to view the DAT row template for this field.  Follow the instructions to copy and paste this row into the Form DAT." display="Funding Opportunity Title" xr:uid="{00000000-0004-0000-0400-00001F000000}"/>
    <hyperlink ref="B6" location="Templates!A20:Q20" tooltip="Click to view the DAT row template for this field.  Follow the instructions to copy and paste this row into the Form DAT." display="Employer/Taxpayer Identification Number (EIN/TIN)" xr:uid="{00000000-0004-0000-0400-000020000000}"/>
    <hyperlink ref="C6:D6" location="Templates!A68:Q68" tooltip="Click to view the DAT row template for this field.  Follow the instructions to copy and paste this row into the Form DAT." display="Alphanumeric" xr:uid="{00000000-0004-0000-0400-000021000000}"/>
    <hyperlink ref="C7:D7" location="Templates!A69:Q69" tooltip="Click to view the DAT row template for this field.  Follow the instructions to copy and paste this row into the Form DAT." display="Button" xr:uid="{00000000-0004-0000-0400-000022000000}"/>
    <hyperlink ref="C8:D8" location="Templates!A70:Q70" tooltip="Click to view the DAT row template for this field.  Follow the instructions to copy and paste this row into the Form DAT." display="Date" xr:uid="{00000000-0004-0000-0400-000023000000}"/>
    <hyperlink ref="C9:D9" location="Templates!A71:Q71" tooltip="Click to view the DAT row template for this field.  Follow the instructions to copy and paste this row into the Form DAT." display="Degree Earned" xr:uid="{00000000-0004-0000-0400-000024000000}"/>
    <hyperlink ref="C10:D10" location="Templates!A72:Q72" tooltip="Click to view the DAT row template for this field.  Follow the instructions to copy and paste this row into the Form DAT." display="Dollar Amount" xr:uid="{00000000-0004-0000-0400-000025000000}"/>
    <hyperlink ref="C11:D11" location="Templates!A73:Q73" tooltip="Click to view the DAT row template for this field.  Follow the instructions to copy and paste this row into the Form DAT." display="Dollar Amount Total" xr:uid="{00000000-0004-0000-0400-000026000000}"/>
    <hyperlink ref="C13" location="Templates!A74:Q74" tooltip="Click to view the DAT row template for this field.  Follow the instructions to copy and paste this row into the Form DAT." display="Optional" xr:uid="{00000000-0004-0000-0400-000027000000}"/>
    <hyperlink ref="D13" location="Templates!A75:Q75" tooltip="Click to view the DAT row template for this field.  Follow the instructions to copy and paste this row into the Form DAT." display="Required" xr:uid="{00000000-0004-0000-0400-000028000000}"/>
    <hyperlink ref="C15" location="Templates!A76:Q76" tooltip="Click to view the DAT row template for this field.  Follow the instructions to copy and paste this row into the Form DAT." display="Optional" xr:uid="{00000000-0004-0000-0400-000029000000}"/>
    <hyperlink ref="D15" location="Templates!A77:Q77" tooltip="Click to view the DAT row template for this field.  Follow the instructions to copy and paste this row into the Form DAT." display="Required" xr:uid="{00000000-0004-0000-0400-00002A000000}"/>
    <hyperlink ref="C17" location="Templates!A79:Q79" tooltip="Click to view the DAT row template for this field.  Follow the instructions to copy and paste this row into the Form DAT." display="with 2 decimals" xr:uid="{00000000-0004-0000-0400-00002B000000}"/>
    <hyperlink ref="D17" location="Templates!A78:Q78" tooltip="Click to view the DAT row template for this field.  Follow the instructions to copy and paste this row into the Form DAT." display="without decimals" xr:uid="{00000000-0004-0000-0400-00002C000000}"/>
    <hyperlink ref="C18:D18" location="Templates!A80:Q80" tooltip="Click to view the DAT row template for this field.  Follow the instructions to copy and paste this row into the Form DAT." display="Label" xr:uid="{00000000-0004-0000-0400-00002D000000}"/>
    <hyperlink ref="C19:D19" location="Templates!A81:Q81" tooltip="Click to view the DAT row template for this field.  Follow the instructions to copy and paste this row into the Form DAT." display="List - Drop Down (one selection from a drop-down list of values)" xr:uid="{00000000-0004-0000-0400-00002E000000}"/>
    <hyperlink ref="C20:D20" location="Templates!A82:Q83" tooltip="Click to view the DAT row template for this field.  Follow the instructions to copy and paste this row into the Form DAT." display="List - Checkbox (Check for yes.  May select multiple options)" xr:uid="{00000000-0004-0000-0400-00002F000000}"/>
    <hyperlink ref="C22" location="Templates!A85:Q87" tooltip="Click to view the DAT row template for this field.  Follow the instructions to copy and paste this row into the Form DAT." display="Optional" xr:uid="{00000000-0004-0000-0400-000030000000}"/>
    <hyperlink ref="D22" location="Templates!A89:Q91" tooltip="Click to view the DAT row template for this field.  Follow the instructions to copy and paste this row into the Form DAT." display="Required" xr:uid="{00000000-0004-0000-0400-000031000000}"/>
    <hyperlink ref="C24" location="Templates!A93:Q93" tooltip="Click to view the DAT row template for this field.  Follow the instructions to copy and paste this row into the Form DAT." display="with  2 decimals" xr:uid="{00000000-0004-0000-0400-000032000000}"/>
    <hyperlink ref="D24" location="Templates!A94:Q94" tooltip="Click to view the DAT row template for this field.  Follow the instructions to copy and paste this row into the Form DAT." display="without decimals" xr:uid="{00000000-0004-0000-0400-000033000000}"/>
    <hyperlink ref="C25" location="Templates!A95:Q95" display="Year" xr:uid="{00000000-0004-0000-0400-000034000000}"/>
    <hyperlink ref="C27" location="Templates!A97:Q99" tooltip="Click to view the DAT row template for this field.  Follow the instructions to copy and paste this row into the Form DAT." display="Optional" xr:uid="{00000000-0004-0000-0400-000035000000}"/>
    <hyperlink ref="D27" location="Templates!A101:Q103" tooltip="Click to view the DAT row template for this field.  Follow the instructions to copy and paste this row into the Form DAT." display="Required" xr:uid="{00000000-0004-0000-0400-000036000000}"/>
    <hyperlink ref="C29" location="Templates!A105:Q108" tooltip="Click to view the DAT row template for this field.  Follow the instructions to copy and paste this row into the Form DAT." display="Optional" xr:uid="{00000000-0004-0000-0400-000037000000}"/>
    <hyperlink ref="D29" location="Templates!A110:Q113" tooltip="Click to view the DAT row template for this field.  Follow the instructions to copy and paste this row into the Form DAT." display="Required" xr:uid="{00000000-0004-0000-0400-000038000000}"/>
    <hyperlink ref="C31" location="Templates!A115:Q118" tooltip="Click to view the DAT row template for this field.  Follow the instructions to copy and paste this row into the Form DAT." display="Optional" xr:uid="{00000000-0004-0000-0400-000039000000}"/>
    <hyperlink ref="D31" location="Templates!A120:Q123" tooltip="Click to view the DAT row template for this field.  Follow the instructions to copy and paste this row into the Form DAT." display="Required" xr:uid="{00000000-0004-0000-0400-00003A000000}"/>
    <hyperlink ref="C25:D25" location="Templates!A95:Q95" tooltip="Click to view the DAT row template for this field.  Follow the instructions to copy and paste this row into the Form DAT." display="Year" xr:uid="{00000000-0004-0000-0400-00003B000000}"/>
    <hyperlink ref="A10" location="Templates!A13:Q13" tooltip="Click to view the DAT row template for this field.  Follow the instructions to copy and paste this row into the Form DAT." display="Congressional District: Applicant" xr:uid="{00000000-0004-0000-0400-00003C000000}"/>
  </hyperlinks>
  <pageMargins left="0.75" right="0.75" top="1" bottom="1" header="0.5" footer="0.5"/>
  <pageSetup scale="89" orientation="landscape" r:id="rId3"/>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Q123"/>
  <sheetViews>
    <sheetView topLeftCell="I1" zoomScaleNormal="75" zoomScaleSheetLayoutView="75" workbookViewId="0">
      <pane ySplit="6" topLeftCell="A7" activePane="bottomLeft" state="frozen"/>
      <selection pane="bottomLeft" activeCell="K6" sqref="K6"/>
    </sheetView>
  </sheetViews>
  <sheetFormatPr baseColWidth="10" defaultColWidth="8.83203125" defaultRowHeight="13"/>
  <cols>
    <col min="1" max="1" width="9.33203125" customWidth="1"/>
    <col min="2" max="2" width="22.6640625" customWidth="1"/>
    <col min="3" max="3" width="16.33203125" customWidth="1"/>
    <col min="4" max="4" width="12" customWidth="1"/>
    <col min="5" max="6" width="13.5" style="8" customWidth="1"/>
    <col min="7" max="7" width="20.6640625" customWidth="1"/>
    <col min="8" max="8" width="16.6640625" customWidth="1"/>
    <col min="9" max="9" width="33.6640625" customWidth="1"/>
    <col min="10" max="10" width="30.6640625" customWidth="1"/>
    <col min="11" max="11" width="23.6640625" customWidth="1"/>
    <col min="12" max="12" width="12.33203125" customWidth="1"/>
    <col min="13" max="13" width="32" customWidth="1"/>
    <col min="14" max="14" width="12.33203125" customWidth="1"/>
    <col min="15" max="15" width="16.6640625" bestFit="1" customWidth="1"/>
    <col min="16" max="16" width="16.83203125" customWidth="1"/>
    <col min="17" max="17" width="30.6640625" style="9" customWidth="1"/>
  </cols>
  <sheetData>
    <row r="1" spans="1:17" ht="32" thickTop="1" thickBot="1">
      <c r="A1" s="18" t="s">
        <v>18</v>
      </c>
      <c r="B1" s="19"/>
      <c r="C1" s="19"/>
      <c r="D1" s="19"/>
      <c r="E1" s="20"/>
      <c r="F1" s="20"/>
      <c r="G1" s="19"/>
      <c r="H1" s="19"/>
      <c r="I1" s="19"/>
      <c r="J1" s="19"/>
      <c r="K1" s="19"/>
      <c r="L1" s="19"/>
      <c r="M1" s="19"/>
      <c r="N1" s="19"/>
      <c r="O1" s="19"/>
      <c r="P1" s="19"/>
      <c r="Q1" s="21"/>
    </row>
    <row r="2" spans="1:17" ht="15.75" customHeight="1" thickTop="1" thickBot="1">
      <c r="A2" s="43"/>
      <c r="B2" s="44"/>
      <c r="C2" s="44"/>
      <c r="D2" s="44"/>
      <c r="E2" s="45"/>
      <c r="F2" s="45"/>
      <c r="G2" s="44"/>
      <c r="H2" s="44"/>
      <c r="I2" s="44"/>
      <c r="J2" s="44"/>
      <c r="K2" s="44"/>
      <c r="L2" s="44"/>
      <c r="M2" s="44"/>
      <c r="N2" s="44"/>
      <c r="O2" s="44"/>
      <c r="P2" s="44"/>
      <c r="Q2" s="48"/>
    </row>
    <row r="3" spans="1:17" s="11" customFormat="1" ht="62.25" customHeight="1" thickTop="1" thickBot="1">
      <c r="A3" s="284" t="s">
        <v>218</v>
      </c>
      <c r="B3" s="285"/>
      <c r="C3" s="285"/>
      <c r="D3" s="285"/>
      <c r="E3" s="285"/>
      <c r="F3" s="285"/>
      <c r="G3" s="285"/>
      <c r="H3" s="286"/>
      <c r="I3" s="51"/>
      <c r="J3" s="50"/>
      <c r="K3" s="50"/>
      <c r="L3" s="50"/>
      <c r="M3" s="50"/>
      <c r="N3" s="50"/>
      <c r="O3" s="50"/>
      <c r="P3" s="50"/>
      <c r="Q3" s="50"/>
    </row>
    <row r="4" spans="1:17" ht="14" thickTop="1">
      <c r="A4" s="46"/>
      <c r="B4" s="46"/>
      <c r="C4" s="46"/>
      <c r="D4" s="46"/>
      <c r="E4" s="47"/>
      <c r="F4" s="47"/>
      <c r="G4" s="46"/>
      <c r="H4" s="46"/>
      <c r="I4" s="46"/>
      <c r="J4" s="46"/>
      <c r="K4" s="46"/>
      <c r="L4" s="46"/>
      <c r="M4" s="46"/>
      <c r="N4" s="46"/>
      <c r="O4" s="46"/>
      <c r="P4" s="46"/>
      <c r="Q4" s="49"/>
    </row>
    <row r="5" spans="1:17" s="4" customFormat="1">
      <c r="A5" s="39" t="s">
        <v>45</v>
      </c>
      <c r="B5" s="39" t="s">
        <v>46</v>
      </c>
      <c r="C5" s="39" t="s">
        <v>47</v>
      </c>
      <c r="D5" s="39" t="s">
        <v>48</v>
      </c>
      <c r="E5" s="39" t="s">
        <v>49</v>
      </c>
      <c r="F5" s="39" t="s">
        <v>64</v>
      </c>
      <c r="G5" s="39" t="s">
        <v>50</v>
      </c>
      <c r="H5" s="39" t="s">
        <v>51</v>
      </c>
      <c r="I5" s="39" t="s">
        <v>52</v>
      </c>
      <c r="J5" s="39" t="s">
        <v>53</v>
      </c>
      <c r="K5" s="39" t="s">
        <v>54</v>
      </c>
      <c r="L5" s="39" t="s">
        <v>55</v>
      </c>
      <c r="M5" s="39" t="s">
        <v>56</v>
      </c>
      <c r="N5" s="39" t="s">
        <v>57</v>
      </c>
      <c r="O5" s="39" t="s">
        <v>58</v>
      </c>
      <c r="P5" s="39" t="s">
        <v>71</v>
      </c>
      <c r="Q5" s="39" t="s">
        <v>173</v>
      </c>
    </row>
    <row r="6" spans="1:17" s="4" customFormat="1" ht="39">
      <c r="A6" s="40" t="s">
        <v>63</v>
      </c>
      <c r="B6" s="40" t="s">
        <v>72</v>
      </c>
      <c r="C6" s="40" t="s">
        <v>73</v>
      </c>
      <c r="D6" s="40" t="s">
        <v>62</v>
      </c>
      <c r="E6" s="40" t="s">
        <v>94</v>
      </c>
      <c r="F6" s="40" t="s">
        <v>95</v>
      </c>
      <c r="G6" s="40" t="s">
        <v>74</v>
      </c>
      <c r="H6" s="40" t="s">
        <v>65</v>
      </c>
      <c r="I6" s="40" t="s">
        <v>14</v>
      </c>
      <c r="J6" s="40" t="s">
        <v>75</v>
      </c>
      <c r="K6" s="40" t="s">
        <v>61</v>
      </c>
      <c r="L6" s="40" t="s">
        <v>60</v>
      </c>
      <c r="M6" s="40" t="s">
        <v>76</v>
      </c>
      <c r="N6" s="40" t="s">
        <v>77</v>
      </c>
      <c r="O6" s="40" t="s">
        <v>78</v>
      </c>
      <c r="P6" s="40" t="s">
        <v>79</v>
      </c>
      <c r="Q6" s="40" t="s">
        <v>40</v>
      </c>
    </row>
    <row r="7" spans="1:17" s="12" customFormat="1" ht="25.5" customHeight="1">
      <c r="A7" s="16"/>
      <c r="B7" s="17"/>
      <c r="C7" s="17"/>
      <c r="D7" s="17"/>
      <c r="E7" s="17"/>
      <c r="F7" s="17"/>
      <c r="G7" s="17"/>
      <c r="H7" s="17"/>
      <c r="I7" s="17"/>
      <c r="J7" s="17"/>
      <c r="K7" s="17"/>
      <c r="L7" s="17"/>
      <c r="M7" s="17"/>
      <c r="N7" s="17"/>
      <c r="O7" s="17"/>
      <c r="P7" s="17"/>
      <c r="Q7" s="17"/>
    </row>
    <row r="8" spans="1:17" s="12" customFormat="1" ht="25.5" customHeight="1">
      <c r="A8" s="282" t="s">
        <v>288</v>
      </c>
      <c r="B8" s="282"/>
      <c r="C8" s="282"/>
      <c r="D8" s="282"/>
      <c r="E8" s="282"/>
      <c r="F8" s="282"/>
      <c r="G8" s="282"/>
      <c r="H8" s="282"/>
      <c r="I8" s="282"/>
      <c r="J8" s="282"/>
      <c r="K8" s="282"/>
      <c r="L8" s="282"/>
      <c r="M8" s="282"/>
      <c r="N8" s="282"/>
      <c r="O8" s="282"/>
      <c r="P8" s="282"/>
      <c r="Q8" s="283"/>
    </row>
    <row r="9" spans="1:17" s="12" customFormat="1" ht="25.5" customHeight="1">
      <c r="A9" s="71" t="s">
        <v>360</v>
      </c>
      <c r="B9" s="125" t="s">
        <v>361</v>
      </c>
      <c r="C9" s="126" t="s">
        <v>130</v>
      </c>
      <c r="D9" s="80" t="s">
        <v>194</v>
      </c>
      <c r="E9" s="80" t="s">
        <v>194</v>
      </c>
      <c r="F9" s="80" t="s">
        <v>194</v>
      </c>
      <c r="G9" s="80" t="s">
        <v>238</v>
      </c>
      <c r="H9" s="127" t="s">
        <v>15</v>
      </c>
      <c r="I9" s="128" t="s">
        <v>131</v>
      </c>
      <c r="J9" s="80" t="s">
        <v>16</v>
      </c>
      <c r="K9" s="126" t="s">
        <v>81</v>
      </c>
      <c r="L9" s="126" t="s">
        <v>34</v>
      </c>
      <c r="M9" s="126" t="s">
        <v>81</v>
      </c>
      <c r="N9" s="80" t="s">
        <v>194</v>
      </c>
      <c r="O9" s="126">
        <v>60</v>
      </c>
      <c r="P9" s="126" t="s">
        <v>68</v>
      </c>
      <c r="Q9" s="5" t="s">
        <v>221</v>
      </c>
    </row>
    <row r="10" spans="1:17" s="12" customFormat="1" ht="25.5" customHeight="1">
      <c r="A10" s="71" t="s">
        <v>360</v>
      </c>
      <c r="B10" s="72" t="s">
        <v>362</v>
      </c>
      <c r="C10" s="5" t="s">
        <v>219</v>
      </c>
      <c r="D10" s="70" t="s">
        <v>194</v>
      </c>
      <c r="E10" s="70" t="s">
        <v>194</v>
      </c>
      <c r="F10" s="70" t="s">
        <v>194</v>
      </c>
      <c r="G10" s="70" t="s">
        <v>239</v>
      </c>
      <c r="H10" s="124" t="s">
        <v>15</v>
      </c>
      <c r="I10" s="5" t="s">
        <v>222</v>
      </c>
      <c r="J10" s="70" t="s">
        <v>16</v>
      </c>
      <c r="K10" s="5" t="s">
        <v>81</v>
      </c>
      <c r="L10" s="5" t="s">
        <v>34</v>
      </c>
      <c r="M10" s="5" t="s">
        <v>81</v>
      </c>
      <c r="N10" s="80" t="s">
        <v>194</v>
      </c>
      <c r="O10" s="5">
        <v>30</v>
      </c>
      <c r="P10" s="5" t="s">
        <v>68</v>
      </c>
      <c r="Q10" s="5" t="s">
        <v>220</v>
      </c>
    </row>
    <row r="11" spans="1:17" ht="78">
      <c r="A11" s="71" t="s">
        <v>360</v>
      </c>
      <c r="B11" s="124" t="s">
        <v>363</v>
      </c>
      <c r="C11" s="6" t="s">
        <v>132</v>
      </c>
      <c r="D11" s="70" t="s">
        <v>194</v>
      </c>
      <c r="E11" s="70" t="s">
        <v>194</v>
      </c>
      <c r="F11" s="70" t="s">
        <v>194</v>
      </c>
      <c r="G11" s="70" t="s">
        <v>240</v>
      </c>
      <c r="H11" s="6" t="s">
        <v>83</v>
      </c>
      <c r="I11" s="6" t="s">
        <v>133</v>
      </c>
      <c r="J11" s="70" t="s">
        <v>16</v>
      </c>
      <c r="K11" s="5" t="s">
        <v>81</v>
      </c>
      <c r="L11" s="5" t="s">
        <v>34</v>
      </c>
      <c r="M11" s="5" t="s">
        <v>81</v>
      </c>
      <c r="N11" s="80" t="s">
        <v>194</v>
      </c>
      <c r="O11" s="5">
        <v>15</v>
      </c>
      <c r="P11" s="5" t="s">
        <v>68</v>
      </c>
      <c r="Q11" s="5" t="s">
        <v>214</v>
      </c>
    </row>
    <row r="12" spans="1:17" ht="26">
      <c r="A12" s="71" t="s">
        <v>360</v>
      </c>
      <c r="B12" s="124" t="s">
        <v>364</v>
      </c>
      <c r="C12" s="6" t="s">
        <v>134</v>
      </c>
      <c r="D12" s="70" t="s">
        <v>194</v>
      </c>
      <c r="E12" s="70" t="s">
        <v>194</v>
      </c>
      <c r="F12" s="70" t="s">
        <v>194</v>
      </c>
      <c r="G12" s="70" t="s">
        <v>241</v>
      </c>
      <c r="H12" s="6" t="s">
        <v>83</v>
      </c>
      <c r="I12" s="5" t="s">
        <v>135</v>
      </c>
      <c r="J12" s="70" t="s">
        <v>16</v>
      </c>
      <c r="K12" s="5" t="s">
        <v>81</v>
      </c>
      <c r="L12" s="5" t="s">
        <v>34</v>
      </c>
      <c r="M12" s="5" t="s">
        <v>81</v>
      </c>
      <c r="N12" s="80" t="s">
        <v>194</v>
      </c>
      <c r="O12" s="5">
        <v>120</v>
      </c>
      <c r="P12" s="5" t="s">
        <v>68</v>
      </c>
      <c r="Q12" s="6" t="s">
        <v>213</v>
      </c>
    </row>
    <row r="13" spans="1:17" ht="91">
      <c r="A13" s="71" t="s">
        <v>360</v>
      </c>
      <c r="B13" s="124" t="s">
        <v>365</v>
      </c>
      <c r="C13" s="7" t="s">
        <v>211</v>
      </c>
      <c r="D13" s="124" t="s">
        <v>194</v>
      </c>
      <c r="E13" s="70" t="s">
        <v>194</v>
      </c>
      <c r="F13" s="70" t="s">
        <v>194</v>
      </c>
      <c r="G13" s="70" t="s">
        <v>242</v>
      </c>
      <c r="H13" s="124" t="s">
        <v>15</v>
      </c>
      <c r="I13" s="6" t="s">
        <v>107</v>
      </c>
      <c r="J13" s="70" t="s">
        <v>16</v>
      </c>
      <c r="K13" s="6" t="s">
        <v>81</v>
      </c>
      <c r="L13" s="6" t="s">
        <v>34</v>
      </c>
      <c r="M13" s="6" t="s">
        <v>81</v>
      </c>
      <c r="N13" s="80" t="s">
        <v>194</v>
      </c>
      <c r="O13" s="6">
        <v>6</v>
      </c>
      <c r="P13" s="6" t="s">
        <v>68</v>
      </c>
      <c r="Q13" s="129" t="s">
        <v>414</v>
      </c>
    </row>
    <row r="14" spans="1:17" ht="208">
      <c r="A14" s="71" t="s">
        <v>360</v>
      </c>
      <c r="B14" s="124" t="s">
        <v>366</v>
      </c>
      <c r="C14" s="7" t="s">
        <v>212</v>
      </c>
      <c r="D14" s="124" t="s">
        <v>194</v>
      </c>
      <c r="E14" s="70" t="s">
        <v>194</v>
      </c>
      <c r="F14" s="70" t="s">
        <v>194</v>
      </c>
      <c r="G14" s="70" t="s">
        <v>399</v>
      </c>
      <c r="H14" s="124" t="s">
        <v>15</v>
      </c>
      <c r="I14" s="6" t="s">
        <v>107</v>
      </c>
      <c r="J14" s="70" t="s">
        <v>16</v>
      </c>
      <c r="K14" s="6" t="s">
        <v>81</v>
      </c>
      <c r="L14" s="6" t="s">
        <v>34</v>
      </c>
      <c r="M14" s="6" t="s">
        <v>81</v>
      </c>
      <c r="N14" s="80" t="s">
        <v>194</v>
      </c>
      <c r="O14" s="6">
        <v>6</v>
      </c>
      <c r="P14" s="6" t="s">
        <v>68</v>
      </c>
      <c r="Q14" s="129" t="s">
        <v>415</v>
      </c>
    </row>
    <row r="15" spans="1:17" ht="26">
      <c r="A15" s="71" t="s">
        <v>360</v>
      </c>
      <c r="B15" s="72" t="s">
        <v>281</v>
      </c>
      <c r="C15" s="5" t="s">
        <v>159</v>
      </c>
      <c r="D15" s="124" t="s">
        <v>194</v>
      </c>
      <c r="E15" s="70" t="s">
        <v>194</v>
      </c>
      <c r="F15" s="70" t="s">
        <v>194</v>
      </c>
      <c r="G15" s="70" t="s">
        <v>159</v>
      </c>
      <c r="H15" s="124" t="s">
        <v>15</v>
      </c>
      <c r="I15" s="5" t="s">
        <v>358</v>
      </c>
      <c r="J15" s="70" t="s">
        <v>16</v>
      </c>
      <c r="K15" s="6" t="s">
        <v>81</v>
      </c>
      <c r="L15" s="6" t="s">
        <v>80</v>
      </c>
      <c r="M15" s="6" t="s">
        <v>161</v>
      </c>
      <c r="N15" s="80" t="s">
        <v>194</v>
      </c>
      <c r="O15" s="6">
        <v>49</v>
      </c>
      <c r="P15" s="5" t="s">
        <v>69</v>
      </c>
      <c r="Q15" s="130" t="s">
        <v>162</v>
      </c>
    </row>
    <row r="16" spans="1:17" ht="25.5" customHeight="1">
      <c r="A16" s="71" t="s">
        <v>360</v>
      </c>
      <c r="B16" s="124" t="s">
        <v>367</v>
      </c>
      <c r="C16" s="6" t="s">
        <v>109</v>
      </c>
      <c r="D16" s="70" t="s">
        <v>194</v>
      </c>
      <c r="E16" s="70" t="s">
        <v>194</v>
      </c>
      <c r="F16" s="70" t="s">
        <v>194</v>
      </c>
      <c r="G16" s="70" t="s">
        <v>243</v>
      </c>
      <c r="H16" s="124" t="s">
        <v>15</v>
      </c>
      <c r="I16" s="5" t="s">
        <v>351</v>
      </c>
      <c r="J16" s="70" t="s">
        <v>16</v>
      </c>
      <c r="K16" s="6" t="s">
        <v>81</v>
      </c>
      <c r="L16" s="6" t="s">
        <v>34</v>
      </c>
      <c r="M16" s="6" t="s">
        <v>81</v>
      </c>
      <c r="N16" s="80" t="s">
        <v>194</v>
      </c>
      <c r="O16" s="6">
        <v>30</v>
      </c>
      <c r="P16" s="6" t="s">
        <v>68</v>
      </c>
      <c r="Q16" s="5" t="s">
        <v>110</v>
      </c>
    </row>
    <row r="17" spans="1:17" ht="25.5" customHeight="1">
      <c r="A17" s="71" t="s">
        <v>360</v>
      </c>
      <c r="B17" s="124" t="s">
        <v>368</v>
      </c>
      <c r="C17" s="6" t="s">
        <v>111</v>
      </c>
      <c r="D17" s="70" t="s">
        <v>194</v>
      </c>
      <c r="E17" s="70" t="s">
        <v>194</v>
      </c>
      <c r="F17" s="70" t="s">
        <v>194</v>
      </c>
      <c r="G17" s="70" t="s">
        <v>244</v>
      </c>
      <c r="H17" s="124" t="s">
        <v>15</v>
      </c>
      <c r="I17" s="5" t="s">
        <v>352</v>
      </c>
      <c r="J17" s="70" t="s">
        <v>16</v>
      </c>
      <c r="K17" s="6" t="s">
        <v>81</v>
      </c>
      <c r="L17" s="5" t="s">
        <v>34</v>
      </c>
      <c r="M17" s="5" t="s">
        <v>81</v>
      </c>
      <c r="N17" s="80" t="s">
        <v>194</v>
      </c>
      <c r="O17" s="5">
        <v>30</v>
      </c>
      <c r="P17" s="5" t="s">
        <v>68</v>
      </c>
      <c r="Q17" s="5" t="s">
        <v>112</v>
      </c>
    </row>
    <row r="18" spans="1:17" ht="25.5" customHeight="1">
      <c r="A18" s="71" t="s">
        <v>360</v>
      </c>
      <c r="B18" s="124" t="s">
        <v>369</v>
      </c>
      <c r="C18" s="6" t="s">
        <v>113</v>
      </c>
      <c r="D18" s="72" t="s">
        <v>194</v>
      </c>
      <c r="E18" s="70" t="s">
        <v>194</v>
      </c>
      <c r="F18" s="70" t="s">
        <v>194</v>
      </c>
      <c r="G18" s="70" t="s">
        <v>245</v>
      </c>
      <c r="H18" s="124" t="s">
        <v>15</v>
      </c>
      <c r="I18" s="5" t="s">
        <v>114</v>
      </c>
      <c r="J18" s="70" t="s">
        <v>16</v>
      </c>
      <c r="K18" s="5" t="s">
        <v>223</v>
      </c>
      <c r="L18" s="5" t="s">
        <v>34</v>
      </c>
      <c r="M18" s="5" t="s">
        <v>81</v>
      </c>
      <c r="N18" s="5">
        <v>9</v>
      </c>
      <c r="O18" s="5">
        <v>13</v>
      </c>
      <c r="P18" s="5" t="s">
        <v>68</v>
      </c>
      <c r="Q18" s="5" t="s">
        <v>115</v>
      </c>
    </row>
    <row r="19" spans="1:17" ht="25.5" customHeight="1">
      <c r="A19" s="71" t="s">
        <v>360</v>
      </c>
      <c r="B19" s="124" t="s">
        <v>370</v>
      </c>
      <c r="C19" s="6" t="s">
        <v>96</v>
      </c>
      <c r="D19" s="70" t="s">
        <v>194</v>
      </c>
      <c r="E19" s="70" t="s">
        <v>194</v>
      </c>
      <c r="F19" s="70" t="s">
        <v>194</v>
      </c>
      <c r="G19" s="70" t="s">
        <v>96</v>
      </c>
      <c r="H19" s="124" t="s">
        <v>15</v>
      </c>
      <c r="I19" s="5" t="s">
        <v>97</v>
      </c>
      <c r="J19" s="70" t="s">
        <v>16</v>
      </c>
      <c r="K19" s="6" t="s">
        <v>355</v>
      </c>
      <c r="L19" s="5" t="s">
        <v>34</v>
      </c>
      <c r="M19" s="6" t="s">
        <v>81</v>
      </c>
      <c r="N19" s="80" t="s">
        <v>194</v>
      </c>
      <c r="O19" s="5">
        <v>60</v>
      </c>
      <c r="P19" s="5" t="s">
        <v>68</v>
      </c>
      <c r="Q19" s="129" t="s">
        <v>98</v>
      </c>
    </row>
    <row r="20" spans="1:17" ht="52">
      <c r="A20" s="71" t="s">
        <v>360</v>
      </c>
      <c r="B20" s="124" t="s">
        <v>371</v>
      </c>
      <c r="C20" s="10" t="s">
        <v>193</v>
      </c>
      <c r="D20" s="70" t="s">
        <v>194</v>
      </c>
      <c r="E20" s="70" t="s">
        <v>194</v>
      </c>
      <c r="F20" s="70" t="s">
        <v>194</v>
      </c>
      <c r="G20" s="70" t="s">
        <v>398</v>
      </c>
      <c r="H20" s="124" t="s">
        <v>15</v>
      </c>
      <c r="I20" s="5" t="s">
        <v>117</v>
      </c>
      <c r="J20" s="70" t="s">
        <v>16</v>
      </c>
      <c r="K20" s="6" t="s">
        <v>81</v>
      </c>
      <c r="L20" s="5" t="s">
        <v>34</v>
      </c>
      <c r="M20" s="5" t="s">
        <v>81</v>
      </c>
      <c r="N20" s="5">
        <v>9</v>
      </c>
      <c r="O20" s="5">
        <v>30</v>
      </c>
      <c r="P20" s="5" t="s">
        <v>68</v>
      </c>
      <c r="Q20" s="5" t="s">
        <v>406</v>
      </c>
    </row>
    <row r="21" spans="1:17" ht="26">
      <c r="A21" s="71" t="s">
        <v>360</v>
      </c>
      <c r="B21" s="72" t="s">
        <v>372</v>
      </c>
      <c r="C21" s="5" t="s">
        <v>100</v>
      </c>
      <c r="D21" s="70" t="s">
        <v>194</v>
      </c>
      <c r="E21" s="70" t="s">
        <v>194</v>
      </c>
      <c r="F21" s="70" t="s">
        <v>194</v>
      </c>
      <c r="G21" s="70" t="s">
        <v>100</v>
      </c>
      <c r="H21" s="124" t="s">
        <v>15</v>
      </c>
      <c r="I21" s="5" t="s">
        <v>88</v>
      </c>
      <c r="J21" s="70" t="s">
        <v>16</v>
      </c>
      <c r="K21" s="6" t="s">
        <v>81</v>
      </c>
      <c r="L21" s="5" t="s">
        <v>34</v>
      </c>
      <c r="M21" s="6" t="s">
        <v>81</v>
      </c>
      <c r="N21" s="80" t="s">
        <v>194</v>
      </c>
      <c r="O21" s="5">
        <v>25</v>
      </c>
      <c r="P21" s="5" t="s">
        <v>68</v>
      </c>
      <c r="Q21" s="129" t="s">
        <v>395</v>
      </c>
    </row>
    <row r="22" spans="1:17" ht="26">
      <c r="A22" s="71" t="s">
        <v>360</v>
      </c>
      <c r="B22" s="124" t="s">
        <v>373</v>
      </c>
      <c r="C22" s="6" t="s">
        <v>170</v>
      </c>
      <c r="D22" s="70" t="s">
        <v>194</v>
      </c>
      <c r="E22" s="70" t="s">
        <v>194</v>
      </c>
      <c r="F22" s="70" t="s">
        <v>194</v>
      </c>
      <c r="G22" s="70" t="s">
        <v>246</v>
      </c>
      <c r="H22" s="124" t="s">
        <v>15</v>
      </c>
      <c r="I22" s="6" t="s">
        <v>120</v>
      </c>
      <c r="J22" s="70" t="s">
        <v>16</v>
      </c>
      <c r="K22" s="6" t="s">
        <v>81</v>
      </c>
      <c r="L22" s="6" t="s">
        <v>34</v>
      </c>
      <c r="M22" s="6" t="s">
        <v>81</v>
      </c>
      <c r="N22" s="80" t="s">
        <v>194</v>
      </c>
      <c r="O22" s="6">
        <v>25</v>
      </c>
      <c r="P22" s="6" t="s">
        <v>68</v>
      </c>
      <c r="Q22" s="5" t="s">
        <v>177</v>
      </c>
    </row>
    <row r="23" spans="1:17" ht="26">
      <c r="A23" s="71" t="s">
        <v>360</v>
      </c>
      <c r="B23" s="124" t="s">
        <v>374</v>
      </c>
      <c r="C23" s="6" t="s">
        <v>169</v>
      </c>
      <c r="D23" s="70" t="s">
        <v>194</v>
      </c>
      <c r="E23" s="70" t="s">
        <v>194</v>
      </c>
      <c r="F23" s="70" t="s">
        <v>194</v>
      </c>
      <c r="G23" s="70" t="s">
        <v>247</v>
      </c>
      <c r="H23" s="124" t="s">
        <v>15</v>
      </c>
      <c r="I23" s="6" t="s">
        <v>119</v>
      </c>
      <c r="J23" s="70" t="s">
        <v>16</v>
      </c>
      <c r="K23" s="6" t="s">
        <v>81</v>
      </c>
      <c r="L23" s="5" t="s">
        <v>34</v>
      </c>
      <c r="M23" s="5" t="s">
        <v>81</v>
      </c>
      <c r="N23" s="80" t="s">
        <v>194</v>
      </c>
      <c r="O23" s="5">
        <v>30</v>
      </c>
      <c r="P23" s="5" t="s">
        <v>68</v>
      </c>
      <c r="Q23" s="5" t="s">
        <v>176</v>
      </c>
    </row>
    <row r="24" spans="1:17" ht="26">
      <c r="A24" s="71" t="s">
        <v>360</v>
      </c>
      <c r="B24" s="124" t="s">
        <v>375</v>
      </c>
      <c r="C24" s="10" t="s">
        <v>168</v>
      </c>
      <c r="D24" s="124" t="s">
        <v>194</v>
      </c>
      <c r="E24" s="70" t="s">
        <v>194</v>
      </c>
      <c r="F24" s="70" t="s">
        <v>194</v>
      </c>
      <c r="G24" s="70" t="s">
        <v>248</v>
      </c>
      <c r="H24" s="124" t="s">
        <v>15</v>
      </c>
      <c r="I24" s="5" t="s">
        <v>353</v>
      </c>
      <c r="J24" s="70" t="s">
        <v>16</v>
      </c>
      <c r="K24" s="6" t="s">
        <v>81</v>
      </c>
      <c r="L24" s="6" t="s">
        <v>34</v>
      </c>
      <c r="M24" s="6" t="s">
        <v>81</v>
      </c>
      <c r="N24" s="80" t="s">
        <v>194</v>
      </c>
      <c r="O24" s="6">
        <v>60</v>
      </c>
      <c r="P24" s="6" t="s">
        <v>68</v>
      </c>
      <c r="Q24" s="5" t="s">
        <v>407</v>
      </c>
    </row>
    <row r="25" spans="1:17" s="12" customFormat="1" ht="25.5" customHeight="1">
      <c r="A25" s="16"/>
      <c r="B25" s="17"/>
      <c r="C25" s="17"/>
      <c r="D25" s="17"/>
      <c r="E25" s="17"/>
      <c r="F25" s="17"/>
      <c r="G25" s="17"/>
      <c r="H25" s="17"/>
      <c r="I25" s="17"/>
      <c r="J25" s="17"/>
      <c r="K25" s="17"/>
      <c r="L25" s="17"/>
      <c r="M25" s="17"/>
      <c r="N25" s="17"/>
      <c r="O25" s="17"/>
      <c r="P25" s="17"/>
      <c r="Q25" s="17"/>
    </row>
    <row r="26" spans="1:17" ht="26">
      <c r="A26" s="71" t="s">
        <v>360</v>
      </c>
      <c r="B26" s="124" t="s">
        <v>401</v>
      </c>
      <c r="C26" s="6" t="s">
        <v>402</v>
      </c>
      <c r="D26" s="70" t="s">
        <v>194</v>
      </c>
      <c r="E26" s="70" t="s">
        <v>194</v>
      </c>
      <c r="F26" s="70" t="s">
        <v>194</v>
      </c>
      <c r="G26" s="70" t="s">
        <v>249</v>
      </c>
      <c r="H26" s="124" t="s">
        <v>15</v>
      </c>
      <c r="I26" s="5" t="s">
        <v>88</v>
      </c>
      <c r="J26" s="70" t="s">
        <v>16</v>
      </c>
      <c r="K26" s="6" t="s">
        <v>81</v>
      </c>
      <c r="L26" s="5" t="s">
        <v>34</v>
      </c>
      <c r="M26" s="6" t="s">
        <v>81</v>
      </c>
      <c r="N26" s="80" t="s">
        <v>194</v>
      </c>
      <c r="O26" s="5">
        <v>25</v>
      </c>
      <c r="P26" s="5" t="s">
        <v>68</v>
      </c>
      <c r="Q26" s="129" t="s">
        <v>99</v>
      </c>
    </row>
    <row r="27" spans="1:17" ht="26">
      <c r="A27" s="71" t="s">
        <v>360</v>
      </c>
      <c r="B27" s="124" t="s">
        <v>376</v>
      </c>
      <c r="C27" s="6" t="s">
        <v>121</v>
      </c>
      <c r="D27" s="70" t="s">
        <v>194</v>
      </c>
      <c r="E27" s="70" t="s">
        <v>194</v>
      </c>
      <c r="F27" s="70" t="s">
        <v>194</v>
      </c>
      <c r="G27" s="70" t="s">
        <v>250</v>
      </c>
      <c r="H27" s="124" t="s">
        <v>15</v>
      </c>
      <c r="I27" s="6" t="s">
        <v>122</v>
      </c>
      <c r="J27" s="70" t="s">
        <v>16</v>
      </c>
      <c r="K27" s="6" t="s">
        <v>81</v>
      </c>
      <c r="L27" s="6" t="s">
        <v>34</v>
      </c>
      <c r="M27" s="6" t="s">
        <v>81</v>
      </c>
      <c r="N27" s="80" t="s">
        <v>194</v>
      </c>
      <c r="O27" s="6">
        <v>60</v>
      </c>
      <c r="P27" s="6" t="s">
        <v>68</v>
      </c>
      <c r="Q27" s="5" t="s">
        <v>123</v>
      </c>
    </row>
    <row r="28" spans="1:17" ht="26">
      <c r="A28" s="71" t="s">
        <v>360</v>
      </c>
      <c r="B28" s="124" t="s">
        <v>377</v>
      </c>
      <c r="C28" s="6" t="s">
        <v>124</v>
      </c>
      <c r="D28" s="70" t="s">
        <v>194</v>
      </c>
      <c r="E28" s="70" t="s">
        <v>194</v>
      </c>
      <c r="F28" s="70" t="s">
        <v>194</v>
      </c>
      <c r="G28" s="70" t="s">
        <v>251</v>
      </c>
      <c r="H28" s="124" t="s">
        <v>15</v>
      </c>
      <c r="I28" s="6" t="s">
        <v>125</v>
      </c>
      <c r="J28" s="70" t="s">
        <v>16</v>
      </c>
      <c r="K28" s="6" t="s">
        <v>81</v>
      </c>
      <c r="L28" s="6" t="s">
        <v>34</v>
      </c>
      <c r="M28" s="6" t="s">
        <v>81</v>
      </c>
      <c r="N28" s="80" t="s">
        <v>194</v>
      </c>
      <c r="O28" s="6">
        <v>200</v>
      </c>
      <c r="P28" s="6" t="s">
        <v>68</v>
      </c>
      <c r="Q28" s="5" t="s">
        <v>126</v>
      </c>
    </row>
    <row r="29" spans="1:17" ht="65">
      <c r="A29" s="71" t="s">
        <v>360</v>
      </c>
      <c r="B29" s="124" t="s">
        <v>378</v>
      </c>
      <c r="C29" s="6" t="s">
        <v>103</v>
      </c>
      <c r="D29" s="70" t="s">
        <v>194</v>
      </c>
      <c r="E29" s="70" t="s">
        <v>194</v>
      </c>
      <c r="F29" s="70" t="s">
        <v>194</v>
      </c>
      <c r="G29" s="70" t="s">
        <v>252</v>
      </c>
      <c r="H29" s="124" t="s">
        <v>15</v>
      </c>
      <c r="I29" s="6" t="s">
        <v>104</v>
      </c>
      <c r="J29" s="70" t="s">
        <v>16</v>
      </c>
      <c r="K29" s="6" t="s">
        <v>354</v>
      </c>
      <c r="L29" s="5" t="s">
        <v>34</v>
      </c>
      <c r="M29" s="5" t="s">
        <v>81</v>
      </c>
      <c r="N29" s="5">
        <v>11</v>
      </c>
      <c r="O29" s="5">
        <v>11</v>
      </c>
      <c r="P29" s="5" t="s">
        <v>68</v>
      </c>
      <c r="Q29" s="129" t="s">
        <v>404</v>
      </c>
    </row>
    <row r="30" spans="1:17" ht="26">
      <c r="A30" s="71" t="s">
        <v>360</v>
      </c>
      <c r="B30" s="72" t="s">
        <v>379</v>
      </c>
      <c r="C30" s="5" t="s">
        <v>101</v>
      </c>
      <c r="D30" s="70" t="s">
        <v>194</v>
      </c>
      <c r="E30" s="70" t="s">
        <v>194</v>
      </c>
      <c r="F30" s="70" t="s">
        <v>194</v>
      </c>
      <c r="G30" s="70" t="s">
        <v>101</v>
      </c>
      <c r="H30" s="124" t="s">
        <v>15</v>
      </c>
      <c r="I30" s="6" t="s">
        <v>102</v>
      </c>
      <c r="J30" s="70" t="s">
        <v>16</v>
      </c>
      <c r="K30" s="6" t="s">
        <v>81</v>
      </c>
      <c r="L30" s="5" t="s">
        <v>34</v>
      </c>
      <c r="M30" s="5" t="s">
        <v>81</v>
      </c>
      <c r="N30" s="80" t="s">
        <v>194</v>
      </c>
      <c r="O30" s="5">
        <v>45</v>
      </c>
      <c r="P30" s="5" t="s">
        <v>68</v>
      </c>
      <c r="Q30" s="130" t="s">
        <v>394</v>
      </c>
    </row>
    <row r="31" spans="1:17" ht="409.6">
      <c r="A31" s="71" t="s">
        <v>360</v>
      </c>
      <c r="B31" s="124" t="s">
        <v>380</v>
      </c>
      <c r="C31" s="6" t="s">
        <v>127</v>
      </c>
      <c r="D31" s="70" t="s">
        <v>194</v>
      </c>
      <c r="E31" s="70" t="s">
        <v>194</v>
      </c>
      <c r="F31" s="70" t="s">
        <v>194</v>
      </c>
      <c r="G31" s="70" t="s">
        <v>253</v>
      </c>
      <c r="H31" s="124" t="s">
        <v>15</v>
      </c>
      <c r="I31" s="5" t="s">
        <v>128</v>
      </c>
      <c r="J31" s="70" t="s">
        <v>16</v>
      </c>
      <c r="K31" s="6" t="s">
        <v>81</v>
      </c>
      <c r="L31" s="6" t="s">
        <v>80</v>
      </c>
      <c r="M31" s="6" t="s">
        <v>350</v>
      </c>
      <c r="N31" s="80" t="s">
        <v>194</v>
      </c>
      <c r="O31" s="5">
        <v>82</v>
      </c>
      <c r="P31" s="6" t="s">
        <v>69</v>
      </c>
      <c r="Q31" s="6" t="s">
        <v>129</v>
      </c>
    </row>
    <row r="32" spans="1:17" ht="25.5" customHeight="1">
      <c r="A32" s="22"/>
      <c r="B32" s="23"/>
      <c r="C32" s="22"/>
      <c r="D32" s="22"/>
      <c r="E32" s="22"/>
      <c r="F32" s="22"/>
      <c r="G32" s="22"/>
      <c r="H32" s="24"/>
      <c r="I32" s="25"/>
      <c r="J32" s="22"/>
      <c r="K32" s="23"/>
      <c r="L32" s="23"/>
      <c r="M32" s="23"/>
      <c r="N32" s="23"/>
      <c r="O32" s="23"/>
      <c r="P32" s="23"/>
      <c r="Q32" s="26"/>
    </row>
    <row r="33" spans="1:17" ht="25.5" customHeight="1">
      <c r="A33" s="81" t="s">
        <v>290</v>
      </c>
      <c r="B33" s="27"/>
      <c r="C33" s="28"/>
      <c r="D33" s="28"/>
      <c r="E33" s="28"/>
      <c r="F33" s="28"/>
      <c r="G33" s="28"/>
      <c r="H33" s="29"/>
      <c r="I33" s="30"/>
      <c r="J33" s="28"/>
      <c r="K33" s="27"/>
      <c r="L33" s="27"/>
      <c r="M33" s="27"/>
      <c r="N33" s="27"/>
      <c r="O33" s="27"/>
      <c r="P33" s="27"/>
      <c r="Q33" s="27"/>
    </row>
    <row r="34" spans="1:17" ht="25.5" customHeight="1">
      <c r="A34" s="71" t="s">
        <v>360</v>
      </c>
      <c r="B34" s="124" t="s">
        <v>361</v>
      </c>
      <c r="C34" s="6" t="s">
        <v>130</v>
      </c>
      <c r="D34" s="5" t="s">
        <v>42</v>
      </c>
      <c r="E34" s="10" t="s">
        <v>175</v>
      </c>
      <c r="F34" s="10" t="s">
        <v>175</v>
      </c>
      <c r="G34" s="71" t="s">
        <v>238</v>
      </c>
      <c r="H34" s="6" t="s">
        <v>93</v>
      </c>
      <c r="I34" s="6" t="s">
        <v>131</v>
      </c>
      <c r="J34" s="6" t="s">
        <v>180</v>
      </c>
      <c r="K34" s="6" t="s">
        <v>81</v>
      </c>
      <c r="L34" s="5" t="s">
        <v>34</v>
      </c>
      <c r="M34" s="5" t="s">
        <v>81</v>
      </c>
      <c r="N34" s="5">
        <v>1</v>
      </c>
      <c r="O34" s="5">
        <v>60</v>
      </c>
      <c r="P34" s="5" t="s">
        <v>68</v>
      </c>
      <c r="Q34" s="5" t="s">
        <v>33</v>
      </c>
    </row>
    <row r="35" spans="1:17" ht="25.5" customHeight="1">
      <c r="A35" s="71" t="s">
        <v>360</v>
      </c>
      <c r="B35" s="124" t="s">
        <v>363</v>
      </c>
      <c r="C35" s="6" t="s">
        <v>132</v>
      </c>
      <c r="D35" s="10" t="s">
        <v>43</v>
      </c>
      <c r="E35" s="10" t="s">
        <v>192</v>
      </c>
      <c r="F35" s="10" t="s">
        <v>175</v>
      </c>
      <c r="G35" s="71" t="s">
        <v>240</v>
      </c>
      <c r="H35" s="6" t="s">
        <v>93</v>
      </c>
      <c r="I35" s="6" t="s">
        <v>133</v>
      </c>
      <c r="J35" s="5" t="s">
        <v>181</v>
      </c>
      <c r="K35" s="6" t="s">
        <v>81</v>
      </c>
      <c r="L35" s="5" t="s">
        <v>34</v>
      </c>
      <c r="M35" s="5" t="s">
        <v>81</v>
      </c>
      <c r="N35" s="5">
        <v>0</v>
      </c>
      <c r="O35" s="5">
        <v>15</v>
      </c>
      <c r="P35" s="5" t="s">
        <v>68</v>
      </c>
      <c r="Q35" s="5" t="s">
        <v>33</v>
      </c>
    </row>
    <row r="36" spans="1:17" ht="25.5" customHeight="1">
      <c r="A36" s="71" t="s">
        <v>360</v>
      </c>
      <c r="B36" s="124" t="s">
        <v>364</v>
      </c>
      <c r="C36" s="6" t="s">
        <v>134</v>
      </c>
      <c r="D36" s="10" t="s">
        <v>43</v>
      </c>
      <c r="E36" s="10" t="s">
        <v>192</v>
      </c>
      <c r="F36" s="10" t="s">
        <v>175</v>
      </c>
      <c r="G36" s="71" t="s">
        <v>241</v>
      </c>
      <c r="H36" s="6" t="s">
        <v>93</v>
      </c>
      <c r="I36" s="5" t="s">
        <v>135</v>
      </c>
      <c r="J36" s="5" t="s">
        <v>182</v>
      </c>
      <c r="K36" s="6" t="s">
        <v>81</v>
      </c>
      <c r="L36" s="5" t="s">
        <v>34</v>
      </c>
      <c r="M36" s="5" t="s">
        <v>81</v>
      </c>
      <c r="N36" s="5">
        <v>0</v>
      </c>
      <c r="O36" s="5">
        <v>120</v>
      </c>
      <c r="P36" s="5" t="s">
        <v>68</v>
      </c>
      <c r="Q36" s="5" t="s">
        <v>33</v>
      </c>
    </row>
    <row r="37" spans="1:17" ht="25.5" customHeight="1">
      <c r="A37" s="71" t="s">
        <v>360</v>
      </c>
      <c r="B37" s="124" t="s">
        <v>381</v>
      </c>
      <c r="C37" s="6" t="s">
        <v>266</v>
      </c>
      <c r="D37" s="10" t="s">
        <v>42</v>
      </c>
      <c r="E37" s="10" t="s">
        <v>175</v>
      </c>
      <c r="F37" s="10" t="s">
        <v>175</v>
      </c>
      <c r="G37" s="71" t="s">
        <v>268</v>
      </c>
      <c r="H37" s="6" t="s">
        <v>93</v>
      </c>
      <c r="I37" s="6" t="s">
        <v>270</v>
      </c>
      <c r="J37" s="5" t="s">
        <v>272</v>
      </c>
      <c r="K37" s="6" t="s">
        <v>81</v>
      </c>
      <c r="L37" s="5" t="s">
        <v>34</v>
      </c>
      <c r="M37" s="5" t="s">
        <v>81</v>
      </c>
      <c r="N37" s="5">
        <v>1</v>
      </c>
      <c r="O37" s="5">
        <v>40</v>
      </c>
      <c r="P37" s="5" t="s">
        <v>68</v>
      </c>
      <c r="Q37" s="5" t="s">
        <v>33</v>
      </c>
    </row>
    <row r="38" spans="1:17" ht="25.5" customHeight="1">
      <c r="A38" s="71" t="s">
        <v>360</v>
      </c>
      <c r="B38" s="124" t="s">
        <v>382</v>
      </c>
      <c r="C38" s="6" t="s">
        <v>267</v>
      </c>
      <c r="D38" s="10" t="s">
        <v>42</v>
      </c>
      <c r="E38" s="10" t="s">
        <v>175</v>
      </c>
      <c r="F38" s="10" t="s">
        <v>175</v>
      </c>
      <c r="G38" s="71" t="s">
        <v>269</v>
      </c>
      <c r="H38" s="6" t="s">
        <v>93</v>
      </c>
      <c r="I38" s="5" t="s">
        <v>271</v>
      </c>
      <c r="J38" s="5" t="s">
        <v>273</v>
      </c>
      <c r="K38" s="6" t="s">
        <v>81</v>
      </c>
      <c r="L38" s="5" t="s">
        <v>34</v>
      </c>
      <c r="M38" s="5" t="s">
        <v>81</v>
      </c>
      <c r="N38" s="5">
        <v>1</v>
      </c>
      <c r="O38" s="5">
        <v>255</v>
      </c>
      <c r="P38" s="5" t="s">
        <v>68</v>
      </c>
      <c r="Q38" s="5" t="s">
        <v>33</v>
      </c>
    </row>
    <row r="39" spans="1:17" ht="25.5" customHeight="1">
      <c r="A39" s="71" t="s">
        <v>360</v>
      </c>
      <c r="B39" s="124" t="s">
        <v>383</v>
      </c>
      <c r="C39" s="7" t="s">
        <v>209</v>
      </c>
      <c r="D39" s="6" t="s">
        <v>42</v>
      </c>
      <c r="E39" s="10" t="s">
        <v>175</v>
      </c>
      <c r="F39" s="10" t="s">
        <v>175</v>
      </c>
      <c r="G39" s="71" t="s">
        <v>254</v>
      </c>
      <c r="H39" s="6" t="s">
        <v>93</v>
      </c>
      <c r="I39" s="6" t="s">
        <v>137</v>
      </c>
      <c r="J39" s="5" t="s">
        <v>183</v>
      </c>
      <c r="K39" s="6" t="s">
        <v>81</v>
      </c>
      <c r="L39" s="6" t="s">
        <v>34</v>
      </c>
      <c r="M39" s="6" t="s">
        <v>81</v>
      </c>
      <c r="N39" s="6">
        <v>1</v>
      </c>
      <c r="O39" s="6">
        <v>40</v>
      </c>
      <c r="P39" s="6" t="s">
        <v>68</v>
      </c>
      <c r="Q39" s="5" t="s">
        <v>33</v>
      </c>
    </row>
    <row r="40" spans="1:17" ht="25.5" customHeight="1">
      <c r="A40" s="71" t="s">
        <v>360</v>
      </c>
      <c r="B40" s="124" t="s">
        <v>384</v>
      </c>
      <c r="C40" s="7" t="s">
        <v>210</v>
      </c>
      <c r="D40" s="6" t="s">
        <v>42</v>
      </c>
      <c r="E40" s="10" t="s">
        <v>175</v>
      </c>
      <c r="F40" s="10" t="s">
        <v>175</v>
      </c>
      <c r="G40" s="71" t="s">
        <v>255</v>
      </c>
      <c r="H40" s="6" t="s">
        <v>93</v>
      </c>
      <c r="I40" s="6" t="s">
        <v>139</v>
      </c>
      <c r="J40" s="5" t="s">
        <v>184</v>
      </c>
      <c r="K40" s="6" t="s">
        <v>81</v>
      </c>
      <c r="L40" s="6" t="s">
        <v>34</v>
      </c>
      <c r="M40" s="6" t="s">
        <v>81</v>
      </c>
      <c r="N40" s="6">
        <v>1</v>
      </c>
      <c r="O40" s="6">
        <v>255</v>
      </c>
      <c r="P40" s="6" t="s">
        <v>68</v>
      </c>
      <c r="Q40" s="5" t="s">
        <v>33</v>
      </c>
    </row>
    <row r="41" spans="1:17" ht="25.5" customHeight="1">
      <c r="A41" s="82"/>
      <c r="B41" s="82"/>
      <c r="C41" s="82"/>
      <c r="D41" s="82"/>
      <c r="E41" s="83"/>
      <c r="F41" s="83"/>
      <c r="G41" s="82"/>
      <c r="H41" s="82"/>
      <c r="I41" s="82"/>
      <c r="J41" s="82"/>
      <c r="K41" s="82"/>
      <c r="L41" s="82"/>
      <c r="M41" s="82"/>
      <c r="N41" s="82"/>
      <c r="O41" s="82"/>
      <c r="P41" s="82"/>
      <c r="Q41" s="84"/>
    </row>
    <row r="42" spans="1:17" s="15" customFormat="1" ht="25.5" customHeight="1">
      <c r="A42" s="81" t="s">
        <v>291</v>
      </c>
      <c r="B42" s="33"/>
      <c r="C42" s="34"/>
      <c r="D42" s="34"/>
      <c r="E42" s="34"/>
      <c r="F42" s="34"/>
      <c r="G42" s="34"/>
      <c r="H42" s="35"/>
      <c r="I42" s="36"/>
      <c r="J42" s="37"/>
      <c r="K42" s="33"/>
      <c r="L42" s="33"/>
      <c r="M42" s="33"/>
      <c r="N42" s="33"/>
      <c r="O42" s="33"/>
      <c r="P42" s="33"/>
      <c r="Q42" s="38"/>
    </row>
    <row r="43" spans="1:17" ht="25.5" customHeight="1">
      <c r="A43" s="71" t="s">
        <v>360</v>
      </c>
      <c r="B43" s="72" t="s">
        <v>385</v>
      </c>
      <c r="C43" s="5" t="s">
        <v>189</v>
      </c>
      <c r="D43" s="7" t="s">
        <v>42</v>
      </c>
      <c r="E43" s="7" t="s">
        <v>175</v>
      </c>
      <c r="F43" s="7" t="s">
        <v>175</v>
      </c>
      <c r="G43" s="71" t="s">
        <v>256</v>
      </c>
      <c r="H43" s="6" t="s">
        <v>191</v>
      </c>
      <c r="I43" s="5" t="s">
        <v>105</v>
      </c>
      <c r="J43" s="7" t="s">
        <v>81</v>
      </c>
      <c r="K43" s="6" t="s">
        <v>81</v>
      </c>
      <c r="L43" s="5" t="s">
        <v>34</v>
      </c>
      <c r="M43" s="5" t="s">
        <v>81</v>
      </c>
      <c r="N43" s="5">
        <v>1</v>
      </c>
      <c r="O43" s="5">
        <v>144</v>
      </c>
      <c r="P43" s="5" t="s">
        <v>66</v>
      </c>
      <c r="Q43" s="5" t="s">
        <v>178</v>
      </c>
    </row>
    <row r="44" spans="1:17" ht="25.5" customHeight="1">
      <c r="A44" s="71" t="s">
        <v>360</v>
      </c>
      <c r="B44" s="72" t="s">
        <v>386</v>
      </c>
      <c r="C44" s="5" t="s">
        <v>188</v>
      </c>
      <c r="D44" s="7" t="s">
        <v>42</v>
      </c>
      <c r="E44" s="7" t="s">
        <v>175</v>
      </c>
      <c r="F44" s="7" t="s">
        <v>175</v>
      </c>
      <c r="G44" s="71" t="s">
        <v>257</v>
      </c>
      <c r="H44" s="6" t="s">
        <v>191</v>
      </c>
      <c r="I44" s="5" t="s">
        <v>236</v>
      </c>
      <c r="J44" s="7" t="s">
        <v>81</v>
      </c>
      <c r="K44" s="6" t="s">
        <v>81</v>
      </c>
      <c r="L44" s="6" t="s">
        <v>37</v>
      </c>
      <c r="M44" s="6" t="s">
        <v>81</v>
      </c>
      <c r="N44" s="6" t="s">
        <v>81</v>
      </c>
      <c r="O44" s="6" t="s">
        <v>81</v>
      </c>
      <c r="P44" s="6" t="s">
        <v>66</v>
      </c>
      <c r="Q44" s="5" t="s">
        <v>178</v>
      </c>
    </row>
    <row r="45" spans="1:17" ht="25.5" customHeight="1">
      <c r="A45" s="71" t="s">
        <v>360</v>
      </c>
      <c r="B45" s="72" t="s">
        <v>387</v>
      </c>
      <c r="C45" s="5" t="s">
        <v>190</v>
      </c>
      <c r="D45" s="7" t="s">
        <v>42</v>
      </c>
      <c r="E45" s="7" t="s">
        <v>175</v>
      </c>
      <c r="F45" s="7" t="s">
        <v>175</v>
      </c>
      <c r="G45" s="71" t="s">
        <v>258</v>
      </c>
      <c r="H45" s="6" t="s">
        <v>191</v>
      </c>
      <c r="I45" s="5" t="s">
        <v>237</v>
      </c>
      <c r="J45" s="7" t="s">
        <v>81</v>
      </c>
      <c r="K45" s="6" t="s">
        <v>81</v>
      </c>
      <c r="L45" s="6" t="s">
        <v>37</v>
      </c>
      <c r="M45" s="6" t="s">
        <v>81</v>
      </c>
      <c r="N45" s="6" t="s">
        <v>81</v>
      </c>
      <c r="O45" s="6" t="s">
        <v>81</v>
      </c>
      <c r="P45" s="6" t="s">
        <v>66</v>
      </c>
      <c r="Q45" s="5" t="s">
        <v>178</v>
      </c>
    </row>
    <row r="46" spans="1:17" ht="25.5" customHeight="1">
      <c r="A46" s="82"/>
      <c r="B46" s="82"/>
      <c r="C46" s="82"/>
      <c r="D46" s="82"/>
      <c r="E46" s="83"/>
      <c r="F46" s="83"/>
      <c r="G46" s="82"/>
      <c r="H46" s="82"/>
      <c r="I46" s="82"/>
      <c r="J46" s="82"/>
      <c r="K46" s="82"/>
      <c r="L46" s="82"/>
      <c r="M46" s="82"/>
      <c r="N46" s="82"/>
      <c r="O46" s="82"/>
      <c r="P46" s="82"/>
      <c r="Q46" s="84"/>
    </row>
    <row r="47" spans="1:17" s="15" customFormat="1" ht="25.5" customHeight="1">
      <c r="A47" s="41" t="s">
        <v>235</v>
      </c>
      <c r="B47" s="76"/>
      <c r="C47" s="76"/>
      <c r="D47" s="76"/>
      <c r="E47" s="77"/>
      <c r="F47" s="77"/>
      <c r="G47" s="76"/>
      <c r="H47" s="76"/>
      <c r="I47" s="76"/>
      <c r="J47" s="76"/>
      <c r="K47" s="76"/>
      <c r="L47" s="76"/>
      <c r="M47" s="76"/>
      <c r="N47" s="76"/>
      <c r="O47" s="76"/>
      <c r="P47" s="76"/>
      <c r="Q47" s="76"/>
    </row>
    <row r="48" spans="1:17" s="15" customFormat="1" ht="25.5" customHeight="1">
      <c r="A48" s="287" t="s">
        <v>172</v>
      </c>
      <c r="B48" s="287"/>
      <c r="C48" s="287"/>
      <c r="D48" s="287"/>
      <c r="E48" s="287"/>
      <c r="F48" s="287"/>
      <c r="G48" s="287"/>
      <c r="H48" s="287"/>
      <c r="I48" s="287"/>
      <c r="J48" s="287"/>
      <c r="K48" s="287"/>
      <c r="L48" s="287"/>
      <c r="M48" s="287"/>
      <c r="N48" s="287"/>
      <c r="O48" s="287"/>
      <c r="P48" s="287"/>
      <c r="Q48" s="287"/>
    </row>
    <row r="49" spans="1:17" s="14" customFormat="1" ht="26">
      <c r="A49" s="71" t="s">
        <v>360</v>
      </c>
      <c r="B49" s="79" t="s">
        <v>304</v>
      </c>
      <c r="C49" s="5" t="s">
        <v>81</v>
      </c>
      <c r="D49" s="72" t="s">
        <v>194</v>
      </c>
      <c r="E49" s="72" t="s">
        <v>194</v>
      </c>
      <c r="F49" s="72" t="s">
        <v>194</v>
      </c>
      <c r="G49" s="72" t="s">
        <v>194</v>
      </c>
      <c r="H49" s="5" t="s">
        <v>83</v>
      </c>
      <c r="I49" s="5" t="s">
        <v>356</v>
      </c>
      <c r="J49" s="5" t="s">
        <v>81</v>
      </c>
      <c r="K49" s="5" t="s">
        <v>81</v>
      </c>
      <c r="L49" s="5" t="s">
        <v>81</v>
      </c>
      <c r="M49" s="5" t="s">
        <v>81</v>
      </c>
      <c r="N49" s="5" t="s">
        <v>81</v>
      </c>
      <c r="O49" s="5" t="s">
        <v>81</v>
      </c>
      <c r="P49" s="5" t="s">
        <v>66</v>
      </c>
      <c r="Q49" s="72" t="s">
        <v>274</v>
      </c>
    </row>
    <row r="50" spans="1:17" s="2" customFormat="1" ht="25.5" customHeight="1">
      <c r="A50" s="71" t="s">
        <v>360</v>
      </c>
      <c r="B50" s="129" t="s">
        <v>275</v>
      </c>
      <c r="C50" s="129" t="s">
        <v>153</v>
      </c>
      <c r="D50" s="6" t="s">
        <v>42</v>
      </c>
      <c r="E50" s="6">
        <v>1</v>
      </c>
      <c r="F50" s="6">
        <v>1</v>
      </c>
      <c r="G50" s="70" t="s">
        <v>153</v>
      </c>
      <c r="H50" s="124" t="s">
        <v>15</v>
      </c>
      <c r="I50" s="5" t="s">
        <v>224</v>
      </c>
      <c r="J50" s="70" t="s">
        <v>16</v>
      </c>
      <c r="K50" s="6" t="s">
        <v>81</v>
      </c>
      <c r="L50" s="6" t="s">
        <v>34</v>
      </c>
      <c r="M50" s="6" t="s">
        <v>81</v>
      </c>
      <c r="N50" s="129">
        <v>1</v>
      </c>
      <c r="O50" s="129">
        <v>55</v>
      </c>
      <c r="P50" s="6" t="s">
        <v>68</v>
      </c>
      <c r="Q50" s="129" t="s">
        <v>396</v>
      </c>
    </row>
    <row r="51" spans="1:17" s="2" customFormat="1" ht="25.5" customHeight="1">
      <c r="A51" s="71" t="s">
        <v>360</v>
      </c>
      <c r="B51" s="129" t="s">
        <v>276</v>
      </c>
      <c r="C51" s="129" t="s">
        <v>154</v>
      </c>
      <c r="D51" s="6" t="s">
        <v>43</v>
      </c>
      <c r="E51" s="6">
        <v>0</v>
      </c>
      <c r="F51" s="6">
        <v>1</v>
      </c>
      <c r="G51" s="70" t="s">
        <v>154</v>
      </c>
      <c r="H51" s="124" t="s">
        <v>15</v>
      </c>
      <c r="I51" s="5" t="s">
        <v>225</v>
      </c>
      <c r="J51" s="70" t="s">
        <v>16</v>
      </c>
      <c r="K51" s="6" t="s">
        <v>81</v>
      </c>
      <c r="L51" s="6" t="s">
        <v>34</v>
      </c>
      <c r="M51" s="6" t="s">
        <v>81</v>
      </c>
      <c r="N51" s="129">
        <v>0</v>
      </c>
      <c r="O51" s="129">
        <v>55</v>
      </c>
      <c r="P51" s="6" t="s">
        <v>68</v>
      </c>
      <c r="Q51" s="129" t="s">
        <v>397</v>
      </c>
    </row>
    <row r="52" spans="1:17" s="2" customFormat="1" ht="25.5" customHeight="1">
      <c r="A52" s="71" t="s">
        <v>360</v>
      </c>
      <c r="B52" s="129" t="s">
        <v>277</v>
      </c>
      <c r="C52" s="129" t="s">
        <v>155</v>
      </c>
      <c r="D52" s="6" t="s">
        <v>42</v>
      </c>
      <c r="E52" s="6">
        <v>1</v>
      </c>
      <c r="F52" s="6">
        <v>1</v>
      </c>
      <c r="G52" s="70" t="s">
        <v>155</v>
      </c>
      <c r="H52" s="124" t="s">
        <v>15</v>
      </c>
      <c r="I52" s="5" t="s">
        <v>226</v>
      </c>
      <c r="J52" s="70" t="s">
        <v>16</v>
      </c>
      <c r="K52" s="6" t="s">
        <v>81</v>
      </c>
      <c r="L52" s="6" t="s">
        <v>34</v>
      </c>
      <c r="M52" s="6" t="s">
        <v>81</v>
      </c>
      <c r="N52" s="129">
        <v>1</v>
      </c>
      <c r="O52" s="129">
        <v>35</v>
      </c>
      <c r="P52" s="6" t="s">
        <v>68</v>
      </c>
      <c r="Q52" s="129" t="s">
        <v>323</v>
      </c>
    </row>
    <row r="53" spans="1:17" s="2" customFormat="1" ht="25.5" customHeight="1">
      <c r="A53" s="71" t="s">
        <v>360</v>
      </c>
      <c r="B53" s="129" t="s">
        <v>278</v>
      </c>
      <c r="C53" s="129" t="s">
        <v>156</v>
      </c>
      <c r="D53" s="6" t="s">
        <v>43</v>
      </c>
      <c r="E53" s="6">
        <v>0</v>
      </c>
      <c r="F53" s="6">
        <v>1</v>
      </c>
      <c r="G53" s="70" t="s">
        <v>156</v>
      </c>
      <c r="H53" s="124" t="s">
        <v>15</v>
      </c>
      <c r="I53" s="5" t="s">
        <v>227</v>
      </c>
      <c r="J53" s="70" t="s">
        <v>16</v>
      </c>
      <c r="K53" s="6" t="s">
        <v>81</v>
      </c>
      <c r="L53" s="6" t="s">
        <v>34</v>
      </c>
      <c r="M53" s="6" t="s">
        <v>81</v>
      </c>
      <c r="N53" s="129">
        <v>0</v>
      </c>
      <c r="O53" s="129">
        <v>30</v>
      </c>
      <c r="P53" s="6" t="s">
        <v>68</v>
      </c>
      <c r="Q53" s="130" t="s">
        <v>324</v>
      </c>
    </row>
    <row r="54" spans="1:17" s="2" customFormat="1" ht="52">
      <c r="A54" s="71" t="s">
        <v>360</v>
      </c>
      <c r="B54" s="129" t="s">
        <v>279</v>
      </c>
      <c r="C54" s="129" t="s">
        <v>157</v>
      </c>
      <c r="D54" s="6" t="s">
        <v>43</v>
      </c>
      <c r="E54" s="6">
        <v>0</v>
      </c>
      <c r="F54" s="6">
        <v>1</v>
      </c>
      <c r="G54" s="70" t="s">
        <v>157</v>
      </c>
      <c r="H54" s="124" t="s">
        <v>15</v>
      </c>
      <c r="I54" s="5" t="s">
        <v>228</v>
      </c>
      <c r="J54" s="70" t="s">
        <v>16</v>
      </c>
      <c r="K54" s="6" t="s">
        <v>325</v>
      </c>
      <c r="L54" s="6" t="s">
        <v>80</v>
      </c>
      <c r="M54" s="6" t="s">
        <v>326</v>
      </c>
      <c r="N54" s="130">
        <v>0</v>
      </c>
      <c r="O54" s="130">
        <v>55</v>
      </c>
      <c r="P54" s="5" t="s">
        <v>69</v>
      </c>
      <c r="Q54" s="129" t="s">
        <v>327</v>
      </c>
    </row>
    <row r="55" spans="1:17" s="2" customFormat="1" ht="26">
      <c r="A55" s="71" t="s">
        <v>360</v>
      </c>
      <c r="B55" s="129" t="s">
        <v>280</v>
      </c>
      <c r="C55" s="129" t="s">
        <v>158</v>
      </c>
      <c r="D55" s="5" t="s">
        <v>43</v>
      </c>
      <c r="E55" s="6">
        <v>0</v>
      </c>
      <c r="F55" s="6">
        <v>1</v>
      </c>
      <c r="G55" s="70" t="s">
        <v>158</v>
      </c>
      <c r="H55" s="124" t="s">
        <v>15</v>
      </c>
      <c r="I55" s="5" t="s">
        <v>229</v>
      </c>
      <c r="J55" s="70" t="s">
        <v>16</v>
      </c>
      <c r="K55" s="6" t="s">
        <v>328</v>
      </c>
      <c r="L55" s="6" t="s">
        <v>34</v>
      </c>
      <c r="M55" s="6" t="s">
        <v>81</v>
      </c>
      <c r="N55" s="6">
        <v>0</v>
      </c>
      <c r="O55" s="5">
        <v>30</v>
      </c>
      <c r="P55" s="6" t="s">
        <v>68</v>
      </c>
      <c r="Q55" s="130" t="s">
        <v>329</v>
      </c>
    </row>
    <row r="56" spans="1:17" s="2" customFormat="1" ht="25.5" customHeight="1">
      <c r="A56" s="71" t="s">
        <v>360</v>
      </c>
      <c r="B56" s="130" t="s">
        <v>281</v>
      </c>
      <c r="C56" s="130" t="s">
        <v>159</v>
      </c>
      <c r="D56" s="6" t="s">
        <v>42</v>
      </c>
      <c r="E56" s="6">
        <v>1</v>
      </c>
      <c r="F56" s="6">
        <v>1</v>
      </c>
      <c r="G56" s="70" t="s">
        <v>159</v>
      </c>
      <c r="H56" s="124" t="s">
        <v>15</v>
      </c>
      <c r="I56" s="5" t="s">
        <v>160</v>
      </c>
      <c r="J56" s="70" t="s">
        <v>16</v>
      </c>
      <c r="K56" s="6" t="s">
        <v>81</v>
      </c>
      <c r="L56" s="6" t="s">
        <v>80</v>
      </c>
      <c r="M56" s="6" t="s">
        <v>161</v>
      </c>
      <c r="N56" s="6">
        <v>1</v>
      </c>
      <c r="O56" s="6">
        <v>49</v>
      </c>
      <c r="P56" s="5" t="s">
        <v>69</v>
      </c>
      <c r="Q56" s="130" t="s">
        <v>162</v>
      </c>
    </row>
    <row r="57" spans="1:17" s="2" customFormat="1" ht="39">
      <c r="A57" s="71" t="s">
        <v>360</v>
      </c>
      <c r="B57" s="129" t="s">
        <v>282</v>
      </c>
      <c r="C57" s="129" t="s">
        <v>179</v>
      </c>
      <c r="D57" s="6" t="s">
        <v>43</v>
      </c>
      <c r="E57" s="6">
        <v>0</v>
      </c>
      <c r="F57" s="6">
        <v>1</v>
      </c>
      <c r="G57" s="70" t="s">
        <v>259</v>
      </c>
      <c r="H57" s="124" t="s">
        <v>15</v>
      </c>
      <c r="I57" s="5" t="s">
        <v>405</v>
      </c>
      <c r="J57" s="70" t="s">
        <v>16</v>
      </c>
      <c r="K57" s="5" t="s">
        <v>408</v>
      </c>
      <c r="L57" s="6" t="s">
        <v>34</v>
      </c>
      <c r="M57" s="6" t="s">
        <v>81</v>
      </c>
      <c r="N57" s="6">
        <v>0</v>
      </c>
      <c r="O57" s="6">
        <v>30</v>
      </c>
      <c r="P57" s="6" t="s">
        <v>68</v>
      </c>
      <c r="Q57" s="6" t="s">
        <v>330</v>
      </c>
    </row>
    <row r="58" spans="1:17" ht="25.5" customHeight="1">
      <c r="A58" s="74"/>
      <c r="B58" s="74"/>
      <c r="C58" s="74"/>
      <c r="D58" s="74"/>
      <c r="E58" s="75"/>
      <c r="F58" s="75"/>
      <c r="G58" s="74"/>
      <c r="H58" s="74"/>
      <c r="I58" s="74"/>
      <c r="J58" s="74"/>
      <c r="K58" s="74"/>
      <c r="L58" s="74"/>
      <c r="M58" s="74"/>
      <c r="N58" s="74"/>
      <c r="O58" s="74"/>
      <c r="P58" s="74"/>
      <c r="Q58" s="78"/>
    </row>
    <row r="59" spans="1:17" s="2" customFormat="1" ht="25.5" customHeight="1">
      <c r="A59" s="287" t="s">
        <v>171</v>
      </c>
      <c r="B59" s="287"/>
      <c r="C59" s="287"/>
      <c r="D59" s="287"/>
      <c r="E59" s="287"/>
      <c r="F59" s="287"/>
      <c r="G59" s="287"/>
      <c r="H59" s="287"/>
      <c r="I59" s="287"/>
      <c r="J59" s="287"/>
      <c r="K59" s="287"/>
      <c r="L59" s="287"/>
      <c r="M59" s="287"/>
      <c r="N59" s="287"/>
      <c r="O59" s="287"/>
      <c r="P59" s="287"/>
      <c r="Q59" s="287"/>
    </row>
    <row r="60" spans="1:17" s="14" customFormat="1" ht="26">
      <c r="A60" s="71" t="s">
        <v>360</v>
      </c>
      <c r="B60" s="79" t="s">
        <v>305</v>
      </c>
      <c r="C60" s="5" t="s">
        <v>81</v>
      </c>
      <c r="D60" s="72" t="s">
        <v>194</v>
      </c>
      <c r="E60" s="72" t="s">
        <v>194</v>
      </c>
      <c r="F60" s="72" t="s">
        <v>194</v>
      </c>
      <c r="G60" s="72" t="s">
        <v>194</v>
      </c>
      <c r="H60" s="5" t="s">
        <v>83</v>
      </c>
      <c r="I60" s="5" t="s">
        <v>357</v>
      </c>
      <c r="J60" s="5" t="s">
        <v>81</v>
      </c>
      <c r="K60" s="5" t="s">
        <v>81</v>
      </c>
      <c r="L60" s="5" t="s">
        <v>81</v>
      </c>
      <c r="M60" s="5" t="s">
        <v>81</v>
      </c>
      <c r="N60" s="5" t="s">
        <v>81</v>
      </c>
      <c r="O60" s="5" t="s">
        <v>81</v>
      </c>
      <c r="P60" s="5" t="s">
        <v>66</v>
      </c>
      <c r="Q60" s="72" t="s">
        <v>274</v>
      </c>
    </row>
    <row r="61" spans="1:17" ht="39">
      <c r="A61" s="71" t="s">
        <v>360</v>
      </c>
      <c r="B61" s="129" t="s">
        <v>283</v>
      </c>
      <c r="C61" s="129" t="s">
        <v>163</v>
      </c>
      <c r="D61" s="5" t="s">
        <v>43</v>
      </c>
      <c r="E61" s="6">
        <v>0</v>
      </c>
      <c r="F61" s="6">
        <v>1</v>
      </c>
      <c r="G61" s="70" t="s">
        <v>163</v>
      </c>
      <c r="H61" s="124" t="s">
        <v>15</v>
      </c>
      <c r="I61" s="5" t="s">
        <v>230</v>
      </c>
      <c r="J61" s="70" t="s">
        <v>16</v>
      </c>
      <c r="K61" s="6" t="s">
        <v>81</v>
      </c>
      <c r="L61" s="5" t="s">
        <v>80</v>
      </c>
      <c r="M61" s="129" t="s">
        <v>409</v>
      </c>
      <c r="N61" s="5">
        <v>0</v>
      </c>
      <c r="O61" s="5">
        <v>10</v>
      </c>
      <c r="P61" s="5" t="s">
        <v>390</v>
      </c>
      <c r="Q61" s="129" t="s">
        <v>331</v>
      </c>
    </row>
    <row r="62" spans="1:17" ht="26">
      <c r="A62" s="71" t="s">
        <v>360</v>
      </c>
      <c r="B62" s="129" t="s">
        <v>284</v>
      </c>
      <c r="C62" s="129" t="s">
        <v>164</v>
      </c>
      <c r="D62" s="5" t="s">
        <v>42</v>
      </c>
      <c r="E62" s="6">
        <v>1</v>
      </c>
      <c r="F62" s="6">
        <v>1</v>
      </c>
      <c r="G62" s="70" t="s">
        <v>260</v>
      </c>
      <c r="H62" s="124" t="s">
        <v>15</v>
      </c>
      <c r="I62" s="5" t="s">
        <v>231</v>
      </c>
      <c r="J62" s="70" t="s">
        <v>16</v>
      </c>
      <c r="K62" s="6" t="s">
        <v>81</v>
      </c>
      <c r="L62" s="5" t="s">
        <v>34</v>
      </c>
      <c r="M62" s="6" t="s">
        <v>81</v>
      </c>
      <c r="N62" s="5">
        <v>1</v>
      </c>
      <c r="O62" s="5">
        <v>35</v>
      </c>
      <c r="P62" s="5" t="s">
        <v>68</v>
      </c>
      <c r="Q62" s="129" t="s">
        <v>332</v>
      </c>
    </row>
    <row r="63" spans="1:17" ht="26">
      <c r="A63" s="71" t="s">
        <v>360</v>
      </c>
      <c r="B63" s="6" t="s">
        <v>285</v>
      </c>
      <c r="C63" s="6" t="s">
        <v>165</v>
      </c>
      <c r="D63" s="5" t="s">
        <v>43</v>
      </c>
      <c r="E63" s="6">
        <v>0</v>
      </c>
      <c r="F63" s="6">
        <v>1</v>
      </c>
      <c r="G63" s="70" t="s">
        <v>261</v>
      </c>
      <c r="H63" s="124" t="s">
        <v>15</v>
      </c>
      <c r="I63" s="5" t="s">
        <v>232</v>
      </c>
      <c r="J63" s="70" t="s">
        <v>16</v>
      </c>
      <c r="K63" s="6" t="s">
        <v>81</v>
      </c>
      <c r="L63" s="5" t="s">
        <v>34</v>
      </c>
      <c r="M63" s="6" t="s">
        <v>81</v>
      </c>
      <c r="N63" s="5">
        <v>0</v>
      </c>
      <c r="O63" s="5">
        <v>25</v>
      </c>
      <c r="P63" s="5" t="s">
        <v>68</v>
      </c>
      <c r="Q63" s="129" t="s">
        <v>333</v>
      </c>
    </row>
    <row r="64" spans="1:17" ht="26">
      <c r="A64" s="71" t="s">
        <v>360</v>
      </c>
      <c r="B64" s="129" t="s">
        <v>286</v>
      </c>
      <c r="C64" s="129" t="s">
        <v>166</v>
      </c>
      <c r="D64" s="5" t="s">
        <v>42</v>
      </c>
      <c r="E64" s="6">
        <v>1</v>
      </c>
      <c r="F64" s="6">
        <v>1</v>
      </c>
      <c r="G64" s="70" t="s">
        <v>262</v>
      </c>
      <c r="H64" s="124" t="s">
        <v>15</v>
      </c>
      <c r="I64" s="5" t="s">
        <v>233</v>
      </c>
      <c r="J64" s="70" t="s">
        <v>16</v>
      </c>
      <c r="K64" s="6" t="s">
        <v>81</v>
      </c>
      <c r="L64" s="5" t="s">
        <v>34</v>
      </c>
      <c r="M64" s="6" t="s">
        <v>81</v>
      </c>
      <c r="N64" s="5">
        <v>1</v>
      </c>
      <c r="O64" s="5">
        <v>60</v>
      </c>
      <c r="P64" s="5" t="s">
        <v>68</v>
      </c>
      <c r="Q64" s="129" t="s">
        <v>393</v>
      </c>
    </row>
    <row r="65" spans="1:17" ht="39">
      <c r="A65" s="71" t="s">
        <v>360</v>
      </c>
      <c r="B65" s="129" t="s">
        <v>287</v>
      </c>
      <c r="C65" s="129" t="s">
        <v>167</v>
      </c>
      <c r="D65" s="5" t="s">
        <v>43</v>
      </c>
      <c r="E65" s="6">
        <v>0</v>
      </c>
      <c r="F65" s="6">
        <v>1</v>
      </c>
      <c r="G65" s="70" t="s">
        <v>167</v>
      </c>
      <c r="H65" s="124" t="s">
        <v>15</v>
      </c>
      <c r="I65" s="5" t="s">
        <v>234</v>
      </c>
      <c r="J65" s="70" t="s">
        <v>16</v>
      </c>
      <c r="K65" s="6" t="s">
        <v>81</v>
      </c>
      <c r="L65" s="5" t="s">
        <v>80</v>
      </c>
      <c r="M65" s="130" t="s">
        <v>400</v>
      </c>
      <c r="N65" s="5">
        <v>0</v>
      </c>
      <c r="O65" s="5">
        <v>10</v>
      </c>
      <c r="P65" s="5" t="s">
        <v>390</v>
      </c>
      <c r="Q65" s="129" t="s">
        <v>334</v>
      </c>
    </row>
    <row r="66" spans="1:17" ht="25.5" customHeight="1">
      <c r="A66" s="92"/>
      <c r="B66" s="42"/>
      <c r="C66" s="92"/>
      <c r="D66" s="92"/>
      <c r="E66" s="92"/>
      <c r="F66" s="92"/>
      <c r="G66" s="92"/>
      <c r="H66" s="93"/>
      <c r="I66" s="94"/>
      <c r="J66" s="92"/>
      <c r="K66" s="42"/>
      <c r="L66" s="42"/>
      <c r="M66" s="42"/>
      <c r="N66" s="42"/>
      <c r="O66" s="42"/>
      <c r="P66" s="42"/>
      <c r="Q66" s="95"/>
    </row>
    <row r="67" spans="1:17" ht="25.5" customHeight="1">
      <c r="A67" s="81" t="s">
        <v>289</v>
      </c>
      <c r="B67" s="27"/>
      <c r="C67" s="28"/>
      <c r="D67" s="28"/>
      <c r="E67" s="28"/>
      <c r="F67" s="28"/>
      <c r="G67" s="28"/>
      <c r="H67" s="29"/>
      <c r="I67" s="30"/>
      <c r="J67" s="28"/>
      <c r="K67" s="27"/>
      <c r="L67" s="27"/>
      <c r="M67" s="27"/>
      <c r="N67" s="27"/>
      <c r="O67" s="27"/>
      <c r="P67" s="27"/>
      <c r="Q67" s="31"/>
    </row>
    <row r="68" spans="1:17" s="14" customFormat="1" ht="26">
      <c r="A68" s="71" t="s">
        <v>360</v>
      </c>
      <c r="B68" s="79" t="s">
        <v>196</v>
      </c>
      <c r="C68" s="71" t="s">
        <v>194</v>
      </c>
      <c r="D68" s="71" t="s">
        <v>194</v>
      </c>
      <c r="E68" s="71" t="s">
        <v>194</v>
      </c>
      <c r="F68" s="71" t="s">
        <v>194</v>
      </c>
      <c r="G68" s="71" t="s">
        <v>194</v>
      </c>
      <c r="H68" s="7" t="s">
        <v>17</v>
      </c>
      <c r="I68" s="7" t="s">
        <v>81</v>
      </c>
      <c r="J68" s="7" t="s">
        <v>81</v>
      </c>
      <c r="K68" s="71" t="s">
        <v>194</v>
      </c>
      <c r="L68" s="5" t="s">
        <v>34</v>
      </c>
      <c r="M68" s="5" t="s">
        <v>81</v>
      </c>
      <c r="N68" s="71" t="s">
        <v>194</v>
      </c>
      <c r="O68" s="71" t="s">
        <v>194</v>
      </c>
      <c r="P68" s="5" t="s">
        <v>68</v>
      </c>
      <c r="Q68" s="71" t="s">
        <v>194</v>
      </c>
    </row>
    <row r="69" spans="1:17" s="14" customFormat="1" ht="26">
      <c r="A69" s="71" t="s">
        <v>360</v>
      </c>
      <c r="B69" s="79" t="s">
        <v>22</v>
      </c>
      <c r="C69" s="71" t="s">
        <v>194</v>
      </c>
      <c r="D69" s="7" t="s">
        <v>81</v>
      </c>
      <c r="E69" s="7" t="s">
        <v>81</v>
      </c>
      <c r="F69" s="7" t="s">
        <v>81</v>
      </c>
      <c r="G69" s="7" t="s">
        <v>81</v>
      </c>
      <c r="H69" s="7" t="s">
        <v>17</v>
      </c>
      <c r="I69" s="7" t="s">
        <v>81</v>
      </c>
      <c r="J69" s="7" t="s">
        <v>81</v>
      </c>
      <c r="K69" s="71" t="s">
        <v>194</v>
      </c>
      <c r="L69" s="5" t="s">
        <v>81</v>
      </c>
      <c r="M69" s="5" t="s">
        <v>81</v>
      </c>
      <c r="N69" s="7" t="s">
        <v>81</v>
      </c>
      <c r="O69" s="7" t="s">
        <v>81</v>
      </c>
      <c r="P69" s="5" t="s">
        <v>67</v>
      </c>
      <c r="Q69" s="71" t="s">
        <v>194</v>
      </c>
    </row>
    <row r="70" spans="1:17" s="14" customFormat="1" ht="26">
      <c r="A70" s="71" t="s">
        <v>360</v>
      </c>
      <c r="B70" s="79" t="s">
        <v>199</v>
      </c>
      <c r="C70" s="71" t="s">
        <v>194</v>
      </c>
      <c r="D70" s="71" t="s">
        <v>194</v>
      </c>
      <c r="E70" s="71" t="s">
        <v>194</v>
      </c>
      <c r="F70" s="71" t="s">
        <v>194</v>
      </c>
      <c r="G70" s="71" t="s">
        <v>194</v>
      </c>
      <c r="H70" s="7" t="s">
        <v>17</v>
      </c>
      <c r="I70" s="7" t="s">
        <v>81</v>
      </c>
      <c r="J70" s="7" t="s">
        <v>81</v>
      </c>
      <c r="K70" s="71" t="s">
        <v>194</v>
      </c>
      <c r="L70" s="5" t="s">
        <v>37</v>
      </c>
      <c r="M70" s="5" t="s">
        <v>81</v>
      </c>
      <c r="N70" s="7" t="s">
        <v>81</v>
      </c>
      <c r="O70" s="7" t="s">
        <v>81</v>
      </c>
      <c r="P70" s="5" t="s">
        <v>68</v>
      </c>
      <c r="Q70" s="71" t="s">
        <v>403</v>
      </c>
    </row>
    <row r="71" spans="1:17" ht="26">
      <c r="A71" s="71" t="s">
        <v>360</v>
      </c>
      <c r="B71" s="118" t="s">
        <v>200</v>
      </c>
      <c r="C71" s="71" t="s">
        <v>194</v>
      </c>
      <c r="D71" s="71" t="s">
        <v>194</v>
      </c>
      <c r="E71" s="71" t="s">
        <v>194</v>
      </c>
      <c r="F71" s="71" t="s">
        <v>194</v>
      </c>
      <c r="G71" s="71" t="s">
        <v>194</v>
      </c>
      <c r="H71" s="6" t="s">
        <v>83</v>
      </c>
      <c r="I71" s="6" t="s">
        <v>141</v>
      </c>
      <c r="J71" s="7" t="s">
        <v>81</v>
      </c>
      <c r="K71" s="124" t="s">
        <v>194</v>
      </c>
      <c r="L71" s="6" t="s">
        <v>34</v>
      </c>
      <c r="M71" s="6" t="s">
        <v>81</v>
      </c>
      <c r="N71" s="80" t="s">
        <v>194</v>
      </c>
      <c r="O71" s="6">
        <v>50</v>
      </c>
      <c r="P71" s="6" t="s">
        <v>68</v>
      </c>
      <c r="Q71" s="10" t="s">
        <v>174</v>
      </c>
    </row>
    <row r="72" spans="1:17" ht="26">
      <c r="A72" s="71" t="s">
        <v>360</v>
      </c>
      <c r="B72" s="118" t="s">
        <v>201</v>
      </c>
      <c r="C72" s="71" t="s">
        <v>194</v>
      </c>
      <c r="D72" s="71" t="s">
        <v>194</v>
      </c>
      <c r="E72" s="71" t="s">
        <v>194</v>
      </c>
      <c r="F72" s="71" t="s">
        <v>194</v>
      </c>
      <c r="G72" s="71" t="s">
        <v>194</v>
      </c>
      <c r="H72" s="7" t="s">
        <v>17</v>
      </c>
      <c r="I72" s="6" t="s">
        <v>143</v>
      </c>
      <c r="J72" s="7" t="s">
        <v>81</v>
      </c>
      <c r="K72" s="70" t="s">
        <v>195</v>
      </c>
      <c r="L72" s="6" t="s">
        <v>36</v>
      </c>
      <c r="M72" s="6" t="s">
        <v>81</v>
      </c>
      <c r="N72" s="131">
        <v>0</v>
      </c>
      <c r="O72" s="131">
        <v>999999999999.98999</v>
      </c>
      <c r="P72" s="6" t="s">
        <v>68</v>
      </c>
      <c r="Q72" s="6" t="s">
        <v>144</v>
      </c>
    </row>
    <row r="73" spans="1:17" ht="39">
      <c r="A73" s="71" t="s">
        <v>360</v>
      </c>
      <c r="B73" s="118" t="s">
        <v>202</v>
      </c>
      <c r="C73" s="71" t="s">
        <v>194</v>
      </c>
      <c r="D73" s="71" t="s">
        <v>194</v>
      </c>
      <c r="E73" s="71" t="s">
        <v>194</v>
      </c>
      <c r="F73" s="71" t="s">
        <v>194</v>
      </c>
      <c r="G73" s="71" t="s">
        <v>194</v>
      </c>
      <c r="H73" s="7" t="s">
        <v>17</v>
      </c>
      <c r="I73" s="6" t="s">
        <v>86</v>
      </c>
      <c r="J73" s="7" t="s">
        <v>81</v>
      </c>
      <c r="K73" s="70" t="s">
        <v>195</v>
      </c>
      <c r="L73" s="6" t="s">
        <v>36</v>
      </c>
      <c r="M73" s="6" t="s">
        <v>81</v>
      </c>
      <c r="N73" s="131">
        <v>0</v>
      </c>
      <c r="O73" s="131">
        <v>9999999999999.9902</v>
      </c>
      <c r="P73" s="6" t="s">
        <v>68</v>
      </c>
      <c r="Q73" s="6" t="s">
        <v>145</v>
      </c>
    </row>
    <row r="74" spans="1:17" ht="26">
      <c r="A74" s="71" t="s">
        <v>360</v>
      </c>
      <c r="B74" s="118" t="s">
        <v>203</v>
      </c>
      <c r="C74" s="71" t="s">
        <v>194</v>
      </c>
      <c r="D74" s="7" t="s">
        <v>43</v>
      </c>
      <c r="E74" s="7" t="s">
        <v>192</v>
      </c>
      <c r="F74" s="7" t="s">
        <v>175</v>
      </c>
      <c r="G74" s="71" t="s">
        <v>194</v>
      </c>
      <c r="H74" s="6" t="s">
        <v>83</v>
      </c>
      <c r="I74" s="5" t="s">
        <v>321</v>
      </c>
      <c r="J74" s="10" t="s">
        <v>81</v>
      </c>
      <c r="K74" s="124" t="s">
        <v>194</v>
      </c>
      <c r="L74" s="6" t="s">
        <v>38</v>
      </c>
      <c r="M74" s="6" t="s">
        <v>81</v>
      </c>
      <c r="N74" s="6" t="s">
        <v>81</v>
      </c>
      <c r="O74" s="6" t="s">
        <v>81</v>
      </c>
      <c r="P74" s="5" t="s">
        <v>391</v>
      </c>
      <c r="Q74" s="124" t="s">
        <v>146</v>
      </c>
    </row>
    <row r="75" spans="1:17" ht="26">
      <c r="A75" s="71" t="s">
        <v>360</v>
      </c>
      <c r="B75" s="118" t="s">
        <v>203</v>
      </c>
      <c r="C75" s="71" t="s">
        <v>194</v>
      </c>
      <c r="D75" s="7" t="s">
        <v>42</v>
      </c>
      <c r="E75" s="7" t="s">
        <v>175</v>
      </c>
      <c r="F75" s="7" t="s">
        <v>175</v>
      </c>
      <c r="G75" s="71" t="s">
        <v>194</v>
      </c>
      <c r="H75" s="6" t="s">
        <v>83</v>
      </c>
      <c r="I75" s="5" t="s">
        <v>321</v>
      </c>
      <c r="J75" s="10" t="s">
        <v>81</v>
      </c>
      <c r="K75" s="124" t="s">
        <v>194</v>
      </c>
      <c r="L75" s="6" t="s">
        <v>38</v>
      </c>
      <c r="M75" s="6" t="s">
        <v>81</v>
      </c>
      <c r="N75" s="6" t="s">
        <v>81</v>
      </c>
      <c r="O75" s="6" t="s">
        <v>81</v>
      </c>
      <c r="P75" s="5" t="s">
        <v>391</v>
      </c>
      <c r="Q75" s="124" t="s">
        <v>312</v>
      </c>
    </row>
    <row r="76" spans="1:17" ht="26">
      <c r="A76" s="71" t="s">
        <v>360</v>
      </c>
      <c r="B76" s="118" t="s">
        <v>206</v>
      </c>
      <c r="C76" s="71" t="s">
        <v>194</v>
      </c>
      <c r="D76" s="71" t="s">
        <v>43</v>
      </c>
      <c r="E76" s="7" t="s">
        <v>192</v>
      </c>
      <c r="F76" s="7" t="s">
        <v>175</v>
      </c>
      <c r="G76" s="71" t="s">
        <v>194</v>
      </c>
      <c r="H76" s="6" t="s">
        <v>83</v>
      </c>
      <c r="I76" s="5" t="s">
        <v>322</v>
      </c>
      <c r="J76" s="6" t="s">
        <v>81</v>
      </c>
      <c r="K76" s="124" t="s">
        <v>194</v>
      </c>
      <c r="L76" s="6" t="s">
        <v>90</v>
      </c>
      <c r="M76" s="6" t="s">
        <v>81</v>
      </c>
      <c r="N76" s="6" t="s">
        <v>81</v>
      </c>
      <c r="O76" s="6" t="s">
        <v>81</v>
      </c>
      <c r="P76" s="5" t="s">
        <v>392</v>
      </c>
      <c r="Q76" s="124" t="s">
        <v>147</v>
      </c>
    </row>
    <row r="77" spans="1:17" ht="26">
      <c r="A77" s="71" t="s">
        <v>360</v>
      </c>
      <c r="B77" s="118" t="s">
        <v>206</v>
      </c>
      <c r="C77" s="71" t="s">
        <v>194</v>
      </c>
      <c r="D77" s="71" t="s">
        <v>42</v>
      </c>
      <c r="E77" s="7" t="s">
        <v>175</v>
      </c>
      <c r="F77" s="7" t="s">
        <v>175</v>
      </c>
      <c r="G77" s="71" t="s">
        <v>194</v>
      </c>
      <c r="H77" s="6" t="s">
        <v>83</v>
      </c>
      <c r="I77" s="5" t="s">
        <v>322</v>
      </c>
      <c r="J77" s="6" t="s">
        <v>81</v>
      </c>
      <c r="K77" s="124" t="s">
        <v>194</v>
      </c>
      <c r="L77" s="6" t="s">
        <v>90</v>
      </c>
      <c r="M77" s="6" t="s">
        <v>81</v>
      </c>
      <c r="N77" s="6" t="s">
        <v>81</v>
      </c>
      <c r="O77" s="6" t="s">
        <v>81</v>
      </c>
      <c r="P77" s="5" t="s">
        <v>392</v>
      </c>
      <c r="Q77" s="124" t="s">
        <v>313</v>
      </c>
    </row>
    <row r="78" spans="1:17" s="14" customFormat="1" ht="52">
      <c r="A78" s="71" t="s">
        <v>360</v>
      </c>
      <c r="B78" s="79" t="s">
        <v>315</v>
      </c>
      <c r="C78" s="71" t="s">
        <v>194</v>
      </c>
      <c r="D78" s="71" t="s">
        <v>194</v>
      </c>
      <c r="E78" s="71" t="s">
        <v>194</v>
      </c>
      <c r="F78" s="71" t="s">
        <v>194</v>
      </c>
      <c r="G78" s="71" t="s">
        <v>194</v>
      </c>
      <c r="H78" s="7" t="s">
        <v>17</v>
      </c>
      <c r="I78" s="7" t="s">
        <v>81</v>
      </c>
      <c r="J78" s="7" t="s">
        <v>81</v>
      </c>
      <c r="K78" s="71" t="s">
        <v>194</v>
      </c>
      <c r="L78" s="5" t="s">
        <v>35</v>
      </c>
      <c r="M78" s="5" t="s">
        <v>81</v>
      </c>
      <c r="N78" s="71" t="s">
        <v>194</v>
      </c>
      <c r="O78" s="71" t="s">
        <v>194</v>
      </c>
      <c r="P78" s="5" t="s">
        <v>68</v>
      </c>
      <c r="Q78" s="71" t="s">
        <v>194</v>
      </c>
    </row>
    <row r="79" spans="1:17" s="14" customFormat="1" ht="37.5" customHeight="1">
      <c r="A79" s="71" t="s">
        <v>360</v>
      </c>
      <c r="B79" s="79" t="s">
        <v>314</v>
      </c>
      <c r="C79" s="71" t="s">
        <v>194</v>
      </c>
      <c r="D79" s="71" t="s">
        <v>194</v>
      </c>
      <c r="E79" s="71" t="s">
        <v>194</v>
      </c>
      <c r="F79" s="71" t="s">
        <v>194</v>
      </c>
      <c r="G79" s="71" t="s">
        <v>194</v>
      </c>
      <c r="H79" s="7" t="s">
        <v>17</v>
      </c>
      <c r="I79" s="7" t="s">
        <v>81</v>
      </c>
      <c r="J79" s="7" t="s">
        <v>81</v>
      </c>
      <c r="K79" s="71" t="s">
        <v>194</v>
      </c>
      <c r="L79" s="5" t="s">
        <v>318</v>
      </c>
      <c r="M79" s="5" t="s">
        <v>81</v>
      </c>
      <c r="N79" s="71" t="s">
        <v>194</v>
      </c>
      <c r="O79" s="71" t="s">
        <v>194</v>
      </c>
      <c r="P79" s="5" t="s">
        <v>68</v>
      </c>
      <c r="Q79" s="71" t="s">
        <v>194</v>
      </c>
    </row>
    <row r="80" spans="1:17" s="14" customFormat="1" ht="26">
      <c r="A80" s="71" t="s">
        <v>360</v>
      </c>
      <c r="B80" s="79" t="s">
        <v>204</v>
      </c>
      <c r="C80" s="5" t="s">
        <v>81</v>
      </c>
      <c r="D80" s="5" t="s">
        <v>81</v>
      </c>
      <c r="E80" s="5" t="s">
        <v>81</v>
      </c>
      <c r="F80" s="5" t="s">
        <v>81</v>
      </c>
      <c r="G80" s="5" t="s">
        <v>81</v>
      </c>
      <c r="H80" s="5" t="s">
        <v>81</v>
      </c>
      <c r="I80" s="5" t="s">
        <v>81</v>
      </c>
      <c r="J80" s="5" t="s">
        <v>81</v>
      </c>
      <c r="K80" s="5" t="s">
        <v>81</v>
      </c>
      <c r="L80" s="5" t="s">
        <v>81</v>
      </c>
      <c r="M80" s="5" t="s">
        <v>81</v>
      </c>
      <c r="N80" s="5" t="s">
        <v>81</v>
      </c>
      <c r="O80" s="5" t="s">
        <v>81</v>
      </c>
      <c r="P80" s="5" t="s">
        <v>66</v>
      </c>
      <c r="Q80" s="72" t="s">
        <v>274</v>
      </c>
    </row>
    <row r="81" spans="1:17" s="14" customFormat="1" ht="26">
      <c r="A81" s="71" t="s">
        <v>360</v>
      </c>
      <c r="B81" s="79" t="s">
        <v>205</v>
      </c>
      <c r="C81" s="71" t="s">
        <v>194</v>
      </c>
      <c r="D81" s="71" t="s">
        <v>194</v>
      </c>
      <c r="E81" s="71" t="s">
        <v>194</v>
      </c>
      <c r="F81" s="71" t="s">
        <v>194</v>
      </c>
      <c r="G81" s="71" t="s">
        <v>194</v>
      </c>
      <c r="H81" s="7" t="s">
        <v>82</v>
      </c>
      <c r="I81" s="5" t="s">
        <v>81</v>
      </c>
      <c r="J81" s="7" t="s">
        <v>81</v>
      </c>
      <c r="K81" s="71" t="s">
        <v>194</v>
      </c>
      <c r="L81" s="5" t="s">
        <v>80</v>
      </c>
      <c r="M81" s="71" t="s">
        <v>194</v>
      </c>
      <c r="N81" s="7" t="s">
        <v>81</v>
      </c>
      <c r="O81" s="7" t="s">
        <v>81</v>
      </c>
      <c r="P81" s="5" t="s">
        <v>69</v>
      </c>
      <c r="Q81" s="71" t="s">
        <v>194</v>
      </c>
    </row>
    <row r="82" spans="1:17" s="12" customFormat="1" ht="26">
      <c r="A82" s="71" t="s">
        <v>360</v>
      </c>
      <c r="B82" s="79" t="s">
        <v>197</v>
      </c>
      <c r="C82" s="71" t="s">
        <v>194</v>
      </c>
      <c r="D82" s="71" t="s">
        <v>194</v>
      </c>
      <c r="E82" s="71" t="s">
        <v>194</v>
      </c>
      <c r="F82" s="71" t="s">
        <v>194</v>
      </c>
      <c r="G82" s="71" t="s">
        <v>194</v>
      </c>
      <c r="H82" s="7" t="s">
        <v>17</v>
      </c>
      <c r="I82" s="5" t="s">
        <v>338</v>
      </c>
      <c r="J82" s="5" t="s">
        <v>81</v>
      </c>
      <c r="K82" s="71" t="s">
        <v>194</v>
      </c>
      <c r="L82" s="5" t="s">
        <v>81</v>
      </c>
      <c r="M82" s="5" t="s">
        <v>81</v>
      </c>
      <c r="N82" s="5" t="s">
        <v>81</v>
      </c>
      <c r="O82" s="5" t="s">
        <v>81</v>
      </c>
      <c r="P82" s="5" t="s">
        <v>85</v>
      </c>
      <c r="Q82" s="71" t="s">
        <v>91</v>
      </c>
    </row>
    <row r="83" spans="1:17" s="12" customFormat="1" ht="26">
      <c r="A83" s="71" t="s">
        <v>360</v>
      </c>
      <c r="B83" s="79" t="s">
        <v>198</v>
      </c>
      <c r="C83" s="71" t="s">
        <v>194</v>
      </c>
      <c r="D83" s="71" t="s">
        <v>194</v>
      </c>
      <c r="E83" s="71" t="s">
        <v>194</v>
      </c>
      <c r="F83" s="71" t="s">
        <v>194</v>
      </c>
      <c r="G83" s="71" t="s">
        <v>194</v>
      </c>
      <c r="H83" s="7" t="s">
        <v>17</v>
      </c>
      <c r="I83" s="5" t="s">
        <v>338</v>
      </c>
      <c r="J83" s="5" t="s">
        <v>81</v>
      </c>
      <c r="K83" s="71" t="s">
        <v>194</v>
      </c>
      <c r="L83" s="5" t="s">
        <v>81</v>
      </c>
      <c r="M83" s="5" t="s">
        <v>81</v>
      </c>
      <c r="N83" s="5" t="s">
        <v>81</v>
      </c>
      <c r="O83" s="5" t="s">
        <v>81</v>
      </c>
      <c r="P83" s="5" t="s">
        <v>85</v>
      </c>
      <c r="Q83" s="71" t="s">
        <v>91</v>
      </c>
    </row>
    <row r="84" spans="1:17" ht="25.5" customHeight="1">
      <c r="A84" s="85" t="s">
        <v>297</v>
      </c>
      <c r="B84" s="52"/>
      <c r="C84" s="52"/>
      <c r="D84" s="52"/>
      <c r="E84" s="52"/>
      <c r="F84" s="52"/>
      <c r="G84" s="53"/>
      <c r="H84" s="13"/>
      <c r="I84" s="52"/>
      <c r="J84" s="52"/>
      <c r="K84" s="73"/>
      <c r="L84" s="73"/>
      <c r="M84" s="73"/>
      <c r="N84" s="13"/>
      <c r="O84" s="73"/>
      <c r="P84" s="52"/>
      <c r="Q84" s="52"/>
    </row>
    <row r="85" spans="1:17" ht="26">
      <c r="A85" s="71" t="s">
        <v>360</v>
      </c>
      <c r="B85" s="79" t="s">
        <v>335</v>
      </c>
      <c r="C85" s="5" t="s">
        <v>81</v>
      </c>
      <c r="D85" s="5" t="s">
        <v>43</v>
      </c>
      <c r="E85" s="5">
        <v>0</v>
      </c>
      <c r="F85" s="5">
        <v>1</v>
      </c>
      <c r="G85" s="72" t="s">
        <v>194</v>
      </c>
      <c r="H85" s="5" t="s">
        <v>292</v>
      </c>
      <c r="I85" s="5" t="s">
        <v>81</v>
      </c>
      <c r="J85" s="72" t="s">
        <v>293</v>
      </c>
      <c r="K85" s="72" t="s">
        <v>194</v>
      </c>
      <c r="L85" s="5" t="s">
        <v>80</v>
      </c>
      <c r="M85" s="5" t="s">
        <v>81</v>
      </c>
      <c r="N85" s="5" t="s">
        <v>81</v>
      </c>
      <c r="O85" s="5" t="s">
        <v>81</v>
      </c>
      <c r="P85" s="5" t="s">
        <v>292</v>
      </c>
      <c r="Q85" s="72" t="s">
        <v>295</v>
      </c>
    </row>
    <row r="86" spans="1:17" s="14" customFormat="1" ht="26">
      <c r="A86" s="71" t="s">
        <v>360</v>
      </c>
      <c r="B86" s="72" t="s">
        <v>336</v>
      </c>
      <c r="C86" s="71" t="s">
        <v>194</v>
      </c>
      <c r="D86" s="7" t="s">
        <v>43</v>
      </c>
      <c r="E86" s="7" t="s">
        <v>192</v>
      </c>
      <c r="F86" s="7" t="s">
        <v>175</v>
      </c>
      <c r="G86" s="7" t="s">
        <v>81</v>
      </c>
      <c r="H86" s="3" t="s">
        <v>292</v>
      </c>
      <c r="I86" s="5" t="s">
        <v>81</v>
      </c>
      <c r="J86" s="71" t="s">
        <v>294</v>
      </c>
      <c r="K86" s="71" t="s">
        <v>194</v>
      </c>
      <c r="L86" s="3" t="s">
        <v>81</v>
      </c>
      <c r="M86" s="6" t="s">
        <v>81</v>
      </c>
      <c r="N86" s="3" t="s">
        <v>81</v>
      </c>
      <c r="O86" s="3" t="s">
        <v>81</v>
      </c>
      <c r="P86" s="3" t="s">
        <v>70</v>
      </c>
      <c r="Q86" s="72" t="s">
        <v>349</v>
      </c>
    </row>
    <row r="87" spans="1:17" s="14" customFormat="1" ht="26">
      <c r="A87" s="71" t="s">
        <v>360</v>
      </c>
      <c r="B87" s="72" t="s">
        <v>337</v>
      </c>
      <c r="C87" s="71" t="s">
        <v>194</v>
      </c>
      <c r="D87" s="7" t="s">
        <v>43</v>
      </c>
      <c r="E87" s="7" t="s">
        <v>192</v>
      </c>
      <c r="F87" s="7" t="s">
        <v>175</v>
      </c>
      <c r="G87" s="7" t="s">
        <v>81</v>
      </c>
      <c r="H87" s="5" t="s">
        <v>292</v>
      </c>
      <c r="I87" s="5" t="s">
        <v>81</v>
      </c>
      <c r="J87" s="71" t="s">
        <v>294</v>
      </c>
      <c r="K87" s="71" t="s">
        <v>194</v>
      </c>
      <c r="L87" s="5" t="s">
        <v>81</v>
      </c>
      <c r="M87" s="6" t="s">
        <v>81</v>
      </c>
      <c r="N87" s="5" t="s">
        <v>81</v>
      </c>
      <c r="O87" s="5" t="s">
        <v>81</v>
      </c>
      <c r="P87" s="5" t="s">
        <v>70</v>
      </c>
      <c r="Q87" s="72" t="s">
        <v>349</v>
      </c>
    </row>
    <row r="88" spans="1:17" ht="25.5" customHeight="1">
      <c r="A88" s="85" t="s">
        <v>296</v>
      </c>
      <c r="B88" s="32"/>
      <c r="C88" s="32"/>
      <c r="D88" s="32"/>
      <c r="E88" s="32"/>
      <c r="F88" s="32"/>
      <c r="G88" s="32"/>
      <c r="H88" s="132"/>
      <c r="I88" s="133"/>
      <c r="J88" s="32"/>
      <c r="K88" s="32"/>
      <c r="L88" s="134"/>
      <c r="M88" s="134"/>
      <c r="N88" s="134"/>
      <c r="O88" s="133"/>
      <c r="P88" s="134"/>
      <c r="Q88" s="32"/>
    </row>
    <row r="89" spans="1:17" ht="26">
      <c r="A89" s="71" t="s">
        <v>360</v>
      </c>
      <c r="B89" s="79" t="s">
        <v>335</v>
      </c>
      <c r="C89" s="5" t="s">
        <v>81</v>
      </c>
      <c r="D89" s="5" t="s">
        <v>42</v>
      </c>
      <c r="E89" s="5">
        <v>1</v>
      </c>
      <c r="F89" s="5">
        <v>1</v>
      </c>
      <c r="G89" s="72" t="s">
        <v>194</v>
      </c>
      <c r="H89" s="5" t="s">
        <v>292</v>
      </c>
      <c r="I89" s="5" t="s">
        <v>81</v>
      </c>
      <c r="J89" s="72" t="s">
        <v>293</v>
      </c>
      <c r="K89" s="71" t="s">
        <v>194</v>
      </c>
      <c r="L89" s="5" t="s">
        <v>80</v>
      </c>
      <c r="M89" s="5" t="s">
        <v>81</v>
      </c>
      <c r="N89" s="5" t="s">
        <v>81</v>
      </c>
      <c r="O89" s="5" t="s">
        <v>81</v>
      </c>
      <c r="P89" s="5" t="s">
        <v>292</v>
      </c>
      <c r="Q89" s="72" t="s">
        <v>388</v>
      </c>
    </row>
    <row r="90" spans="1:17" s="14" customFormat="1" ht="26">
      <c r="A90" s="71" t="s">
        <v>360</v>
      </c>
      <c r="B90" s="72" t="s">
        <v>336</v>
      </c>
      <c r="C90" s="71" t="s">
        <v>194</v>
      </c>
      <c r="D90" s="7" t="s">
        <v>43</v>
      </c>
      <c r="E90" s="7" t="s">
        <v>192</v>
      </c>
      <c r="F90" s="7" t="s">
        <v>175</v>
      </c>
      <c r="G90" s="7" t="s">
        <v>81</v>
      </c>
      <c r="H90" s="3" t="s">
        <v>292</v>
      </c>
      <c r="I90" s="5" t="s">
        <v>81</v>
      </c>
      <c r="J90" s="71" t="s">
        <v>294</v>
      </c>
      <c r="K90" s="71" t="s">
        <v>194</v>
      </c>
      <c r="L90" s="3" t="s">
        <v>81</v>
      </c>
      <c r="M90" s="6" t="s">
        <v>81</v>
      </c>
      <c r="N90" s="3" t="s">
        <v>81</v>
      </c>
      <c r="O90" s="3" t="s">
        <v>81</v>
      </c>
      <c r="P90" s="3" t="s">
        <v>70</v>
      </c>
      <c r="Q90" s="72" t="s">
        <v>349</v>
      </c>
    </row>
    <row r="91" spans="1:17" s="14" customFormat="1" ht="26">
      <c r="A91" s="71" t="s">
        <v>360</v>
      </c>
      <c r="B91" s="72" t="s">
        <v>337</v>
      </c>
      <c r="C91" s="71" t="s">
        <v>194</v>
      </c>
      <c r="D91" s="7" t="s">
        <v>43</v>
      </c>
      <c r="E91" s="7" t="s">
        <v>192</v>
      </c>
      <c r="F91" s="7" t="s">
        <v>175</v>
      </c>
      <c r="G91" s="7" t="s">
        <v>81</v>
      </c>
      <c r="H91" s="5" t="s">
        <v>292</v>
      </c>
      <c r="I91" s="5" t="s">
        <v>81</v>
      </c>
      <c r="J91" s="71" t="s">
        <v>294</v>
      </c>
      <c r="K91" s="71" t="s">
        <v>194</v>
      </c>
      <c r="L91" s="5" t="s">
        <v>81</v>
      </c>
      <c r="M91" s="6" t="s">
        <v>81</v>
      </c>
      <c r="N91" s="5" t="s">
        <v>81</v>
      </c>
      <c r="O91" s="5" t="s">
        <v>81</v>
      </c>
      <c r="P91" s="5" t="s">
        <v>70</v>
      </c>
      <c r="Q91" s="72" t="s">
        <v>349</v>
      </c>
    </row>
    <row r="92" spans="1:17" ht="25.5" customHeight="1">
      <c r="A92" s="92"/>
      <c r="B92" s="135"/>
      <c r="C92" s="92"/>
      <c r="D92" s="92"/>
      <c r="E92" s="92"/>
      <c r="F92" s="92"/>
      <c r="G92" s="92"/>
      <c r="H92" s="136"/>
      <c r="I92" s="137"/>
      <c r="J92" s="92"/>
      <c r="K92" s="135"/>
      <c r="L92" s="135"/>
      <c r="M92" s="135"/>
      <c r="N92" s="135"/>
      <c r="O92" s="135"/>
      <c r="P92" s="135"/>
      <c r="Q92" s="138"/>
    </row>
    <row r="93" spans="1:17" s="2" customFormat="1" ht="26">
      <c r="A93" s="71" t="s">
        <v>360</v>
      </c>
      <c r="B93" s="118" t="s">
        <v>207</v>
      </c>
      <c r="C93" s="71" t="s">
        <v>194</v>
      </c>
      <c r="D93" s="71" t="s">
        <v>194</v>
      </c>
      <c r="E93" s="71" t="s">
        <v>194</v>
      </c>
      <c r="F93" s="71" t="s">
        <v>194</v>
      </c>
      <c r="G93" s="71" t="s">
        <v>194</v>
      </c>
      <c r="H93" s="7" t="s">
        <v>17</v>
      </c>
      <c r="I93" s="5" t="s">
        <v>87</v>
      </c>
      <c r="J93" s="7" t="s">
        <v>81</v>
      </c>
      <c r="K93" s="70" t="s">
        <v>195</v>
      </c>
      <c r="L93" s="5" t="s">
        <v>318</v>
      </c>
      <c r="M93" s="6" t="s">
        <v>81</v>
      </c>
      <c r="N93" s="139" t="s">
        <v>148</v>
      </c>
      <c r="O93" s="140">
        <v>100</v>
      </c>
      <c r="P93" s="6" t="s">
        <v>68</v>
      </c>
      <c r="Q93" s="5" t="s">
        <v>149</v>
      </c>
    </row>
    <row r="94" spans="1:17" s="1" customFormat="1" ht="39">
      <c r="A94" s="71" t="s">
        <v>360</v>
      </c>
      <c r="B94" s="118" t="s">
        <v>208</v>
      </c>
      <c r="C94" s="71" t="s">
        <v>194</v>
      </c>
      <c r="D94" s="71" t="s">
        <v>194</v>
      </c>
      <c r="E94" s="71" t="s">
        <v>194</v>
      </c>
      <c r="F94" s="71" t="s">
        <v>194</v>
      </c>
      <c r="G94" s="71" t="s">
        <v>194</v>
      </c>
      <c r="H94" s="7" t="s">
        <v>17</v>
      </c>
      <c r="I94" s="5" t="s">
        <v>150</v>
      </c>
      <c r="J94" s="7" t="s">
        <v>81</v>
      </c>
      <c r="K94" s="70" t="s">
        <v>195</v>
      </c>
      <c r="L94" s="5" t="s">
        <v>35</v>
      </c>
      <c r="M94" s="6" t="s">
        <v>81</v>
      </c>
      <c r="N94" s="141">
        <v>0</v>
      </c>
      <c r="O94" s="5">
        <v>100</v>
      </c>
      <c r="P94" s="6" t="s">
        <v>68</v>
      </c>
      <c r="Q94" s="5" t="s">
        <v>151</v>
      </c>
    </row>
    <row r="95" spans="1:17" s="14" customFormat="1" ht="26">
      <c r="A95" s="71" t="s">
        <v>360</v>
      </c>
      <c r="B95" s="79" t="s">
        <v>20</v>
      </c>
      <c r="C95" s="71" t="s">
        <v>194</v>
      </c>
      <c r="D95" s="71" t="s">
        <v>194</v>
      </c>
      <c r="E95" s="71" t="s">
        <v>194</v>
      </c>
      <c r="F95" s="71" t="s">
        <v>194</v>
      </c>
      <c r="G95" s="71" t="s">
        <v>194</v>
      </c>
      <c r="H95" s="7" t="s">
        <v>17</v>
      </c>
      <c r="I95" s="7" t="s">
        <v>81</v>
      </c>
      <c r="J95" s="7" t="s">
        <v>81</v>
      </c>
      <c r="K95" s="71" t="s">
        <v>194</v>
      </c>
      <c r="L95" s="5" t="s">
        <v>89</v>
      </c>
      <c r="M95" s="5" t="s">
        <v>81</v>
      </c>
      <c r="N95" s="7" t="s">
        <v>21</v>
      </c>
      <c r="O95" s="7" t="s">
        <v>21</v>
      </c>
      <c r="P95" s="5" t="s">
        <v>68</v>
      </c>
      <c r="Q95" s="71" t="s">
        <v>194</v>
      </c>
    </row>
    <row r="96" spans="1:17" ht="25.5" customHeight="1">
      <c r="A96" s="87" t="s">
        <v>299</v>
      </c>
      <c r="B96" s="88"/>
      <c r="C96" s="88"/>
      <c r="D96" s="88"/>
      <c r="E96" s="88"/>
      <c r="F96" s="88"/>
      <c r="G96" s="142"/>
      <c r="H96" s="143"/>
      <c r="I96" s="88"/>
      <c r="J96" s="88"/>
      <c r="K96" s="144"/>
      <c r="L96" s="144"/>
      <c r="M96" s="144"/>
      <c r="N96" s="143"/>
      <c r="O96" s="144"/>
      <c r="P96" s="88"/>
      <c r="Q96" s="88"/>
    </row>
    <row r="97" spans="1:17" ht="39">
      <c r="A97" s="71" t="s">
        <v>360</v>
      </c>
      <c r="B97" s="79" t="s">
        <v>341</v>
      </c>
      <c r="C97" s="5" t="s">
        <v>81</v>
      </c>
      <c r="D97" s="5" t="s">
        <v>43</v>
      </c>
      <c r="E97" s="5">
        <v>0</v>
      </c>
      <c r="F97" s="5">
        <v>1</v>
      </c>
      <c r="G97" s="72" t="s">
        <v>194</v>
      </c>
      <c r="H97" s="5" t="s">
        <v>292</v>
      </c>
      <c r="I97" s="5" t="s">
        <v>338</v>
      </c>
      <c r="J97" s="72" t="s">
        <v>293</v>
      </c>
      <c r="K97" s="5" t="s">
        <v>81</v>
      </c>
      <c r="L97" s="5" t="s">
        <v>80</v>
      </c>
      <c r="M97" s="5" t="s">
        <v>81</v>
      </c>
      <c r="N97" s="5" t="s">
        <v>81</v>
      </c>
      <c r="O97" s="5" t="s">
        <v>81</v>
      </c>
      <c r="P97" s="5" t="s">
        <v>292</v>
      </c>
      <c r="Q97" s="72" t="s">
        <v>295</v>
      </c>
    </row>
    <row r="98" spans="1:17" s="14" customFormat="1" ht="26">
      <c r="A98" s="71" t="s">
        <v>360</v>
      </c>
      <c r="B98" s="5" t="s">
        <v>42</v>
      </c>
      <c r="C98" s="71" t="s">
        <v>194</v>
      </c>
      <c r="D98" s="7" t="s">
        <v>43</v>
      </c>
      <c r="E98" s="7" t="s">
        <v>192</v>
      </c>
      <c r="F98" s="7" t="s">
        <v>175</v>
      </c>
      <c r="G98" s="7" t="s">
        <v>81</v>
      </c>
      <c r="H98" s="3" t="s">
        <v>292</v>
      </c>
      <c r="I98" s="5" t="s">
        <v>81</v>
      </c>
      <c r="J98" s="71" t="s">
        <v>294</v>
      </c>
      <c r="K98" s="71" t="s">
        <v>194</v>
      </c>
      <c r="L98" s="3" t="s">
        <v>81</v>
      </c>
      <c r="M98" s="6" t="s">
        <v>42</v>
      </c>
      <c r="N98" s="3" t="s">
        <v>81</v>
      </c>
      <c r="O98" s="3" t="s">
        <v>81</v>
      </c>
      <c r="P98" s="3" t="s">
        <v>70</v>
      </c>
      <c r="Q98" s="72" t="s">
        <v>349</v>
      </c>
    </row>
    <row r="99" spans="1:17" s="14" customFormat="1" ht="26">
      <c r="A99" s="71" t="s">
        <v>360</v>
      </c>
      <c r="B99" s="5" t="s">
        <v>43</v>
      </c>
      <c r="C99" s="71" t="s">
        <v>194</v>
      </c>
      <c r="D99" s="7" t="s">
        <v>43</v>
      </c>
      <c r="E99" s="7" t="s">
        <v>192</v>
      </c>
      <c r="F99" s="7" t="s">
        <v>175</v>
      </c>
      <c r="G99" s="7" t="s">
        <v>81</v>
      </c>
      <c r="H99" s="5" t="s">
        <v>292</v>
      </c>
      <c r="I99" s="5" t="s">
        <v>81</v>
      </c>
      <c r="J99" s="71" t="s">
        <v>294</v>
      </c>
      <c r="K99" s="71" t="s">
        <v>194</v>
      </c>
      <c r="L99" s="5" t="s">
        <v>81</v>
      </c>
      <c r="M99" s="6" t="s">
        <v>43</v>
      </c>
      <c r="N99" s="5" t="s">
        <v>81</v>
      </c>
      <c r="O99" s="5" t="s">
        <v>81</v>
      </c>
      <c r="P99" s="5" t="s">
        <v>70</v>
      </c>
      <c r="Q99" s="72" t="s">
        <v>349</v>
      </c>
    </row>
    <row r="100" spans="1:17" ht="25.5" customHeight="1">
      <c r="A100" s="86" t="s">
        <v>298</v>
      </c>
      <c r="B100" s="52"/>
      <c r="C100" s="52"/>
      <c r="D100" s="52"/>
      <c r="E100" s="52"/>
      <c r="F100" s="52"/>
      <c r="G100" s="145"/>
      <c r="H100" s="146"/>
      <c r="I100" s="52"/>
      <c r="J100" s="52"/>
      <c r="K100" s="147"/>
      <c r="L100" s="147"/>
      <c r="M100" s="147"/>
      <c r="N100" s="146"/>
      <c r="O100" s="147"/>
      <c r="P100" s="52"/>
      <c r="Q100" s="52"/>
    </row>
    <row r="101" spans="1:17" ht="39">
      <c r="A101" s="71" t="s">
        <v>360</v>
      </c>
      <c r="B101" s="79" t="s">
        <v>341</v>
      </c>
      <c r="C101" s="5" t="s">
        <v>81</v>
      </c>
      <c r="D101" s="5" t="s">
        <v>42</v>
      </c>
      <c r="E101" s="5">
        <v>1</v>
      </c>
      <c r="F101" s="5">
        <v>1</v>
      </c>
      <c r="G101" s="72" t="s">
        <v>194</v>
      </c>
      <c r="H101" s="5" t="s">
        <v>292</v>
      </c>
      <c r="I101" s="5" t="s">
        <v>338</v>
      </c>
      <c r="J101" s="72" t="s">
        <v>293</v>
      </c>
      <c r="K101" s="5" t="s">
        <v>81</v>
      </c>
      <c r="L101" s="5" t="s">
        <v>80</v>
      </c>
      <c r="M101" s="5" t="s">
        <v>81</v>
      </c>
      <c r="N101" s="5" t="s">
        <v>81</v>
      </c>
      <c r="O101" s="5" t="s">
        <v>81</v>
      </c>
      <c r="P101" s="5" t="s">
        <v>292</v>
      </c>
      <c r="Q101" s="72" t="s">
        <v>389</v>
      </c>
    </row>
    <row r="102" spans="1:17" s="14" customFormat="1" ht="26">
      <c r="A102" s="71" t="s">
        <v>360</v>
      </c>
      <c r="B102" s="5" t="s">
        <v>42</v>
      </c>
      <c r="C102" s="71" t="s">
        <v>194</v>
      </c>
      <c r="D102" s="7" t="s">
        <v>43</v>
      </c>
      <c r="E102" s="7" t="s">
        <v>192</v>
      </c>
      <c r="F102" s="7" t="s">
        <v>175</v>
      </c>
      <c r="G102" s="7" t="s">
        <v>81</v>
      </c>
      <c r="H102" s="3" t="s">
        <v>292</v>
      </c>
      <c r="I102" s="5" t="s">
        <v>81</v>
      </c>
      <c r="J102" s="71" t="s">
        <v>294</v>
      </c>
      <c r="K102" s="71" t="s">
        <v>194</v>
      </c>
      <c r="L102" s="3" t="s">
        <v>81</v>
      </c>
      <c r="M102" s="6" t="s">
        <v>42</v>
      </c>
      <c r="N102" s="3" t="s">
        <v>81</v>
      </c>
      <c r="O102" s="3" t="s">
        <v>81</v>
      </c>
      <c r="P102" s="3" t="s">
        <v>70</v>
      </c>
      <c r="Q102" s="72" t="s">
        <v>349</v>
      </c>
    </row>
    <row r="103" spans="1:17" s="14" customFormat="1" ht="26">
      <c r="A103" s="71" t="s">
        <v>360</v>
      </c>
      <c r="B103" s="5" t="s">
        <v>43</v>
      </c>
      <c r="C103" s="71" t="s">
        <v>194</v>
      </c>
      <c r="D103" s="7" t="s">
        <v>43</v>
      </c>
      <c r="E103" s="7" t="s">
        <v>192</v>
      </c>
      <c r="F103" s="7" t="s">
        <v>175</v>
      </c>
      <c r="G103" s="7" t="s">
        <v>81</v>
      </c>
      <c r="H103" s="5" t="s">
        <v>292</v>
      </c>
      <c r="I103" s="5" t="s">
        <v>81</v>
      </c>
      <c r="J103" s="71" t="s">
        <v>294</v>
      </c>
      <c r="K103" s="71" t="s">
        <v>194</v>
      </c>
      <c r="L103" s="5" t="s">
        <v>81</v>
      </c>
      <c r="M103" s="6" t="s">
        <v>43</v>
      </c>
      <c r="N103" s="5" t="s">
        <v>81</v>
      </c>
      <c r="O103" s="5" t="s">
        <v>81</v>
      </c>
      <c r="P103" s="5" t="s">
        <v>70</v>
      </c>
      <c r="Q103" s="72" t="s">
        <v>349</v>
      </c>
    </row>
    <row r="104" spans="1:17" ht="25.5" customHeight="1">
      <c r="A104" s="87" t="s">
        <v>301</v>
      </c>
      <c r="B104" s="88"/>
      <c r="C104" s="88"/>
      <c r="D104" s="88"/>
      <c r="E104" s="88"/>
      <c r="F104" s="88"/>
      <c r="G104" s="142"/>
      <c r="H104" s="143"/>
      <c r="I104" s="88"/>
      <c r="J104" s="88"/>
      <c r="K104" s="144"/>
      <c r="L104" s="144"/>
      <c r="M104" s="144"/>
      <c r="N104" s="143"/>
      <c r="O104" s="144"/>
      <c r="P104" s="88"/>
      <c r="Q104" s="88"/>
    </row>
    <row r="105" spans="1:17" ht="39">
      <c r="A105" s="71" t="s">
        <v>360</v>
      </c>
      <c r="B105" s="79" t="s">
        <v>342</v>
      </c>
      <c r="C105" s="5" t="s">
        <v>81</v>
      </c>
      <c r="D105" s="5" t="s">
        <v>43</v>
      </c>
      <c r="E105" s="5">
        <v>0</v>
      </c>
      <c r="F105" s="5">
        <v>1</v>
      </c>
      <c r="G105" s="72" t="s">
        <v>194</v>
      </c>
      <c r="H105" s="5" t="s">
        <v>292</v>
      </c>
      <c r="I105" s="5" t="s">
        <v>339</v>
      </c>
      <c r="J105" s="72" t="s">
        <v>293</v>
      </c>
      <c r="K105" s="5" t="s">
        <v>81</v>
      </c>
      <c r="L105" s="5" t="s">
        <v>80</v>
      </c>
      <c r="M105" s="5" t="s">
        <v>81</v>
      </c>
      <c r="N105" s="5" t="s">
        <v>81</v>
      </c>
      <c r="O105" s="5" t="s">
        <v>81</v>
      </c>
      <c r="P105" s="5" t="s">
        <v>292</v>
      </c>
      <c r="Q105" s="72" t="s">
        <v>295</v>
      </c>
    </row>
    <row r="106" spans="1:17" s="14" customFormat="1" ht="26">
      <c r="A106" s="71" t="s">
        <v>360</v>
      </c>
      <c r="B106" s="5" t="s">
        <v>42</v>
      </c>
      <c r="C106" s="71" t="s">
        <v>194</v>
      </c>
      <c r="D106" s="7" t="s">
        <v>43</v>
      </c>
      <c r="E106" s="7" t="s">
        <v>192</v>
      </c>
      <c r="F106" s="7" t="s">
        <v>175</v>
      </c>
      <c r="G106" s="7" t="s">
        <v>81</v>
      </c>
      <c r="H106" s="3" t="s">
        <v>292</v>
      </c>
      <c r="I106" s="5" t="s">
        <v>81</v>
      </c>
      <c r="J106" s="71" t="s">
        <v>294</v>
      </c>
      <c r="K106" s="71" t="s">
        <v>194</v>
      </c>
      <c r="L106" s="3" t="s">
        <v>81</v>
      </c>
      <c r="M106" s="6" t="s">
        <v>42</v>
      </c>
      <c r="N106" s="3" t="s">
        <v>81</v>
      </c>
      <c r="O106" s="3" t="s">
        <v>81</v>
      </c>
      <c r="P106" s="3" t="s">
        <v>70</v>
      </c>
      <c r="Q106" s="72" t="s">
        <v>349</v>
      </c>
    </row>
    <row r="107" spans="1:17" s="14" customFormat="1" ht="26">
      <c r="A107" s="71" t="s">
        <v>360</v>
      </c>
      <c r="B107" s="5" t="s">
        <v>43</v>
      </c>
      <c r="C107" s="71" t="s">
        <v>194</v>
      </c>
      <c r="D107" s="7" t="s">
        <v>43</v>
      </c>
      <c r="E107" s="7" t="s">
        <v>192</v>
      </c>
      <c r="F107" s="7" t="s">
        <v>175</v>
      </c>
      <c r="G107" s="7" t="s">
        <v>81</v>
      </c>
      <c r="H107" s="5" t="s">
        <v>292</v>
      </c>
      <c r="I107" s="5" t="s">
        <v>81</v>
      </c>
      <c r="J107" s="71" t="s">
        <v>294</v>
      </c>
      <c r="K107" s="71" t="s">
        <v>194</v>
      </c>
      <c r="L107" s="5" t="s">
        <v>81</v>
      </c>
      <c r="M107" s="6" t="s">
        <v>43</v>
      </c>
      <c r="N107" s="5" t="s">
        <v>81</v>
      </c>
      <c r="O107" s="5" t="s">
        <v>81</v>
      </c>
      <c r="P107" s="5" t="s">
        <v>70</v>
      </c>
      <c r="Q107" s="72" t="s">
        <v>349</v>
      </c>
    </row>
    <row r="108" spans="1:17" s="14" customFormat="1" ht="26">
      <c r="A108" s="71" t="s">
        <v>360</v>
      </c>
      <c r="B108" s="5" t="s">
        <v>92</v>
      </c>
      <c r="C108" s="71" t="s">
        <v>194</v>
      </c>
      <c r="D108" s="7" t="s">
        <v>43</v>
      </c>
      <c r="E108" s="7" t="s">
        <v>192</v>
      </c>
      <c r="F108" s="7" t="s">
        <v>175</v>
      </c>
      <c r="G108" s="7" t="s">
        <v>81</v>
      </c>
      <c r="H108" s="5" t="s">
        <v>292</v>
      </c>
      <c r="I108" s="5" t="s">
        <v>81</v>
      </c>
      <c r="J108" s="71" t="s">
        <v>294</v>
      </c>
      <c r="K108" s="71" t="s">
        <v>194</v>
      </c>
      <c r="L108" s="5" t="s">
        <v>81</v>
      </c>
      <c r="M108" s="6" t="s">
        <v>92</v>
      </c>
      <c r="N108" s="5" t="s">
        <v>81</v>
      </c>
      <c r="O108" s="5" t="s">
        <v>81</v>
      </c>
      <c r="P108" s="5" t="s">
        <v>70</v>
      </c>
      <c r="Q108" s="72" t="s">
        <v>349</v>
      </c>
    </row>
    <row r="109" spans="1:17" ht="25.5" customHeight="1">
      <c r="A109" s="87" t="s">
        <v>300</v>
      </c>
      <c r="B109" s="88"/>
      <c r="C109" s="88"/>
      <c r="D109" s="88"/>
      <c r="E109" s="88"/>
      <c r="F109" s="88"/>
      <c r="G109" s="142"/>
      <c r="H109" s="143"/>
      <c r="I109" s="88"/>
      <c r="J109" s="88"/>
      <c r="K109" s="144"/>
      <c r="L109" s="144"/>
      <c r="M109" s="144"/>
      <c r="N109" s="143"/>
      <c r="O109" s="144"/>
      <c r="P109" s="88"/>
      <c r="Q109" s="88"/>
    </row>
    <row r="110" spans="1:17" ht="39">
      <c r="A110" s="71" t="s">
        <v>360</v>
      </c>
      <c r="B110" s="79" t="s">
        <v>343</v>
      </c>
      <c r="C110" s="5" t="s">
        <v>81</v>
      </c>
      <c r="D110" s="5" t="s">
        <v>42</v>
      </c>
      <c r="E110" s="5">
        <v>1</v>
      </c>
      <c r="F110" s="5">
        <v>1</v>
      </c>
      <c r="G110" s="72" t="s">
        <v>194</v>
      </c>
      <c r="H110" s="5" t="s">
        <v>292</v>
      </c>
      <c r="I110" s="5" t="s">
        <v>339</v>
      </c>
      <c r="J110" s="72" t="s">
        <v>293</v>
      </c>
      <c r="K110" s="5" t="s">
        <v>81</v>
      </c>
      <c r="L110" s="5" t="s">
        <v>80</v>
      </c>
      <c r="M110" s="5" t="s">
        <v>81</v>
      </c>
      <c r="N110" s="5" t="s">
        <v>81</v>
      </c>
      <c r="O110" s="5" t="s">
        <v>81</v>
      </c>
      <c r="P110" s="5" t="s">
        <v>292</v>
      </c>
      <c r="Q110" s="72" t="s">
        <v>389</v>
      </c>
    </row>
    <row r="111" spans="1:17" s="14" customFormat="1" ht="26">
      <c r="A111" s="71" t="s">
        <v>360</v>
      </c>
      <c r="B111" s="5" t="s">
        <v>42</v>
      </c>
      <c r="C111" s="71" t="s">
        <v>194</v>
      </c>
      <c r="D111" s="7" t="s">
        <v>43</v>
      </c>
      <c r="E111" s="7" t="s">
        <v>192</v>
      </c>
      <c r="F111" s="7" t="s">
        <v>175</v>
      </c>
      <c r="G111" s="7" t="s">
        <v>81</v>
      </c>
      <c r="H111" s="3" t="s">
        <v>292</v>
      </c>
      <c r="I111" s="5" t="s">
        <v>81</v>
      </c>
      <c r="J111" s="71" t="s">
        <v>294</v>
      </c>
      <c r="K111" s="71" t="s">
        <v>194</v>
      </c>
      <c r="L111" s="3" t="s">
        <v>81</v>
      </c>
      <c r="M111" s="6" t="s">
        <v>42</v>
      </c>
      <c r="N111" s="3" t="s">
        <v>81</v>
      </c>
      <c r="O111" s="3" t="s">
        <v>81</v>
      </c>
      <c r="P111" s="3" t="s">
        <v>70</v>
      </c>
      <c r="Q111" s="72" t="s">
        <v>349</v>
      </c>
    </row>
    <row r="112" spans="1:17" s="14" customFormat="1" ht="26">
      <c r="A112" s="71" t="s">
        <v>360</v>
      </c>
      <c r="B112" s="5" t="s">
        <v>43</v>
      </c>
      <c r="C112" s="71" t="s">
        <v>194</v>
      </c>
      <c r="D112" s="7" t="s">
        <v>43</v>
      </c>
      <c r="E112" s="7" t="s">
        <v>192</v>
      </c>
      <c r="F112" s="7" t="s">
        <v>175</v>
      </c>
      <c r="G112" s="7" t="s">
        <v>81</v>
      </c>
      <c r="H112" s="5" t="s">
        <v>292</v>
      </c>
      <c r="I112" s="5" t="s">
        <v>81</v>
      </c>
      <c r="J112" s="71" t="s">
        <v>294</v>
      </c>
      <c r="K112" s="71" t="s">
        <v>194</v>
      </c>
      <c r="L112" s="5" t="s">
        <v>81</v>
      </c>
      <c r="M112" s="6" t="s">
        <v>43</v>
      </c>
      <c r="N112" s="5" t="s">
        <v>81</v>
      </c>
      <c r="O112" s="5" t="s">
        <v>81</v>
      </c>
      <c r="P112" s="5" t="s">
        <v>70</v>
      </c>
      <c r="Q112" s="72" t="s">
        <v>349</v>
      </c>
    </row>
    <row r="113" spans="1:17" s="14" customFormat="1" ht="26">
      <c r="A113" s="71" t="s">
        <v>360</v>
      </c>
      <c r="B113" s="5" t="s">
        <v>92</v>
      </c>
      <c r="C113" s="71" t="s">
        <v>194</v>
      </c>
      <c r="D113" s="7" t="s">
        <v>43</v>
      </c>
      <c r="E113" s="7" t="s">
        <v>192</v>
      </c>
      <c r="F113" s="7" t="s">
        <v>175</v>
      </c>
      <c r="G113" s="7" t="s">
        <v>81</v>
      </c>
      <c r="H113" s="5" t="s">
        <v>292</v>
      </c>
      <c r="I113" s="5" t="s">
        <v>81</v>
      </c>
      <c r="J113" s="71" t="s">
        <v>294</v>
      </c>
      <c r="K113" s="71" t="s">
        <v>194</v>
      </c>
      <c r="L113" s="5" t="s">
        <v>81</v>
      </c>
      <c r="M113" s="6" t="s">
        <v>92</v>
      </c>
      <c r="N113" s="5" t="s">
        <v>81</v>
      </c>
      <c r="O113" s="5" t="s">
        <v>81</v>
      </c>
      <c r="P113" s="5" t="s">
        <v>70</v>
      </c>
      <c r="Q113" s="72" t="s">
        <v>349</v>
      </c>
    </row>
    <row r="114" spans="1:17" ht="25.5" customHeight="1">
      <c r="A114" s="87" t="s">
        <v>303</v>
      </c>
      <c r="B114" s="88"/>
      <c r="C114" s="88"/>
      <c r="D114" s="88"/>
      <c r="E114" s="88"/>
      <c r="F114" s="88"/>
      <c r="G114" s="142"/>
      <c r="H114" s="143"/>
      <c r="I114" s="88"/>
      <c r="J114" s="88"/>
      <c r="K114" s="144"/>
      <c r="L114" s="144"/>
      <c r="M114" s="144"/>
      <c r="N114" s="143"/>
      <c r="O114" s="144"/>
      <c r="P114" s="88"/>
      <c r="Q114" s="88"/>
    </row>
    <row r="115" spans="1:17" ht="39">
      <c r="A115" s="71" t="s">
        <v>360</v>
      </c>
      <c r="B115" s="79" t="s">
        <v>344</v>
      </c>
      <c r="C115" s="5" t="s">
        <v>81</v>
      </c>
      <c r="D115" s="5" t="s">
        <v>43</v>
      </c>
      <c r="E115" s="5">
        <v>0</v>
      </c>
      <c r="F115" s="5">
        <v>1</v>
      </c>
      <c r="G115" s="72" t="s">
        <v>194</v>
      </c>
      <c r="H115" s="5" t="s">
        <v>292</v>
      </c>
      <c r="I115" s="5" t="s">
        <v>340</v>
      </c>
      <c r="J115" s="72" t="s">
        <v>293</v>
      </c>
      <c r="K115" s="5" t="s">
        <v>81</v>
      </c>
      <c r="L115" s="5" t="s">
        <v>80</v>
      </c>
      <c r="M115" s="5" t="s">
        <v>81</v>
      </c>
      <c r="N115" s="5" t="s">
        <v>81</v>
      </c>
      <c r="O115" s="5" t="s">
        <v>81</v>
      </c>
      <c r="P115" s="5" t="s">
        <v>292</v>
      </c>
      <c r="Q115" s="72" t="s">
        <v>295</v>
      </c>
    </row>
    <row r="116" spans="1:17" s="14" customFormat="1" ht="26">
      <c r="A116" s="71" t="s">
        <v>360</v>
      </c>
      <c r="B116" s="5" t="s">
        <v>42</v>
      </c>
      <c r="C116" s="71" t="s">
        <v>194</v>
      </c>
      <c r="D116" s="7" t="s">
        <v>43</v>
      </c>
      <c r="E116" s="7" t="s">
        <v>192</v>
      </c>
      <c r="F116" s="7" t="s">
        <v>175</v>
      </c>
      <c r="G116" s="7" t="s">
        <v>81</v>
      </c>
      <c r="H116" s="3" t="s">
        <v>292</v>
      </c>
      <c r="I116" s="5" t="s">
        <v>81</v>
      </c>
      <c r="J116" s="71" t="s">
        <v>294</v>
      </c>
      <c r="K116" s="71" t="s">
        <v>194</v>
      </c>
      <c r="L116" s="3" t="s">
        <v>81</v>
      </c>
      <c r="M116" s="6" t="s">
        <v>42</v>
      </c>
      <c r="N116" s="3" t="s">
        <v>81</v>
      </c>
      <c r="O116" s="3" t="s">
        <v>81</v>
      </c>
      <c r="P116" s="3" t="s">
        <v>70</v>
      </c>
      <c r="Q116" s="72" t="s">
        <v>349</v>
      </c>
    </row>
    <row r="117" spans="1:17" s="14" customFormat="1" ht="26">
      <c r="A117" s="71" t="s">
        <v>360</v>
      </c>
      <c r="B117" s="5" t="s">
        <v>43</v>
      </c>
      <c r="C117" s="71" t="s">
        <v>194</v>
      </c>
      <c r="D117" s="7" t="s">
        <v>43</v>
      </c>
      <c r="E117" s="7" t="s">
        <v>192</v>
      </c>
      <c r="F117" s="7" t="s">
        <v>175</v>
      </c>
      <c r="G117" s="7" t="s">
        <v>81</v>
      </c>
      <c r="H117" s="5" t="s">
        <v>292</v>
      </c>
      <c r="I117" s="5" t="s">
        <v>81</v>
      </c>
      <c r="J117" s="71" t="s">
        <v>294</v>
      </c>
      <c r="K117" s="71" t="s">
        <v>194</v>
      </c>
      <c r="L117" s="5" t="s">
        <v>81</v>
      </c>
      <c r="M117" s="6" t="s">
        <v>43</v>
      </c>
      <c r="N117" s="5" t="s">
        <v>81</v>
      </c>
      <c r="O117" s="5" t="s">
        <v>81</v>
      </c>
      <c r="P117" s="5" t="s">
        <v>70</v>
      </c>
      <c r="Q117" s="72" t="s">
        <v>349</v>
      </c>
    </row>
    <row r="118" spans="1:17" s="14" customFormat="1" ht="26">
      <c r="A118" s="71" t="s">
        <v>360</v>
      </c>
      <c r="B118" s="5" t="s">
        <v>152</v>
      </c>
      <c r="C118" s="71" t="s">
        <v>194</v>
      </c>
      <c r="D118" s="7" t="s">
        <v>43</v>
      </c>
      <c r="E118" s="7" t="s">
        <v>192</v>
      </c>
      <c r="F118" s="7" t="s">
        <v>175</v>
      </c>
      <c r="G118" s="7" t="s">
        <v>81</v>
      </c>
      <c r="H118" s="5" t="s">
        <v>292</v>
      </c>
      <c r="I118" s="5" t="s">
        <v>81</v>
      </c>
      <c r="J118" s="71" t="s">
        <v>294</v>
      </c>
      <c r="K118" s="71" t="s">
        <v>194</v>
      </c>
      <c r="L118" s="5" t="s">
        <v>81</v>
      </c>
      <c r="M118" s="6" t="s">
        <v>152</v>
      </c>
      <c r="N118" s="5" t="s">
        <v>81</v>
      </c>
      <c r="O118" s="5" t="s">
        <v>81</v>
      </c>
      <c r="P118" s="5" t="s">
        <v>70</v>
      </c>
      <c r="Q118" s="72" t="s">
        <v>349</v>
      </c>
    </row>
    <row r="119" spans="1:17" ht="25.5" customHeight="1">
      <c r="A119" s="87" t="s">
        <v>302</v>
      </c>
      <c r="B119" s="88"/>
      <c r="C119" s="88"/>
      <c r="D119" s="88"/>
      <c r="E119" s="88"/>
      <c r="F119" s="88"/>
      <c r="G119" s="142"/>
      <c r="H119" s="143"/>
      <c r="I119" s="88"/>
      <c r="J119" s="88"/>
      <c r="K119" s="144"/>
      <c r="L119" s="144"/>
      <c r="M119" s="144"/>
      <c r="N119" s="143"/>
      <c r="O119" s="144"/>
      <c r="P119" s="88"/>
      <c r="Q119" s="88"/>
    </row>
    <row r="120" spans="1:17" ht="39">
      <c r="A120" s="71" t="s">
        <v>360</v>
      </c>
      <c r="B120" s="79" t="s">
        <v>344</v>
      </c>
      <c r="C120" s="5" t="s">
        <v>81</v>
      </c>
      <c r="D120" s="5" t="s">
        <v>42</v>
      </c>
      <c r="E120" s="5">
        <v>1</v>
      </c>
      <c r="F120" s="5">
        <v>1</v>
      </c>
      <c r="G120" s="72" t="s">
        <v>194</v>
      </c>
      <c r="H120" s="5" t="s">
        <v>292</v>
      </c>
      <c r="I120" s="5" t="s">
        <v>340</v>
      </c>
      <c r="J120" s="72" t="s">
        <v>293</v>
      </c>
      <c r="K120" s="5" t="s">
        <v>81</v>
      </c>
      <c r="L120" s="5" t="s">
        <v>80</v>
      </c>
      <c r="M120" s="5" t="s">
        <v>81</v>
      </c>
      <c r="N120" s="5" t="s">
        <v>81</v>
      </c>
      <c r="O120" s="5" t="s">
        <v>81</v>
      </c>
      <c r="P120" s="5" t="s">
        <v>292</v>
      </c>
      <c r="Q120" s="72" t="s">
        <v>389</v>
      </c>
    </row>
    <row r="121" spans="1:17" s="14" customFormat="1" ht="26">
      <c r="A121" s="71" t="s">
        <v>360</v>
      </c>
      <c r="B121" s="5" t="s">
        <v>42</v>
      </c>
      <c r="C121" s="71" t="s">
        <v>194</v>
      </c>
      <c r="D121" s="7" t="s">
        <v>43</v>
      </c>
      <c r="E121" s="7" t="s">
        <v>192</v>
      </c>
      <c r="F121" s="7" t="s">
        <v>175</v>
      </c>
      <c r="G121" s="7" t="s">
        <v>81</v>
      </c>
      <c r="H121" s="3" t="s">
        <v>292</v>
      </c>
      <c r="I121" s="5" t="s">
        <v>81</v>
      </c>
      <c r="J121" s="71" t="s">
        <v>294</v>
      </c>
      <c r="K121" s="71" t="s">
        <v>194</v>
      </c>
      <c r="L121" s="3" t="s">
        <v>81</v>
      </c>
      <c r="M121" s="6" t="s">
        <v>42</v>
      </c>
      <c r="N121" s="3" t="s">
        <v>81</v>
      </c>
      <c r="O121" s="3" t="s">
        <v>81</v>
      </c>
      <c r="P121" s="3" t="s">
        <v>70</v>
      </c>
      <c r="Q121" s="72" t="s">
        <v>349</v>
      </c>
    </row>
    <row r="122" spans="1:17" s="14" customFormat="1" ht="26">
      <c r="A122" s="71" t="s">
        <v>360</v>
      </c>
      <c r="B122" s="5" t="s">
        <v>43</v>
      </c>
      <c r="C122" s="71" t="s">
        <v>194</v>
      </c>
      <c r="D122" s="7" t="s">
        <v>43</v>
      </c>
      <c r="E122" s="7" t="s">
        <v>192</v>
      </c>
      <c r="F122" s="7" t="s">
        <v>175</v>
      </c>
      <c r="G122" s="7" t="s">
        <v>81</v>
      </c>
      <c r="H122" s="5" t="s">
        <v>292</v>
      </c>
      <c r="I122" s="5" t="s">
        <v>81</v>
      </c>
      <c r="J122" s="71" t="s">
        <v>294</v>
      </c>
      <c r="K122" s="71" t="s">
        <v>194</v>
      </c>
      <c r="L122" s="5" t="s">
        <v>81</v>
      </c>
      <c r="M122" s="6" t="s">
        <v>43</v>
      </c>
      <c r="N122" s="5" t="s">
        <v>81</v>
      </c>
      <c r="O122" s="5" t="s">
        <v>81</v>
      </c>
      <c r="P122" s="5" t="s">
        <v>70</v>
      </c>
      <c r="Q122" s="72" t="s">
        <v>349</v>
      </c>
    </row>
    <row r="123" spans="1:17" s="14" customFormat="1" ht="26">
      <c r="A123" s="71" t="s">
        <v>360</v>
      </c>
      <c r="B123" s="5" t="s">
        <v>152</v>
      </c>
      <c r="C123" s="71" t="s">
        <v>194</v>
      </c>
      <c r="D123" s="7" t="s">
        <v>43</v>
      </c>
      <c r="E123" s="7" t="s">
        <v>192</v>
      </c>
      <c r="F123" s="7" t="s">
        <v>175</v>
      </c>
      <c r="G123" s="7" t="s">
        <v>81</v>
      </c>
      <c r="H123" s="5" t="s">
        <v>292</v>
      </c>
      <c r="I123" s="5" t="s">
        <v>81</v>
      </c>
      <c r="J123" s="71" t="s">
        <v>294</v>
      </c>
      <c r="K123" s="71" t="s">
        <v>194</v>
      </c>
      <c r="L123" s="5" t="s">
        <v>81</v>
      </c>
      <c r="M123" s="6" t="s">
        <v>152</v>
      </c>
      <c r="N123" s="5" t="s">
        <v>81</v>
      </c>
      <c r="O123" s="5" t="s">
        <v>81</v>
      </c>
      <c r="P123" s="5" t="s">
        <v>70</v>
      </c>
      <c r="Q123" s="72" t="s">
        <v>349</v>
      </c>
    </row>
  </sheetData>
  <sheetProtection password="CC64" sheet="1" objects="1" scenarios="1"/>
  <customSheetViews>
    <customSheetView guid="{FC90CCDA-51EA-493F-B2B6-53D4A7BF04D4}" fitToPage="1" showRuler="0" topLeftCell="L1">
      <pane ySplit="6" topLeftCell="A32" activePane="bottomLeft" state="frozen"/>
      <selection pane="bottomLeft" activeCell="Q34" sqref="Q34"/>
      <pageMargins left="0.5" right="0.5" top="0.5" bottom="0.75" header="0.5" footer="0.5"/>
      <pageSetup paperSize="5" scale="49" firstPageNumber="22" fitToHeight="8" orientation="landscape" useFirstPageNumber="1" r:id="rId1"/>
      <headerFooter alignWithMargins="0">
        <oddFooter>&amp;R&amp;P</oddFooter>
      </headerFooter>
    </customSheetView>
    <customSheetView guid="{BBEDD245-5499-4FA4-B816-936248AFC354}" fitToPage="1" showRuler="0" topLeftCell="L1">
      <pane ySplit="6" topLeftCell="A32" activePane="bottomLeft" state="frozen"/>
      <selection pane="bottomLeft" activeCell="Q34" sqref="Q34"/>
      <pageMargins left="0.5" right="0.5" top="0.5" bottom="0.75" header="0.5" footer="0.5"/>
      <pageSetup paperSize="5" scale="49" firstPageNumber="22" fitToHeight="8" orientation="landscape" useFirstPageNumber="1" r:id="rId2"/>
      <headerFooter alignWithMargins="0">
        <oddFooter>&amp;R&amp;P</oddFooter>
      </headerFooter>
    </customSheetView>
  </customSheetViews>
  <mergeCells count="4">
    <mergeCell ref="A8:Q8"/>
    <mergeCell ref="A3:H3"/>
    <mergeCell ref="A48:Q48"/>
    <mergeCell ref="A59:Q59"/>
  </mergeCells>
  <phoneticPr fontId="34" type="noConversion"/>
  <pageMargins left="0.5" right="0.5" top="0.5" bottom="0.75" header="0.5" footer="0.5"/>
  <pageSetup paperSize="5" scale="49" firstPageNumber="22" fitToHeight="8" orientation="landscape" useFirstPageNumber="1" r:id="rId3"/>
  <headerFooter alignWithMargins="0">
    <oddFooter>&amp;R&amp;P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2:AI226"/>
  <sheetViews>
    <sheetView zoomScale="85" zoomScaleNormal="85" workbookViewId="0">
      <selection activeCell="A160" sqref="A160"/>
    </sheetView>
  </sheetViews>
  <sheetFormatPr baseColWidth="10" defaultColWidth="9.1640625" defaultRowHeight="13"/>
  <cols>
    <col min="1" max="1" width="64.6640625" style="152" customWidth="1"/>
    <col min="2" max="2" width="9.33203125" style="152" customWidth="1"/>
    <col min="3" max="3" width="13.5" style="152" customWidth="1"/>
    <col min="4" max="4" width="12.6640625" style="152" customWidth="1"/>
    <col min="5" max="5" width="14.6640625" style="152" customWidth="1"/>
    <col min="6" max="6" width="21" style="152" customWidth="1"/>
    <col min="7" max="7" width="23" style="152" customWidth="1"/>
    <col min="8" max="8" width="13.5" style="152" customWidth="1"/>
    <col min="9" max="9" width="12.83203125" style="152" customWidth="1"/>
    <col min="10" max="10" width="16.83203125" style="152" customWidth="1"/>
    <col min="11" max="11" width="17" style="152" customWidth="1"/>
    <col min="12" max="12" width="27.1640625" style="152" customWidth="1"/>
    <col min="13" max="13" width="24.5" style="152" customWidth="1"/>
    <col min="14" max="14" width="19.1640625" style="152" customWidth="1"/>
    <col min="15" max="15" width="15.33203125" style="152" customWidth="1"/>
    <col min="16" max="16384" width="9.1640625" style="152"/>
  </cols>
  <sheetData>
    <row r="2" spans="1:35">
      <c r="A2" s="152" t="s">
        <v>1002</v>
      </c>
      <c r="B2" s="152" t="s">
        <v>1001</v>
      </c>
      <c r="C2" s="152" t="s">
        <v>641</v>
      </c>
      <c r="D2" s="152" t="s">
        <v>640</v>
      </c>
      <c r="E2" s="152" t="s">
        <v>1000</v>
      </c>
      <c r="F2" s="152" t="s">
        <v>642</v>
      </c>
      <c r="G2" s="152" t="s">
        <v>999</v>
      </c>
      <c r="H2" s="152" t="s">
        <v>998</v>
      </c>
      <c r="I2" s="152" t="s">
        <v>773</v>
      </c>
      <c r="J2" s="152" t="s">
        <v>997</v>
      </c>
      <c r="K2" s="152" t="s">
        <v>996</v>
      </c>
      <c r="L2" s="152" t="s">
        <v>995</v>
      </c>
      <c r="M2" s="152" t="s">
        <v>994</v>
      </c>
      <c r="N2" s="152" t="s">
        <v>993</v>
      </c>
      <c r="O2" s="152" t="s">
        <v>823</v>
      </c>
      <c r="P2" s="152" t="s">
        <v>639</v>
      </c>
    </row>
    <row r="3" spans="1:35" hidden="1">
      <c r="A3" s="152" t="s">
        <v>992</v>
      </c>
      <c r="B3" s="152" t="s">
        <v>828</v>
      </c>
      <c r="C3" s="152" t="s">
        <v>992</v>
      </c>
      <c r="D3" s="152" t="s">
        <v>440</v>
      </c>
      <c r="E3" s="152" t="s">
        <v>42</v>
      </c>
      <c r="F3" s="152" t="s">
        <v>441</v>
      </c>
      <c r="G3" s="152" t="s">
        <v>442</v>
      </c>
      <c r="H3" s="152" t="s">
        <v>828</v>
      </c>
      <c r="I3" s="152" t="s">
        <v>644</v>
      </c>
      <c r="J3" s="152" t="s">
        <v>419</v>
      </c>
      <c r="K3" s="152" t="s">
        <v>828</v>
      </c>
      <c r="L3" s="152" t="s">
        <v>417</v>
      </c>
      <c r="N3" s="152" t="s">
        <v>442</v>
      </c>
      <c r="P3" s="152">
        <v>20</v>
      </c>
      <c r="S3" s="163" t="s">
        <v>828</v>
      </c>
      <c r="T3" s="162" t="s">
        <v>930</v>
      </c>
      <c r="U3" s="162" t="s">
        <v>670</v>
      </c>
      <c r="V3" s="162" t="s">
        <v>42</v>
      </c>
      <c r="W3" s="162"/>
      <c r="X3" s="162" t="s">
        <v>418</v>
      </c>
      <c r="Y3" s="162" t="s">
        <v>828</v>
      </c>
      <c r="Z3" s="162" t="s">
        <v>932</v>
      </c>
      <c r="AA3" s="162" t="s">
        <v>480</v>
      </c>
      <c r="AB3" s="162" t="s">
        <v>828</v>
      </c>
      <c r="AC3" s="162" t="s">
        <v>417</v>
      </c>
      <c r="AD3" s="162"/>
      <c r="AE3" s="162" t="s">
        <v>418</v>
      </c>
      <c r="AF3" s="162"/>
      <c r="AG3" s="162">
        <v>510</v>
      </c>
      <c r="AH3" s="162">
        <v>10</v>
      </c>
      <c r="AI3" s="161">
        <v>48</v>
      </c>
    </row>
    <row r="4" spans="1:35" hidden="1">
      <c r="A4" s="152" t="s">
        <v>991</v>
      </c>
      <c r="B4" s="152" t="s">
        <v>828</v>
      </c>
      <c r="C4" s="152" t="s">
        <v>991</v>
      </c>
      <c r="D4" s="152" t="s">
        <v>443</v>
      </c>
      <c r="E4" s="152" t="s">
        <v>42</v>
      </c>
      <c r="F4" s="152" t="s">
        <v>444</v>
      </c>
      <c r="G4" s="152" t="s">
        <v>442</v>
      </c>
      <c r="H4" s="152" t="s">
        <v>828</v>
      </c>
      <c r="I4" s="152" t="s">
        <v>644</v>
      </c>
      <c r="J4" s="152" t="s">
        <v>419</v>
      </c>
      <c r="K4" s="152" t="s">
        <v>828</v>
      </c>
      <c r="L4" s="152" t="s">
        <v>417</v>
      </c>
      <c r="N4" s="152" t="s">
        <v>442</v>
      </c>
      <c r="P4" s="152">
        <v>30</v>
      </c>
      <c r="S4" s="163" t="s">
        <v>828</v>
      </c>
      <c r="T4" s="162" t="s">
        <v>931</v>
      </c>
      <c r="U4" s="162" t="s">
        <v>670</v>
      </c>
      <c r="V4" s="162" t="s">
        <v>42</v>
      </c>
      <c r="W4" s="162" t="s">
        <v>786</v>
      </c>
      <c r="X4" s="162" t="s">
        <v>425</v>
      </c>
      <c r="Y4" s="162" t="s">
        <v>828</v>
      </c>
      <c r="Z4" s="162" t="s">
        <v>671</v>
      </c>
      <c r="AA4" s="162" t="s">
        <v>480</v>
      </c>
      <c r="AB4" s="162" t="s">
        <v>828</v>
      </c>
      <c r="AC4" s="162" t="s">
        <v>417</v>
      </c>
      <c r="AD4" s="162">
        <v>3</v>
      </c>
      <c r="AE4" s="162" t="s">
        <v>425</v>
      </c>
      <c r="AF4" s="162" t="s">
        <v>825</v>
      </c>
      <c r="AG4" s="162">
        <v>510</v>
      </c>
      <c r="AH4" s="162">
        <v>20</v>
      </c>
      <c r="AI4" s="161">
        <v>48</v>
      </c>
    </row>
    <row r="5" spans="1:35" hidden="1">
      <c r="A5" s="152" t="s">
        <v>990</v>
      </c>
      <c r="B5" s="152" t="s">
        <v>828</v>
      </c>
      <c r="C5" s="152" t="s">
        <v>990</v>
      </c>
      <c r="D5" s="152" t="s">
        <v>445</v>
      </c>
      <c r="E5" s="152" t="s">
        <v>42</v>
      </c>
      <c r="F5" s="152" t="s">
        <v>446</v>
      </c>
      <c r="G5" s="152" t="s">
        <v>442</v>
      </c>
      <c r="H5" s="152" t="s">
        <v>828</v>
      </c>
      <c r="I5" s="152" t="s">
        <v>644</v>
      </c>
      <c r="J5" s="152" t="s">
        <v>419</v>
      </c>
      <c r="K5" s="152" t="s">
        <v>828</v>
      </c>
      <c r="L5" s="152" t="s">
        <v>417</v>
      </c>
      <c r="N5" s="152" t="s">
        <v>442</v>
      </c>
      <c r="P5" s="152">
        <v>40</v>
      </c>
      <c r="S5" s="163" t="s">
        <v>828</v>
      </c>
      <c r="T5" s="162" t="s">
        <v>930</v>
      </c>
      <c r="U5" s="162" t="s">
        <v>672</v>
      </c>
      <c r="V5" s="162" t="s">
        <v>42</v>
      </c>
      <c r="W5" s="162"/>
      <c r="X5" s="162" t="s">
        <v>418</v>
      </c>
      <c r="Y5" s="162" t="s">
        <v>828</v>
      </c>
      <c r="Z5" s="162" t="s">
        <v>929</v>
      </c>
      <c r="AA5" s="162" t="s">
        <v>480</v>
      </c>
      <c r="AB5" s="162" t="s">
        <v>828</v>
      </c>
      <c r="AC5" s="162" t="s">
        <v>417</v>
      </c>
      <c r="AD5" s="162"/>
      <c r="AE5" s="162" t="s">
        <v>418</v>
      </c>
      <c r="AF5" s="162"/>
      <c r="AG5" s="162">
        <v>520</v>
      </c>
      <c r="AH5" s="162">
        <v>10</v>
      </c>
      <c r="AI5" s="161">
        <v>48</v>
      </c>
    </row>
    <row r="6" spans="1:35" hidden="1">
      <c r="A6" s="152" t="s">
        <v>989</v>
      </c>
      <c r="B6" s="152" t="s">
        <v>828</v>
      </c>
      <c r="C6" s="152" t="s">
        <v>989</v>
      </c>
      <c r="D6" s="152" t="s">
        <v>447</v>
      </c>
      <c r="E6" s="152" t="s">
        <v>42</v>
      </c>
      <c r="F6" s="152" t="s">
        <v>448</v>
      </c>
      <c r="G6" s="152" t="s">
        <v>442</v>
      </c>
      <c r="H6" s="152" t="s">
        <v>828</v>
      </c>
      <c r="I6" s="152" t="s">
        <v>644</v>
      </c>
      <c r="J6" s="152" t="s">
        <v>419</v>
      </c>
      <c r="K6" s="152" t="s">
        <v>828</v>
      </c>
      <c r="L6" s="152" t="s">
        <v>417</v>
      </c>
      <c r="N6" s="152" t="s">
        <v>442</v>
      </c>
      <c r="P6" s="152">
        <v>50</v>
      </c>
      <c r="S6" s="163" t="s">
        <v>828</v>
      </c>
      <c r="T6" s="162" t="s">
        <v>928</v>
      </c>
      <c r="U6" s="162" t="s">
        <v>672</v>
      </c>
      <c r="V6" s="162" t="s">
        <v>42</v>
      </c>
      <c r="W6" s="162" t="s">
        <v>787</v>
      </c>
      <c r="X6" s="162" t="s">
        <v>425</v>
      </c>
      <c r="Y6" s="162" t="s">
        <v>828</v>
      </c>
      <c r="Z6" s="162" t="s">
        <v>673</v>
      </c>
      <c r="AA6" s="162" t="s">
        <v>480</v>
      </c>
      <c r="AB6" s="162" t="s">
        <v>828</v>
      </c>
      <c r="AC6" s="162" t="s">
        <v>417</v>
      </c>
      <c r="AD6" s="162">
        <v>3</v>
      </c>
      <c r="AE6" s="162" t="s">
        <v>425</v>
      </c>
      <c r="AF6" s="162" t="s">
        <v>826</v>
      </c>
      <c r="AG6" s="162">
        <v>520</v>
      </c>
      <c r="AH6" s="162">
        <v>20</v>
      </c>
      <c r="AI6" s="161">
        <v>48</v>
      </c>
    </row>
    <row r="7" spans="1:35" hidden="1">
      <c r="A7" s="152" t="s">
        <v>988</v>
      </c>
      <c r="B7" s="152" t="s">
        <v>828</v>
      </c>
      <c r="C7" s="152" t="s">
        <v>988</v>
      </c>
      <c r="D7" s="152" t="s">
        <v>645</v>
      </c>
      <c r="E7" s="152" t="s">
        <v>42</v>
      </c>
      <c r="F7" s="152" t="s">
        <v>449</v>
      </c>
      <c r="G7" s="152" t="s">
        <v>425</v>
      </c>
      <c r="H7" s="152" t="s">
        <v>828</v>
      </c>
      <c r="I7" s="152" t="s">
        <v>646</v>
      </c>
      <c r="J7" s="152" t="s">
        <v>419</v>
      </c>
      <c r="K7" s="152" t="s">
        <v>828</v>
      </c>
      <c r="L7" s="152" t="s">
        <v>417</v>
      </c>
      <c r="M7" s="152">
        <v>11</v>
      </c>
      <c r="N7" s="152" t="s">
        <v>425</v>
      </c>
      <c r="P7" s="152">
        <v>60</v>
      </c>
      <c r="S7" s="163" t="s">
        <v>828</v>
      </c>
      <c r="T7" s="162" t="s">
        <v>927</v>
      </c>
      <c r="U7" s="162" t="s">
        <v>675</v>
      </c>
      <c r="V7" s="162" t="s">
        <v>42</v>
      </c>
      <c r="W7" s="162"/>
      <c r="X7" s="162" t="s">
        <v>418</v>
      </c>
      <c r="Y7" s="162" t="s">
        <v>828</v>
      </c>
      <c r="Z7" s="162" t="s">
        <v>926</v>
      </c>
      <c r="AA7" s="162" t="s">
        <v>480</v>
      </c>
      <c r="AB7" s="162" t="s">
        <v>828</v>
      </c>
      <c r="AC7" s="162" t="s">
        <v>417</v>
      </c>
      <c r="AD7" s="162"/>
      <c r="AE7" s="162" t="s">
        <v>418</v>
      </c>
      <c r="AF7" s="162"/>
      <c r="AG7" s="162">
        <v>560</v>
      </c>
      <c r="AH7" s="162">
        <v>10</v>
      </c>
      <c r="AI7" s="161">
        <v>51</v>
      </c>
    </row>
    <row r="8" spans="1:35" hidden="1">
      <c r="A8" s="152" t="s">
        <v>1382</v>
      </c>
      <c r="B8" s="152" t="s">
        <v>828</v>
      </c>
      <c r="C8" s="164" t="e">
        <v>#N/A</v>
      </c>
      <c r="D8" s="152" t="s">
        <v>645</v>
      </c>
      <c r="E8" s="152" t="s">
        <v>42</v>
      </c>
      <c r="F8" s="152" t="s">
        <v>774</v>
      </c>
      <c r="G8" s="152" t="s">
        <v>934</v>
      </c>
      <c r="H8" s="152" t="s">
        <v>828</v>
      </c>
      <c r="I8" s="152" t="s">
        <v>647</v>
      </c>
      <c r="J8" s="152" t="s">
        <v>419</v>
      </c>
      <c r="K8" s="152" t="s">
        <v>828</v>
      </c>
      <c r="L8" s="152" t="s">
        <v>417</v>
      </c>
      <c r="N8" s="152" t="s">
        <v>934</v>
      </c>
      <c r="P8" s="152">
        <v>60</v>
      </c>
      <c r="S8" s="163" t="s">
        <v>828</v>
      </c>
      <c r="T8" s="162" t="s">
        <v>676</v>
      </c>
      <c r="U8" s="162" t="s">
        <v>675</v>
      </c>
      <c r="V8" s="162" t="s">
        <v>42</v>
      </c>
      <c r="W8" s="162" t="s">
        <v>789</v>
      </c>
      <c r="X8" s="162" t="s">
        <v>425</v>
      </c>
      <c r="Y8" s="162" t="s">
        <v>828</v>
      </c>
      <c r="Z8" s="162" t="s">
        <v>677</v>
      </c>
      <c r="AA8" s="162" t="s">
        <v>480</v>
      </c>
      <c r="AB8" s="162" t="s">
        <v>828</v>
      </c>
      <c r="AC8" s="162" t="s">
        <v>417</v>
      </c>
      <c r="AD8" s="162">
        <v>3</v>
      </c>
      <c r="AE8" s="162" t="s">
        <v>425</v>
      </c>
      <c r="AF8" s="162" t="s">
        <v>827</v>
      </c>
      <c r="AG8" s="162">
        <v>560</v>
      </c>
      <c r="AH8" s="162">
        <v>20</v>
      </c>
      <c r="AI8" s="161">
        <v>51</v>
      </c>
    </row>
    <row r="9" spans="1:35" hidden="1">
      <c r="A9" s="152" t="s">
        <v>987</v>
      </c>
      <c r="B9" s="152" t="s">
        <v>828</v>
      </c>
      <c r="C9" s="152" t="s">
        <v>987</v>
      </c>
      <c r="D9" s="152" t="s">
        <v>450</v>
      </c>
      <c r="E9" s="152" t="s">
        <v>42</v>
      </c>
      <c r="F9" s="152" t="s">
        <v>451</v>
      </c>
      <c r="G9" s="152" t="s">
        <v>442</v>
      </c>
      <c r="H9" s="152" t="s">
        <v>828</v>
      </c>
      <c r="I9" s="152" t="s">
        <v>644</v>
      </c>
      <c r="J9" s="152" t="s">
        <v>419</v>
      </c>
      <c r="K9" s="152" t="s">
        <v>828</v>
      </c>
      <c r="L9" s="152" t="s">
        <v>417</v>
      </c>
      <c r="N9" s="152" t="s">
        <v>442</v>
      </c>
      <c r="P9" s="152">
        <v>70</v>
      </c>
      <c r="S9" s="163" t="s">
        <v>828</v>
      </c>
      <c r="T9" s="162" t="s">
        <v>925</v>
      </c>
      <c r="U9" s="162" t="s">
        <v>678</v>
      </c>
      <c r="V9" s="162" t="s">
        <v>42</v>
      </c>
      <c r="W9" s="162"/>
      <c r="X9" s="162" t="s">
        <v>418</v>
      </c>
      <c r="Y9" s="162" t="s">
        <v>828</v>
      </c>
      <c r="Z9" s="162" t="s">
        <v>924</v>
      </c>
      <c r="AA9" s="162" t="s">
        <v>480</v>
      </c>
      <c r="AB9" s="162" t="s">
        <v>828</v>
      </c>
      <c r="AC9" s="162" t="s">
        <v>417</v>
      </c>
      <c r="AD9" s="162"/>
      <c r="AE9" s="162" t="s">
        <v>418</v>
      </c>
      <c r="AF9" s="162"/>
      <c r="AG9" s="162">
        <v>580</v>
      </c>
      <c r="AH9" s="162">
        <v>10</v>
      </c>
      <c r="AI9" s="161">
        <v>52</v>
      </c>
    </row>
    <row r="10" spans="1:35" hidden="1">
      <c r="A10" s="152" t="s">
        <v>986</v>
      </c>
      <c r="B10" s="152" t="s">
        <v>828</v>
      </c>
      <c r="C10" s="152" t="s">
        <v>986</v>
      </c>
      <c r="D10" s="152" t="s">
        <v>648</v>
      </c>
      <c r="E10" s="152" t="s">
        <v>42</v>
      </c>
      <c r="F10" s="152" t="s">
        <v>452</v>
      </c>
      <c r="G10" s="152" t="s">
        <v>425</v>
      </c>
      <c r="H10" s="152" t="s">
        <v>828</v>
      </c>
      <c r="I10" s="152" t="s">
        <v>644</v>
      </c>
      <c r="J10" s="152" t="s">
        <v>419</v>
      </c>
      <c r="K10" s="152" t="s">
        <v>828</v>
      </c>
      <c r="L10" s="152" t="s">
        <v>417</v>
      </c>
      <c r="M10" s="152">
        <v>2</v>
      </c>
      <c r="N10" s="152" t="s">
        <v>425</v>
      </c>
      <c r="P10" s="152">
        <v>80</v>
      </c>
      <c r="S10" s="163" t="s">
        <v>828</v>
      </c>
      <c r="T10" s="162" t="s">
        <v>679</v>
      </c>
      <c r="U10" s="162" t="s">
        <v>678</v>
      </c>
      <c r="V10" s="162" t="s">
        <v>42</v>
      </c>
      <c r="W10" s="162" t="s">
        <v>790</v>
      </c>
      <c r="X10" s="162" t="s">
        <v>425</v>
      </c>
      <c r="Y10" s="162" t="s">
        <v>828</v>
      </c>
      <c r="Z10" s="162" t="s">
        <v>680</v>
      </c>
      <c r="AA10" s="162" t="s">
        <v>480</v>
      </c>
      <c r="AB10" s="162" t="s">
        <v>828</v>
      </c>
      <c r="AC10" s="162" t="s">
        <v>417</v>
      </c>
      <c r="AD10" s="162">
        <v>3</v>
      </c>
      <c r="AE10" s="162" t="s">
        <v>425</v>
      </c>
      <c r="AF10" s="162" t="s">
        <v>827</v>
      </c>
      <c r="AG10" s="162">
        <v>580</v>
      </c>
      <c r="AH10" s="162">
        <v>20</v>
      </c>
      <c r="AI10" s="161">
        <v>52</v>
      </c>
    </row>
    <row r="11" spans="1:35" hidden="1">
      <c r="A11" s="152" t="s">
        <v>1383</v>
      </c>
      <c r="B11" s="152" t="s">
        <v>828</v>
      </c>
      <c r="C11" s="164" t="e">
        <v>#N/A</v>
      </c>
      <c r="D11" s="152" t="s">
        <v>648</v>
      </c>
      <c r="E11" s="152" t="s">
        <v>42</v>
      </c>
      <c r="F11" s="152" t="s">
        <v>775</v>
      </c>
      <c r="G11" s="152" t="s">
        <v>934</v>
      </c>
      <c r="H11" s="152" t="s">
        <v>828</v>
      </c>
      <c r="I11" s="152" t="s">
        <v>649</v>
      </c>
      <c r="J11" s="152" t="s">
        <v>419</v>
      </c>
      <c r="K11" s="152" t="s">
        <v>828</v>
      </c>
      <c r="L11" s="152" t="s">
        <v>417</v>
      </c>
      <c r="N11" s="152" t="s">
        <v>934</v>
      </c>
      <c r="P11" s="152">
        <v>80</v>
      </c>
      <c r="S11" s="163" t="s">
        <v>828</v>
      </c>
      <c r="T11" s="162" t="s">
        <v>923</v>
      </c>
      <c r="U11" s="162" t="s">
        <v>681</v>
      </c>
      <c r="V11" s="162" t="s">
        <v>42</v>
      </c>
      <c r="W11" s="162"/>
      <c r="X11" s="162" t="s">
        <v>418</v>
      </c>
      <c r="Y11" s="162" t="s">
        <v>828</v>
      </c>
      <c r="Z11" s="162" t="s">
        <v>922</v>
      </c>
      <c r="AA11" s="162" t="s">
        <v>480</v>
      </c>
      <c r="AB11" s="162" t="s">
        <v>828</v>
      </c>
      <c r="AC11" s="162" t="s">
        <v>417</v>
      </c>
      <c r="AD11" s="162"/>
      <c r="AE11" s="162" t="s">
        <v>418</v>
      </c>
      <c r="AF11" s="162"/>
      <c r="AG11" s="162">
        <v>600</v>
      </c>
      <c r="AH11" s="162">
        <v>10</v>
      </c>
      <c r="AI11" s="161">
        <v>53</v>
      </c>
    </row>
    <row r="12" spans="1:35" hidden="1">
      <c r="A12" s="152" t="s">
        <v>985</v>
      </c>
      <c r="B12" s="152" t="s">
        <v>828</v>
      </c>
      <c r="C12" s="152" t="s">
        <v>985</v>
      </c>
      <c r="D12" s="152" t="s">
        <v>453</v>
      </c>
      <c r="E12" s="152" t="s">
        <v>42</v>
      </c>
      <c r="F12" s="152" t="s">
        <v>454</v>
      </c>
      <c r="G12" s="152" t="s">
        <v>442</v>
      </c>
      <c r="H12" s="152" t="s">
        <v>828</v>
      </c>
      <c r="I12" s="152" t="s">
        <v>644</v>
      </c>
      <c r="J12" s="152" t="s">
        <v>419</v>
      </c>
      <c r="K12" s="152" t="s">
        <v>828</v>
      </c>
      <c r="L12" s="152" t="s">
        <v>417</v>
      </c>
      <c r="N12" s="152" t="s">
        <v>442</v>
      </c>
      <c r="P12" s="152">
        <v>90</v>
      </c>
      <c r="S12" s="163" t="s">
        <v>828</v>
      </c>
      <c r="T12" s="162" t="s">
        <v>682</v>
      </c>
      <c r="U12" s="162" t="s">
        <v>681</v>
      </c>
      <c r="V12" s="162" t="s">
        <v>42</v>
      </c>
      <c r="W12" s="162" t="s">
        <v>791</v>
      </c>
      <c r="X12" s="162" t="s">
        <v>425</v>
      </c>
      <c r="Y12" s="162" t="s">
        <v>828</v>
      </c>
      <c r="Z12" s="162" t="s">
        <v>683</v>
      </c>
      <c r="AA12" s="162" t="s">
        <v>480</v>
      </c>
      <c r="AB12" s="162" t="s">
        <v>828</v>
      </c>
      <c r="AC12" s="162" t="s">
        <v>417</v>
      </c>
      <c r="AD12" s="162">
        <v>3</v>
      </c>
      <c r="AE12" s="162" t="s">
        <v>425</v>
      </c>
      <c r="AF12" s="162" t="s">
        <v>827</v>
      </c>
      <c r="AG12" s="162">
        <v>600</v>
      </c>
      <c r="AH12" s="162">
        <v>20</v>
      </c>
      <c r="AI12" s="161">
        <v>53</v>
      </c>
    </row>
    <row r="13" spans="1:35" hidden="1">
      <c r="A13" s="152" t="s">
        <v>984</v>
      </c>
      <c r="B13" s="152" t="s">
        <v>828</v>
      </c>
      <c r="C13" s="152" t="s">
        <v>984</v>
      </c>
      <c r="D13" s="152" t="s">
        <v>455</v>
      </c>
      <c r="E13" s="152" t="s">
        <v>42</v>
      </c>
      <c r="F13" s="152" t="s">
        <v>456</v>
      </c>
      <c r="G13" s="152" t="s">
        <v>442</v>
      </c>
      <c r="H13" s="152" t="s">
        <v>828</v>
      </c>
      <c r="I13" s="152" t="s">
        <v>644</v>
      </c>
      <c r="J13" s="152" t="s">
        <v>419</v>
      </c>
      <c r="K13" s="152" t="s">
        <v>828</v>
      </c>
      <c r="L13" s="152" t="s">
        <v>417</v>
      </c>
      <c r="N13" s="152" t="s">
        <v>442</v>
      </c>
      <c r="P13" s="152">
        <v>100</v>
      </c>
      <c r="S13" s="163" t="s">
        <v>828</v>
      </c>
      <c r="T13" s="162" t="s">
        <v>921</v>
      </c>
      <c r="U13" s="162" t="s">
        <v>684</v>
      </c>
      <c r="V13" s="162" t="s">
        <v>42</v>
      </c>
      <c r="W13" s="162"/>
      <c r="X13" s="162" t="s">
        <v>418</v>
      </c>
      <c r="Y13" s="162" t="s">
        <v>828</v>
      </c>
      <c r="Z13" s="162" t="s">
        <v>920</v>
      </c>
      <c r="AA13" s="162" t="s">
        <v>480</v>
      </c>
      <c r="AB13" s="162" t="s">
        <v>828</v>
      </c>
      <c r="AC13" s="162" t="s">
        <v>417</v>
      </c>
      <c r="AD13" s="162"/>
      <c r="AE13" s="162" t="s">
        <v>418</v>
      </c>
      <c r="AF13" s="162"/>
      <c r="AG13" s="162">
        <v>620</v>
      </c>
      <c r="AH13" s="162">
        <v>10</v>
      </c>
      <c r="AI13" s="161">
        <v>54</v>
      </c>
    </row>
    <row r="14" spans="1:35" hidden="1">
      <c r="A14" s="152" t="s">
        <v>983</v>
      </c>
      <c r="B14" s="152" t="s">
        <v>828</v>
      </c>
      <c r="C14" s="152" t="s">
        <v>983</v>
      </c>
      <c r="D14" s="152" t="s">
        <v>457</v>
      </c>
      <c r="E14" s="152" t="s">
        <v>42</v>
      </c>
      <c r="F14" s="152" t="s">
        <v>458</v>
      </c>
      <c r="G14" s="152" t="s">
        <v>442</v>
      </c>
      <c r="H14" s="152" t="s">
        <v>828</v>
      </c>
      <c r="I14" s="152" t="s">
        <v>644</v>
      </c>
      <c r="J14" s="152" t="s">
        <v>419</v>
      </c>
      <c r="K14" s="152" t="s">
        <v>828</v>
      </c>
      <c r="L14" s="152" t="s">
        <v>417</v>
      </c>
      <c r="N14" s="152" t="s">
        <v>442</v>
      </c>
      <c r="P14" s="152">
        <v>110</v>
      </c>
      <c r="S14" s="163" t="s">
        <v>828</v>
      </c>
      <c r="T14" s="162" t="s">
        <v>685</v>
      </c>
      <c r="U14" s="162" t="s">
        <v>684</v>
      </c>
      <c r="V14" s="162" t="s">
        <v>42</v>
      </c>
      <c r="W14" s="162" t="s">
        <v>792</v>
      </c>
      <c r="X14" s="162" t="s">
        <v>425</v>
      </c>
      <c r="Y14" s="162" t="s">
        <v>828</v>
      </c>
      <c r="Z14" s="162" t="s">
        <v>686</v>
      </c>
      <c r="AA14" s="162" t="s">
        <v>480</v>
      </c>
      <c r="AB14" s="162" t="s">
        <v>828</v>
      </c>
      <c r="AC14" s="162" t="s">
        <v>417</v>
      </c>
      <c r="AD14" s="162">
        <v>3</v>
      </c>
      <c r="AE14" s="162" t="s">
        <v>425</v>
      </c>
      <c r="AF14" s="162" t="s">
        <v>827</v>
      </c>
      <c r="AG14" s="162">
        <v>620</v>
      </c>
      <c r="AH14" s="162">
        <v>20</v>
      </c>
      <c r="AI14" s="161">
        <v>54</v>
      </c>
    </row>
    <row r="15" spans="1:35" hidden="1">
      <c r="A15" s="152" t="s">
        <v>982</v>
      </c>
      <c r="B15" s="152" t="s">
        <v>828</v>
      </c>
      <c r="C15" s="152" t="s">
        <v>982</v>
      </c>
      <c r="D15" s="152" t="s">
        <v>459</v>
      </c>
      <c r="E15" s="152" t="s">
        <v>42</v>
      </c>
      <c r="F15" s="152" t="s">
        <v>460</v>
      </c>
      <c r="G15" s="152" t="s">
        <v>442</v>
      </c>
      <c r="H15" s="152" t="s">
        <v>828</v>
      </c>
      <c r="I15" s="152" t="s">
        <v>644</v>
      </c>
      <c r="J15" s="152" t="s">
        <v>419</v>
      </c>
      <c r="K15" s="152" t="s">
        <v>828</v>
      </c>
      <c r="L15" s="152" t="s">
        <v>417</v>
      </c>
      <c r="N15" s="152" t="s">
        <v>442</v>
      </c>
      <c r="P15" s="152">
        <v>120</v>
      </c>
      <c r="S15" s="163" t="s">
        <v>828</v>
      </c>
      <c r="T15" s="162" t="s">
        <v>919</v>
      </c>
      <c r="U15" s="162" t="s">
        <v>687</v>
      </c>
      <c r="V15" s="162" t="s">
        <v>42</v>
      </c>
      <c r="W15" s="162"/>
      <c r="X15" s="162" t="s">
        <v>418</v>
      </c>
      <c r="Y15" s="162" t="s">
        <v>828</v>
      </c>
      <c r="Z15" s="162" t="s">
        <v>918</v>
      </c>
      <c r="AA15" s="162" t="s">
        <v>480</v>
      </c>
      <c r="AB15" s="162" t="s">
        <v>828</v>
      </c>
      <c r="AC15" s="162" t="s">
        <v>417</v>
      </c>
      <c r="AD15" s="162"/>
      <c r="AE15" s="162" t="s">
        <v>418</v>
      </c>
      <c r="AF15" s="162"/>
      <c r="AG15" s="162">
        <v>640</v>
      </c>
      <c r="AH15" s="162">
        <v>10</v>
      </c>
      <c r="AI15" s="161">
        <v>55</v>
      </c>
    </row>
    <row r="16" spans="1:35" hidden="1">
      <c r="A16" s="152" t="s">
        <v>981</v>
      </c>
      <c r="B16" s="152" t="s">
        <v>828</v>
      </c>
      <c r="C16" s="152" t="s">
        <v>981</v>
      </c>
      <c r="D16" s="152" t="s">
        <v>461</v>
      </c>
      <c r="E16" s="152" t="s">
        <v>42</v>
      </c>
      <c r="F16" s="152" t="s">
        <v>462</v>
      </c>
      <c r="G16" s="152" t="s">
        <v>442</v>
      </c>
      <c r="H16" s="152" t="s">
        <v>828</v>
      </c>
      <c r="I16" s="152" t="s">
        <v>644</v>
      </c>
      <c r="J16" s="152" t="s">
        <v>419</v>
      </c>
      <c r="K16" s="152" t="s">
        <v>828</v>
      </c>
      <c r="L16" s="152" t="s">
        <v>417</v>
      </c>
      <c r="N16" s="152" t="s">
        <v>442</v>
      </c>
      <c r="P16" s="152">
        <v>130</v>
      </c>
      <c r="S16" s="163" t="s">
        <v>828</v>
      </c>
      <c r="T16" s="162" t="s">
        <v>688</v>
      </c>
      <c r="U16" s="162" t="s">
        <v>687</v>
      </c>
      <c r="V16" s="162" t="s">
        <v>42</v>
      </c>
      <c r="W16" s="162" t="s">
        <v>793</v>
      </c>
      <c r="X16" s="162" t="s">
        <v>425</v>
      </c>
      <c r="Y16" s="162" t="s">
        <v>828</v>
      </c>
      <c r="Z16" s="162" t="s">
        <v>689</v>
      </c>
      <c r="AA16" s="162" t="s">
        <v>480</v>
      </c>
      <c r="AB16" s="162" t="s">
        <v>828</v>
      </c>
      <c r="AC16" s="162" t="s">
        <v>417</v>
      </c>
      <c r="AD16" s="162">
        <v>3</v>
      </c>
      <c r="AE16" s="162" t="s">
        <v>425</v>
      </c>
      <c r="AF16" s="162" t="s">
        <v>827</v>
      </c>
      <c r="AG16" s="162">
        <v>640</v>
      </c>
      <c r="AH16" s="162">
        <v>20</v>
      </c>
      <c r="AI16" s="161">
        <v>55</v>
      </c>
    </row>
    <row r="17" spans="1:35" hidden="1">
      <c r="A17" s="152" t="s">
        <v>980</v>
      </c>
      <c r="B17" s="152" t="s">
        <v>828</v>
      </c>
      <c r="C17" s="152" t="s">
        <v>980</v>
      </c>
      <c r="D17" s="152" t="s">
        <v>463</v>
      </c>
      <c r="E17" s="152" t="s">
        <v>42</v>
      </c>
      <c r="F17" s="152" t="s">
        <v>464</v>
      </c>
      <c r="G17" s="152" t="s">
        <v>442</v>
      </c>
      <c r="H17" s="152" t="s">
        <v>828</v>
      </c>
      <c r="I17" s="152" t="s">
        <v>644</v>
      </c>
      <c r="J17" s="152" t="s">
        <v>419</v>
      </c>
      <c r="K17" s="152" t="s">
        <v>828</v>
      </c>
      <c r="L17" s="152" t="s">
        <v>417</v>
      </c>
      <c r="N17" s="152" t="s">
        <v>442</v>
      </c>
      <c r="P17" s="152">
        <v>140</v>
      </c>
      <c r="S17" s="163" t="s">
        <v>828</v>
      </c>
      <c r="T17" s="162" t="s">
        <v>917</v>
      </c>
      <c r="U17" s="162" t="s">
        <v>690</v>
      </c>
      <c r="V17" s="162" t="s">
        <v>42</v>
      </c>
      <c r="W17" s="162"/>
      <c r="X17" s="162" t="s">
        <v>418</v>
      </c>
      <c r="Y17" s="162" t="s">
        <v>828</v>
      </c>
      <c r="Z17" s="162" t="s">
        <v>916</v>
      </c>
      <c r="AA17" s="162" t="s">
        <v>480</v>
      </c>
      <c r="AB17" s="162" t="s">
        <v>828</v>
      </c>
      <c r="AC17" s="162" t="s">
        <v>417</v>
      </c>
      <c r="AD17" s="162"/>
      <c r="AE17" s="162" t="s">
        <v>418</v>
      </c>
      <c r="AF17" s="162"/>
      <c r="AG17" s="162">
        <v>660</v>
      </c>
      <c r="AH17" s="162">
        <v>10</v>
      </c>
      <c r="AI17" s="161">
        <v>56</v>
      </c>
    </row>
    <row r="18" spans="1:35" hidden="1">
      <c r="A18" s="152" t="s">
        <v>979</v>
      </c>
      <c r="B18" s="152" t="s">
        <v>828</v>
      </c>
      <c r="C18" s="152" t="s">
        <v>979</v>
      </c>
      <c r="D18" s="152" t="s">
        <v>465</v>
      </c>
      <c r="E18" s="152" t="s">
        <v>42</v>
      </c>
      <c r="F18" s="152" t="s">
        <v>466</v>
      </c>
      <c r="G18" s="152" t="s">
        <v>442</v>
      </c>
      <c r="H18" s="152" t="s">
        <v>828</v>
      </c>
      <c r="I18" s="152" t="s">
        <v>644</v>
      </c>
      <c r="J18" s="152" t="s">
        <v>419</v>
      </c>
      <c r="K18" s="152" t="s">
        <v>828</v>
      </c>
      <c r="L18" s="152" t="s">
        <v>417</v>
      </c>
      <c r="N18" s="152" t="s">
        <v>442</v>
      </c>
      <c r="P18" s="152">
        <v>150</v>
      </c>
      <c r="S18" s="163" t="s">
        <v>828</v>
      </c>
      <c r="T18" s="162" t="s">
        <v>691</v>
      </c>
      <c r="U18" s="162" t="s">
        <v>690</v>
      </c>
      <c r="V18" s="162" t="s">
        <v>42</v>
      </c>
      <c r="W18" s="162" t="s">
        <v>794</v>
      </c>
      <c r="X18" s="162" t="s">
        <v>425</v>
      </c>
      <c r="Y18" s="162" t="s">
        <v>828</v>
      </c>
      <c r="Z18" s="162" t="s">
        <v>692</v>
      </c>
      <c r="AA18" s="162" t="s">
        <v>480</v>
      </c>
      <c r="AB18" s="162" t="s">
        <v>828</v>
      </c>
      <c r="AC18" s="162" t="s">
        <v>417</v>
      </c>
      <c r="AD18" s="162">
        <v>3</v>
      </c>
      <c r="AE18" s="162" t="s">
        <v>425</v>
      </c>
      <c r="AF18" s="162" t="s">
        <v>827</v>
      </c>
      <c r="AG18" s="162">
        <v>660</v>
      </c>
      <c r="AH18" s="162">
        <v>20</v>
      </c>
      <c r="AI18" s="161">
        <v>56</v>
      </c>
    </row>
    <row r="19" spans="1:35" hidden="1">
      <c r="A19" s="152" t="s">
        <v>978</v>
      </c>
      <c r="B19" s="152" t="s">
        <v>828</v>
      </c>
      <c r="C19" s="152" t="s">
        <v>978</v>
      </c>
      <c r="D19" s="152" t="s">
        <v>467</v>
      </c>
      <c r="E19" s="152" t="s">
        <v>42</v>
      </c>
      <c r="F19" s="152" t="s">
        <v>468</v>
      </c>
      <c r="G19" s="152" t="s">
        <v>442</v>
      </c>
      <c r="H19" s="152" t="s">
        <v>828</v>
      </c>
      <c r="I19" s="152" t="s">
        <v>644</v>
      </c>
      <c r="J19" s="152" t="s">
        <v>419</v>
      </c>
      <c r="K19" s="152" t="s">
        <v>828</v>
      </c>
      <c r="L19" s="152" t="s">
        <v>417</v>
      </c>
      <c r="N19" s="152" t="s">
        <v>442</v>
      </c>
      <c r="P19" s="152">
        <v>160</v>
      </c>
      <c r="S19" s="163" t="s">
        <v>828</v>
      </c>
      <c r="T19" s="162" t="s">
        <v>915</v>
      </c>
      <c r="U19" s="162" t="s">
        <v>693</v>
      </c>
      <c r="V19" s="162" t="s">
        <v>42</v>
      </c>
      <c r="W19" s="162"/>
      <c r="X19" s="162" t="s">
        <v>418</v>
      </c>
      <c r="Y19" s="162" t="s">
        <v>828</v>
      </c>
      <c r="Z19" s="162" t="s">
        <v>914</v>
      </c>
      <c r="AA19" s="162" t="s">
        <v>480</v>
      </c>
      <c r="AB19" s="162" t="s">
        <v>828</v>
      </c>
      <c r="AC19" s="162" t="s">
        <v>417</v>
      </c>
      <c r="AD19" s="162"/>
      <c r="AE19" s="162" t="s">
        <v>418</v>
      </c>
      <c r="AF19" s="162"/>
      <c r="AG19" s="162">
        <v>680</v>
      </c>
      <c r="AH19" s="162">
        <v>10</v>
      </c>
      <c r="AI19" s="161">
        <v>57</v>
      </c>
    </row>
    <row r="20" spans="1:35" hidden="1">
      <c r="A20" s="152" t="s">
        <v>977</v>
      </c>
      <c r="B20" s="152" t="s">
        <v>828</v>
      </c>
      <c r="C20" s="152" t="s">
        <v>977</v>
      </c>
      <c r="D20" s="152" t="s">
        <v>469</v>
      </c>
      <c r="E20" s="152" t="s">
        <v>42</v>
      </c>
      <c r="F20" s="152" t="s">
        <v>470</v>
      </c>
      <c r="G20" s="152" t="s">
        <v>442</v>
      </c>
      <c r="H20" s="152" t="s">
        <v>828</v>
      </c>
      <c r="I20" s="152" t="s">
        <v>644</v>
      </c>
      <c r="J20" s="152" t="s">
        <v>419</v>
      </c>
      <c r="K20" s="152" t="s">
        <v>828</v>
      </c>
      <c r="L20" s="152" t="s">
        <v>417</v>
      </c>
      <c r="N20" s="152" t="s">
        <v>442</v>
      </c>
      <c r="P20" s="152">
        <v>170</v>
      </c>
      <c r="S20" s="163" t="s">
        <v>828</v>
      </c>
      <c r="T20" s="162" t="s">
        <v>694</v>
      </c>
      <c r="U20" s="162" t="s">
        <v>693</v>
      </c>
      <c r="V20" s="162" t="s">
        <v>42</v>
      </c>
      <c r="W20" s="162" t="s">
        <v>795</v>
      </c>
      <c r="X20" s="162" t="s">
        <v>425</v>
      </c>
      <c r="Y20" s="162" t="s">
        <v>828</v>
      </c>
      <c r="Z20" s="162" t="s">
        <v>695</v>
      </c>
      <c r="AA20" s="162" t="s">
        <v>480</v>
      </c>
      <c r="AB20" s="162" t="s">
        <v>828</v>
      </c>
      <c r="AC20" s="162" t="s">
        <v>417</v>
      </c>
      <c r="AD20" s="162">
        <v>3</v>
      </c>
      <c r="AE20" s="162" t="s">
        <v>425</v>
      </c>
      <c r="AF20" s="162" t="s">
        <v>827</v>
      </c>
      <c r="AG20" s="162">
        <v>680</v>
      </c>
      <c r="AH20" s="162">
        <v>20</v>
      </c>
      <c r="AI20" s="161">
        <v>57</v>
      </c>
    </row>
    <row r="21" spans="1:35" hidden="1">
      <c r="A21" s="152" t="s">
        <v>976</v>
      </c>
      <c r="B21" s="152" t="s">
        <v>828</v>
      </c>
      <c r="C21" s="152" t="s">
        <v>976</v>
      </c>
      <c r="D21" s="152" t="s">
        <v>471</v>
      </c>
      <c r="E21" s="152" t="s">
        <v>42</v>
      </c>
      <c r="F21" s="152" t="s">
        <v>472</v>
      </c>
      <c r="G21" s="152" t="s">
        <v>442</v>
      </c>
      <c r="H21" s="152" t="s">
        <v>828</v>
      </c>
      <c r="I21" s="152" t="s">
        <v>644</v>
      </c>
      <c r="J21" s="152" t="s">
        <v>419</v>
      </c>
      <c r="K21" s="152" t="s">
        <v>828</v>
      </c>
      <c r="L21" s="152" t="s">
        <v>417</v>
      </c>
      <c r="N21" s="152" t="s">
        <v>442</v>
      </c>
      <c r="P21" s="152">
        <v>180</v>
      </c>
      <c r="S21" s="163" t="s">
        <v>828</v>
      </c>
      <c r="T21" s="162" t="s">
        <v>913</v>
      </c>
      <c r="U21" s="162" t="s">
        <v>696</v>
      </c>
      <c r="V21" s="162" t="s">
        <v>42</v>
      </c>
      <c r="W21" s="162"/>
      <c r="X21" s="162" t="s">
        <v>418</v>
      </c>
      <c r="Y21" s="162" t="s">
        <v>828</v>
      </c>
      <c r="Z21" s="162" t="s">
        <v>912</v>
      </c>
      <c r="AA21" s="162" t="s">
        <v>480</v>
      </c>
      <c r="AB21" s="162" t="s">
        <v>828</v>
      </c>
      <c r="AC21" s="162" t="s">
        <v>417</v>
      </c>
      <c r="AD21" s="162"/>
      <c r="AE21" s="162" t="s">
        <v>418</v>
      </c>
      <c r="AF21" s="162"/>
      <c r="AG21" s="162">
        <v>700</v>
      </c>
      <c r="AH21" s="162">
        <v>10</v>
      </c>
      <c r="AI21" s="161">
        <v>58</v>
      </c>
    </row>
    <row r="22" spans="1:35" hidden="1">
      <c r="A22" s="152" t="s">
        <v>975</v>
      </c>
      <c r="B22" s="152" t="s">
        <v>828</v>
      </c>
      <c r="C22" s="152" t="s">
        <v>975</v>
      </c>
      <c r="D22" s="152" t="s">
        <v>473</v>
      </c>
      <c r="E22" s="152" t="s">
        <v>42</v>
      </c>
      <c r="F22" s="152" t="s">
        <v>474</v>
      </c>
      <c r="G22" s="152" t="s">
        <v>442</v>
      </c>
      <c r="H22" s="152" t="s">
        <v>828</v>
      </c>
      <c r="I22" s="152" t="s">
        <v>644</v>
      </c>
      <c r="J22" s="152" t="s">
        <v>419</v>
      </c>
      <c r="K22" s="152" t="s">
        <v>828</v>
      </c>
      <c r="L22" s="152" t="s">
        <v>417</v>
      </c>
      <c r="N22" s="152" t="s">
        <v>442</v>
      </c>
      <c r="P22" s="152">
        <v>190</v>
      </c>
      <c r="S22" s="163" t="s">
        <v>828</v>
      </c>
      <c r="T22" s="162" t="s">
        <v>697</v>
      </c>
      <c r="U22" s="162" t="s">
        <v>696</v>
      </c>
      <c r="V22" s="162" t="s">
        <v>42</v>
      </c>
      <c r="W22" s="162" t="s">
        <v>796</v>
      </c>
      <c r="X22" s="162" t="s">
        <v>425</v>
      </c>
      <c r="Y22" s="162" t="s">
        <v>828</v>
      </c>
      <c r="Z22" s="162" t="s">
        <v>698</v>
      </c>
      <c r="AA22" s="162" t="s">
        <v>480</v>
      </c>
      <c r="AB22" s="162" t="s">
        <v>828</v>
      </c>
      <c r="AC22" s="162" t="s">
        <v>417</v>
      </c>
      <c r="AD22" s="162">
        <v>3</v>
      </c>
      <c r="AE22" s="162" t="s">
        <v>425</v>
      </c>
      <c r="AF22" s="162" t="s">
        <v>827</v>
      </c>
      <c r="AG22" s="162">
        <v>700</v>
      </c>
      <c r="AH22" s="162">
        <v>20</v>
      </c>
      <c r="AI22" s="161">
        <v>58</v>
      </c>
    </row>
    <row r="23" spans="1:35" hidden="1">
      <c r="A23" s="152" t="s">
        <v>974</v>
      </c>
      <c r="B23" s="152" t="s">
        <v>828</v>
      </c>
      <c r="C23" s="152" t="s">
        <v>974</v>
      </c>
      <c r="D23" s="152" t="s">
        <v>475</v>
      </c>
      <c r="E23" s="152" t="s">
        <v>42</v>
      </c>
      <c r="F23" s="152" t="s">
        <v>476</v>
      </c>
      <c r="G23" s="152" t="s">
        <v>442</v>
      </c>
      <c r="H23" s="152" t="s">
        <v>828</v>
      </c>
      <c r="I23" s="152" t="s">
        <v>644</v>
      </c>
      <c r="J23" s="152" t="s">
        <v>419</v>
      </c>
      <c r="K23" s="152" t="s">
        <v>828</v>
      </c>
      <c r="L23" s="152" t="s">
        <v>417</v>
      </c>
      <c r="N23" s="152" t="s">
        <v>442</v>
      </c>
      <c r="P23" s="152">
        <v>200</v>
      </c>
      <c r="S23" s="163" t="s">
        <v>828</v>
      </c>
      <c r="T23" s="162" t="s">
        <v>910</v>
      </c>
      <c r="U23" s="162" t="s">
        <v>699</v>
      </c>
      <c r="V23" s="162" t="s">
        <v>42</v>
      </c>
      <c r="W23" s="162"/>
      <c r="X23" s="162" t="s">
        <v>418</v>
      </c>
      <c r="Y23" s="162" t="s">
        <v>828</v>
      </c>
      <c r="Z23" s="162" t="s">
        <v>909</v>
      </c>
      <c r="AA23" s="162" t="s">
        <v>480</v>
      </c>
      <c r="AB23" s="162" t="s">
        <v>828</v>
      </c>
      <c r="AC23" s="162" t="s">
        <v>417</v>
      </c>
      <c r="AD23" s="162"/>
      <c r="AE23" s="162" t="s">
        <v>418</v>
      </c>
      <c r="AF23" s="162"/>
      <c r="AG23" s="162">
        <v>720</v>
      </c>
      <c r="AH23" s="162">
        <v>10</v>
      </c>
      <c r="AI23" s="161">
        <v>59</v>
      </c>
    </row>
    <row r="24" spans="1:35" hidden="1">
      <c r="A24" s="152" t="s">
        <v>973</v>
      </c>
      <c r="B24" s="152" t="s">
        <v>828</v>
      </c>
      <c r="C24" s="152" t="s">
        <v>973</v>
      </c>
      <c r="D24" s="152" t="s">
        <v>477</v>
      </c>
      <c r="E24" s="152" t="s">
        <v>42</v>
      </c>
      <c r="F24" s="152" t="s">
        <v>478</v>
      </c>
      <c r="G24" s="152" t="s">
        <v>442</v>
      </c>
      <c r="H24" s="152" t="s">
        <v>828</v>
      </c>
      <c r="I24" s="152" t="s">
        <v>644</v>
      </c>
      <c r="J24" s="152" t="s">
        <v>419</v>
      </c>
      <c r="K24" s="152" t="s">
        <v>828</v>
      </c>
      <c r="L24" s="152" t="s">
        <v>417</v>
      </c>
      <c r="N24" s="152" t="s">
        <v>442</v>
      </c>
      <c r="P24" s="152">
        <v>210</v>
      </c>
      <c r="S24" s="163" t="s">
        <v>828</v>
      </c>
      <c r="T24" s="162" t="s">
        <v>700</v>
      </c>
      <c r="U24" s="162" t="s">
        <v>699</v>
      </c>
      <c r="V24" s="162" t="s">
        <v>42</v>
      </c>
      <c r="W24" s="162" t="s">
        <v>797</v>
      </c>
      <c r="X24" s="162" t="s">
        <v>425</v>
      </c>
      <c r="Y24" s="162" t="s">
        <v>828</v>
      </c>
      <c r="Z24" s="162" t="s">
        <v>701</v>
      </c>
      <c r="AA24" s="162" t="s">
        <v>480</v>
      </c>
      <c r="AB24" s="162" t="s">
        <v>828</v>
      </c>
      <c r="AC24" s="162" t="s">
        <v>417</v>
      </c>
      <c r="AD24" s="162">
        <v>3</v>
      </c>
      <c r="AE24" s="162" t="s">
        <v>425</v>
      </c>
      <c r="AF24" s="162" t="s">
        <v>827</v>
      </c>
      <c r="AG24" s="162">
        <v>720</v>
      </c>
      <c r="AH24" s="162">
        <v>20</v>
      </c>
      <c r="AI24" s="161">
        <v>59</v>
      </c>
    </row>
    <row r="25" spans="1:35" hidden="1">
      <c r="A25" s="152" t="s">
        <v>972</v>
      </c>
      <c r="B25" s="152" t="s">
        <v>828</v>
      </c>
      <c r="C25" s="152" t="s">
        <v>972</v>
      </c>
      <c r="D25" s="152" t="s">
        <v>650</v>
      </c>
      <c r="E25" s="152" t="s">
        <v>42</v>
      </c>
      <c r="F25" s="152" t="s">
        <v>479</v>
      </c>
      <c r="G25" s="152" t="s">
        <v>425</v>
      </c>
      <c r="H25" s="152" t="s">
        <v>828</v>
      </c>
      <c r="I25" s="152" t="s">
        <v>644</v>
      </c>
      <c r="J25" s="152" t="s">
        <v>480</v>
      </c>
      <c r="K25" s="152" t="s">
        <v>828</v>
      </c>
      <c r="L25" s="152" t="s">
        <v>417</v>
      </c>
      <c r="M25" s="152">
        <v>2</v>
      </c>
      <c r="N25" s="152" t="s">
        <v>425</v>
      </c>
      <c r="P25" s="152">
        <v>220</v>
      </c>
      <c r="S25" s="163" t="s">
        <v>828</v>
      </c>
      <c r="T25" s="162" t="s">
        <v>907</v>
      </c>
      <c r="U25" s="162" t="s">
        <v>702</v>
      </c>
      <c r="V25" s="162" t="s">
        <v>42</v>
      </c>
      <c r="W25" s="162"/>
      <c r="X25" s="162" t="s">
        <v>418</v>
      </c>
      <c r="Y25" s="162" t="s">
        <v>828</v>
      </c>
      <c r="Z25" s="162" t="s">
        <v>906</v>
      </c>
      <c r="AA25" s="162" t="s">
        <v>480</v>
      </c>
      <c r="AB25" s="162" t="s">
        <v>828</v>
      </c>
      <c r="AC25" s="162" t="s">
        <v>417</v>
      </c>
      <c r="AD25" s="162"/>
      <c r="AE25" s="162" t="s">
        <v>418</v>
      </c>
      <c r="AF25" s="162"/>
      <c r="AG25" s="162">
        <v>740</v>
      </c>
      <c r="AH25" s="162">
        <v>10</v>
      </c>
      <c r="AI25" s="161">
        <v>60</v>
      </c>
    </row>
    <row r="26" spans="1:35" hidden="1">
      <c r="A26" s="152" t="s">
        <v>1384</v>
      </c>
      <c r="B26" s="152" t="s">
        <v>828</v>
      </c>
      <c r="C26" s="164" t="e">
        <v>#N/A</v>
      </c>
      <c r="D26" s="152" t="s">
        <v>650</v>
      </c>
      <c r="E26" s="152" t="s">
        <v>42</v>
      </c>
      <c r="F26" s="152" t="s">
        <v>776</v>
      </c>
      <c r="G26" s="152" t="s">
        <v>934</v>
      </c>
      <c r="H26" s="152" t="s">
        <v>828</v>
      </c>
      <c r="I26" s="152" t="s">
        <v>651</v>
      </c>
      <c r="J26" s="152" t="s">
        <v>419</v>
      </c>
      <c r="K26" s="152" t="s">
        <v>828</v>
      </c>
      <c r="L26" s="152" t="s">
        <v>417</v>
      </c>
      <c r="N26" s="152" t="s">
        <v>934</v>
      </c>
      <c r="P26" s="152">
        <v>220</v>
      </c>
      <c r="S26" s="163" t="s">
        <v>828</v>
      </c>
      <c r="T26" s="162" t="s">
        <v>703</v>
      </c>
      <c r="U26" s="162" t="s">
        <v>702</v>
      </c>
      <c r="V26" s="162" t="s">
        <v>42</v>
      </c>
      <c r="W26" s="162" t="s">
        <v>798</v>
      </c>
      <c r="X26" s="162" t="s">
        <v>425</v>
      </c>
      <c r="Y26" s="162" t="s">
        <v>828</v>
      </c>
      <c r="Z26" s="162" t="s">
        <v>704</v>
      </c>
      <c r="AA26" s="162" t="s">
        <v>480</v>
      </c>
      <c r="AB26" s="162" t="s">
        <v>828</v>
      </c>
      <c r="AC26" s="162" t="s">
        <v>417</v>
      </c>
      <c r="AD26" s="162">
        <v>3</v>
      </c>
      <c r="AE26" s="162" t="s">
        <v>425</v>
      </c>
      <c r="AF26" s="162" t="s">
        <v>827</v>
      </c>
      <c r="AG26" s="162">
        <v>740</v>
      </c>
      <c r="AH26" s="162">
        <v>20</v>
      </c>
      <c r="AI26" s="161">
        <v>60</v>
      </c>
    </row>
    <row r="27" spans="1:35" hidden="1">
      <c r="A27" s="152" t="s">
        <v>971</v>
      </c>
      <c r="B27" s="152" t="s">
        <v>828</v>
      </c>
      <c r="C27" s="152" t="s">
        <v>971</v>
      </c>
      <c r="D27" s="152" t="s">
        <v>652</v>
      </c>
      <c r="E27" s="152" t="s">
        <v>42</v>
      </c>
      <c r="F27" s="152" t="s">
        <v>481</v>
      </c>
      <c r="G27" s="152" t="s">
        <v>425</v>
      </c>
      <c r="H27" s="152" t="s">
        <v>828</v>
      </c>
      <c r="I27" s="152" t="s">
        <v>644</v>
      </c>
      <c r="J27" s="152" t="s">
        <v>480</v>
      </c>
      <c r="K27" s="152" t="s">
        <v>828</v>
      </c>
      <c r="L27" s="152" t="s">
        <v>417</v>
      </c>
      <c r="M27" s="152">
        <v>2</v>
      </c>
      <c r="N27" s="152" t="s">
        <v>425</v>
      </c>
      <c r="P27" s="152">
        <v>230</v>
      </c>
      <c r="S27" s="163" t="s">
        <v>828</v>
      </c>
      <c r="T27" s="162" t="s">
        <v>904</v>
      </c>
      <c r="U27" s="162" t="s">
        <v>705</v>
      </c>
      <c r="V27" s="162" t="s">
        <v>42</v>
      </c>
      <c r="W27" s="162"/>
      <c r="X27" s="162" t="s">
        <v>418</v>
      </c>
      <c r="Y27" s="162" t="s">
        <v>828</v>
      </c>
      <c r="Z27" s="162" t="s">
        <v>903</v>
      </c>
      <c r="AA27" s="162" t="s">
        <v>480</v>
      </c>
      <c r="AB27" s="162" t="s">
        <v>828</v>
      </c>
      <c r="AC27" s="162" t="s">
        <v>417</v>
      </c>
      <c r="AD27" s="162"/>
      <c r="AE27" s="162" t="s">
        <v>418</v>
      </c>
      <c r="AF27" s="162"/>
      <c r="AG27" s="162">
        <v>760</v>
      </c>
      <c r="AH27" s="162">
        <v>10</v>
      </c>
      <c r="AI27" s="161">
        <v>61</v>
      </c>
    </row>
    <row r="28" spans="1:35" hidden="1">
      <c r="A28" s="152" t="s">
        <v>1385</v>
      </c>
      <c r="B28" s="152" t="s">
        <v>828</v>
      </c>
      <c r="C28" s="164" t="e">
        <v>#N/A</v>
      </c>
      <c r="D28" s="152" t="s">
        <v>652</v>
      </c>
      <c r="E28" s="152" t="s">
        <v>42</v>
      </c>
      <c r="F28" s="152" t="s">
        <v>777</v>
      </c>
      <c r="G28" s="152" t="s">
        <v>934</v>
      </c>
      <c r="H28" s="152" t="s">
        <v>828</v>
      </c>
      <c r="I28" s="152" t="s">
        <v>653</v>
      </c>
      <c r="J28" s="152" t="s">
        <v>419</v>
      </c>
      <c r="K28" s="152" t="s">
        <v>828</v>
      </c>
      <c r="L28" s="152" t="s">
        <v>417</v>
      </c>
      <c r="N28" s="152" t="s">
        <v>934</v>
      </c>
      <c r="P28" s="152">
        <v>230</v>
      </c>
      <c r="S28" s="163" t="s">
        <v>828</v>
      </c>
      <c r="T28" s="162" t="s">
        <v>706</v>
      </c>
      <c r="U28" s="162" t="s">
        <v>705</v>
      </c>
      <c r="V28" s="162" t="s">
        <v>42</v>
      </c>
      <c r="W28" s="162" t="s">
        <v>799</v>
      </c>
      <c r="X28" s="162" t="s">
        <v>425</v>
      </c>
      <c r="Y28" s="162" t="s">
        <v>828</v>
      </c>
      <c r="Z28" s="162" t="s">
        <v>707</v>
      </c>
      <c r="AA28" s="162" t="s">
        <v>480</v>
      </c>
      <c r="AB28" s="162" t="s">
        <v>828</v>
      </c>
      <c r="AC28" s="162" t="s">
        <v>417</v>
      </c>
      <c r="AD28" s="162">
        <v>3</v>
      </c>
      <c r="AE28" s="162" t="s">
        <v>425</v>
      </c>
      <c r="AF28" s="162" t="s">
        <v>827</v>
      </c>
      <c r="AG28" s="162">
        <v>760</v>
      </c>
      <c r="AH28" s="162">
        <v>20</v>
      </c>
      <c r="AI28" s="161">
        <v>61</v>
      </c>
    </row>
    <row r="29" spans="1:35" hidden="1">
      <c r="A29" s="152" t="s">
        <v>970</v>
      </c>
      <c r="B29" s="152" t="s">
        <v>828</v>
      </c>
      <c r="C29" s="152" t="s">
        <v>970</v>
      </c>
      <c r="D29" s="152" t="s">
        <v>654</v>
      </c>
      <c r="E29" s="152" t="s">
        <v>42</v>
      </c>
      <c r="F29" s="152" t="s">
        <v>482</v>
      </c>
      <c r="G29" s="152" t="s">
        <v>32</v>
      </c>
      <c r="H29" s="152" t="s">
        <v>828</v>
      </c>
      <c r="I29" s="152" t="s">
        <v>644</v>
      </c>
      <c r="J29" s="152" t="s">
        <v>32</v>
      </c>
      <c r="K29" s="152" t="s">
        <v>828</v>
      </c>
      <c r="L29" s="152" t="s">
        <v>417</v>
      </c>
      <c r="N29" s="152" t="s">
        <v>32</v>
      </c>
      <c r="P29" s="152">
        <v>240</v>
      </c>
      <c r="S29" s="163" t="s">
        <v>828</v>
      </c>
      <c r="T29" s="162" t="s">
        <v>901</v>
      </c>
      <c r="U29" s="162" t="s">
        <v>708</v>
      </c>
      <c r="V29" s="162" t="s">
        <v>42</v>
      </c>
      <c r="W29" s="162"/>
      <c r="X29" s="162" t="s">
        <v>418</v>
      </c>
      <c r="Y29" s="162" t="s">
        <v>828</v>
      </c>
      <c r="Z29" s="162" t="s">
        <v>900</v>
      </c>
      <c r="AA29" s="162" t="s">
        <v>480</v>
      </c>
      <c r="AB29" s="162" t="s">
        <v>828</v>
      </c>
      <c r="AC29" s="162" t="s">
        <v>417</v>
      </c>
      <c r="AD29" s="162"/>
      <c r="AE29" s="162" t="s">
        <v>418</v>
      </c>
      <c r="AF29" s="162"/>
      <c r="AG29" s="162">
        <v>780</v>
      </c>
      <c r="AH29" s="162">
        <v>10</v>
      </c>
      <c r="AI29" s="161">
        <v>62</v>
      </c>
    </row>
    <row r="30" spans="1:35" hidden="1">
      <c r="A30" s="152" t="s">
        <v>1386</v>
      </c>
      <c r="B30" s="152" t="s">
        <v>828</v>
      </c>
      <c r="C30" s="164" t="e">
        <v>#N/A</v>
      </c>
      <c r="D30" s="152" t="s">
        <v>654</v>
      </c>
      <c r="E30" s="152" t="s">
        <v>42</v>
      </c>
      <c r="F30" s="152" t="s">
        <v>778</v>
      </c>
      <c r="G30" s="152" t="s">
        <v>934</v>
      </c>
      <c r="H30" s="152" t="s">
        <v>828</v>
      </c>
      <c r="I30" s="152" t="s">
        <v>655</v>
      </c>
      <c r="J30" s="152" t="s">
        <v>419</v>
      </c>
      <c r="K30" s="152" t="s">
        <v>828</v>
      </c>
      <c r="L30" s="152" t="s">
        <v>417</v>
      </c>
      <c r="N30" s="152" t="s">
        <v>934</v>
      </c>
      <c r="P30" s="152">
        <v>240</v>
      </c>
      <c r="S30" s="163" t="s">
        <v>828</v>
      </c>
      <c r="T30" s="162" t="s">
        <v>709</v>
      </c>
      <c r="U30" s="162" t="s">
        <v>708</v>
      </c>
      <c r="V30" s="162" t="s">
        <v>42</v>
      </c>
      <c r="W30" s="162" t="s">
        <v>800</v>
      </c>
      <c r="X30" s="162" t="s">
        <v>425</v>
      </c>
      <c r="Y30" s="162" t="s">
        <v>828</v>
      </c>
      <c r="Z30" s="162" t="s">
        <v>710</v>
      </c>
      <c r="AA30" s="162" t="s">
        <v>480</v>
      </c>
      <c r="AB30" s="162" t="s">
        <v>828</v>
      </c>
      <c r="AC30" s="162" t="s">
        <v>417</v>
      </c>
      <c r="AD30" s="162">
        <v>3</v>
      </c>
      <c r="AE30" s="162" t="s">
        <v>425</v>
      </c>
      <c r="AF30" s="162" t="s">
        <v>827</v>
      </c>
      <c r="AG30" s="162">
        <v>780</v>
      </c>
      <c r="AH30" s="162">
        <v>20</v>
      </c>
      <c r="AI30" s="161">
        <v>62</v>
      </c>
    </row>
    <row r="31" spans="1:35" hidden="1">
      <c r="A31" s="152" t="s">
        <v>969</v>
      </c>
      <c r="B31" s="152" t="s">
        <v>828</v>
      </c>
      <c r="C31" s="152" t="s">
        <v>969</v>
      </c>
      <c r="D31" s="152" t="s">
        <v>656</v>
      </c>
      <c r="E31" s="152" t="s">
        <v>42</v>
      </c>
      <c r="F31" s="152" t="s">
        <v>483</v>
      </c>
      <c r="G31" s="152" t="s">
        <v>32</v>
      </c>
      <c r="H31" s="152" t="s">
        <v>828</v>
      </c>
      <c r="I31" s="152" t="s">
        <v>644</v>
      </c>
      <c r="J31" s="152" t="s">
        <v>32</v>
      </c>
      <c r="K31" s="152" t="s">
        <v>828</v>
      </c>
      <c r="L31" s="152" t="s">
        <v>417</v>
      </c>
      <c r="N31" s="152" t="s">
        <v>32</v>
      </c>
      <c r="P31" s="152">
        <v>250</v>
      </c>
      <c r="S31" s="163" t="s">
        <v>828</v>
      </c>
      <c r="T31" s="162" t="s">
        <v>897</v>
      </c>
      <c r="U31" s="162" t="s">
        <v>711</v>
      </c>
      <c r="V31" s="162" t="s">
        <v>42</v>
      </c>
      <c r="W31" s="162"/>
      <c r="X31" s="162" t="s">
        <v>418</v>
      </c>
      <c r="Y31" s="162" t="s">
        <v>828</v>
      </c>
      <c r="Z31" s="162" t="s">
        <v>896</v>
      </c>
      <c r="AA31" s="162" t="s">
        <v>480</v>
      </c>
      <c r="AB31" s="162" t="s">
        <v>828</v>
      </c>
      <c r="AC31" s="162" t="s">
        <v>417</v>
      </c>
      <c r="AD31" s="162"/>
      <c r="AE31" s="162" t="s">
        <v>418</v>
      </c>
      <c r="AF31" s="162"/>
      <c r="AG31" s="162">
        <v>810</v>
      </c>
      <c r="AH31" s="162">
        <v>10</v>
      </c>
      <c r="AI31" s="161">
        <v>64</v>
      </c>
    </row>
    <row r="32" spans="1:35" hidden="1">
      <c r="A32" s="152" t="s">
        <v>1387</v>
      </c>
      <c r="B32" s="152" t="s">
        <v>828</v>
      </c>
      <c r="C32" s="164" t="e">
        <v>#N/A</v>
      </c>
      <c r="D32" s="152" t="s">
        <v>656</v>
      </c>
      <c r="E32" s="152" t="s">
        <v>42</v>
      </c>
      <c r="F32" s="152" t="s">
        <v>779</v>
      </c>
      <c r="G32" s="152" t="s">
        <v>934</v>
      </c>
      <c r="H32" s="152" t="s">
        <v>828</v>
      </c>
      <c r="I32" s="152" t="s">
        <v>657</v>
      </c>
      <c r="J32" s="152" t="s">
        <v>419</v>
      </c>
      <c r="K32" s="152" t="s">
        <v>828</v>
      </c>
      <c r="L32" s="152" t="s">
        <v>417</v>
      </c>
      <c r="N32" s="152" t="s">
        <v>934</v>
      </c>
      <c r="P32" s="152">
        <v>250</v>
      </c>
      <c r="S32" s="163" t="s">
        <v>828</v>
      </c>
      <c r="T32" s="162" t="s">
        <v>712</v>
      </c>
      <c r="U32" s="162" t="s">
        <v>711</v>
      </c>
      <c r="V32" s="162" t="s">
        <v>42</v>
      </c>
      <c r="W32" s="162" t="s">
        <v>801</v>
      </c>
      <c r="X32" s="162" t="s">
        <v>425</v>
      </c>
      <c r="Y32" s="162" t="s">
        <v>828</v>
      </c>
      <c r="Z32" s="162" t="s">
        <v>713</v>
      </c>
      <c r="AA32" s="162" t="s">
        <v>480</v>
      </c>
      <c r="AB32" s="162" t="s">
        <v>828</v>
      </c>
      <c r="AC32" s="162" t="s">
        <v>417</v>
      </c>
      <c r="AD32" s="162">
        <v>3</v>
      </c>
      <c r="AE32" s="162" t="s">
        <v>425</v>
      </c>
      <c r="AF32" s="162" t="s">
        <v>827</v>
      </c>
      <c r="AG32" s="162">
        <v>810</v>
      </c>
      <c r="AH32" s="162">
        <v>20</v>
      </c>
      <c r="AI32" s="161">
        <v>64</v>
      </c>
    </row>
    <row r="33" spans="1:35" hidden="1">
      <c r="A33" s="152" t="s">
        <v>968</v>
      </c>
      <c r="B33" s="152" t="s">
        <v>828</v>
      </c>
      <c r="C33" s="152" t="s">
        <v>968</v>
      </c>
      <c r="D33" s="152" t="s">
        <v>484</v>
      </c>
      <c r="E33" s="152" t="s">
        <v>42</v>
      </c>
      <c r="F33" s="152" t="s">
        <v>485</v>
      </c>
      <c r="G33" s="152" t="s">
        <v>442</v>
      </c>
      <c r="H33" s="152" t="s">
        <v>828</v>
      </c>
      <c r="I33" s="152" t="s">
        <v>644</v>
      </c>
      <c r="J33" s="152" t="s">
        <v>419</v>
      </c>
      <c r="K33" s="152" t="s">
        <v>828</v>
      </c>
      <c r="L33" s="152" t="s">
        <v>417</v>
      </c>
      <c r="N33" s="152" t="s">
        <v>442</v>
      </c>
      <c r="P33" s="152">
        <v>260</v>
      </c>
      <c r="S33" s="163" t="s">
        <v>828</v>
      </c>
      <c r="T33" s="162" t="s">
        <v>894</v>
      </c>
      <c r="U33" s="162" t="s">
        <v>714</v>
      </c>
      <c r="V33" s="162" t="s">
        <v>42</v>
      </c>
      <c r="W33" s="162"/>
      <c r="X33" s="162" t="s">
        <v>418</v>
      </c>
      <c r="Y33" s="162" t="s">
        <v>828</v>
      </c>
      <c r="Z33" s="162" t="s">
        <v>893</v>
      </c>
      <c r="AA33" s="162" t="s">
        <v>480</v>
      </c>
      <c r="AB33" s="162" t="s">
        <v>828</v>
      </c>
      <c r="AC33" s="162" t="s">
        <v>417</v>
      </c>
      <c r="AD33" s="162"/>
      <c r="AE33" s="162" t="s">
        <v>418</v>
      </c>
      <c r="AF33" s="162"/>
      <c r="AG33" s="162">
        <v>830</v>
      </c>
      <c r="AH33" s="162">
        <v>10</v>
      </c>
      <c r="AI33" s="161">
        <v>65</v>
      </c>
    </row>
    <row r="34" spans="1:35" hidden="1">
      <c r="A34" s="152" t="s">
        <v>967</v>
      </c>
      <c r="B34" s="152" t="s">
        <v>828</v>
      </c>
      <c r="C34" s="152" t="s">
        <v>967</v>
      </c>
      <c r="D34" s="152" t="s">
        <v>486</v>
      </c>
      <c r="E34" s="152" t="s">
        <v>42</v>
      </c>
      <c r="F34" s="152" t="s">
        <v>487</v>
      </c>
      <c r="G34" s="152" t="s">
        <v>442</v>
      </c>
      <c r="H34" s="152" t="s">
        <v>828</v>
      </c>
      <c r="I34" s="152" t="s">
        <v>644</v>
      </c>
      <c r="J34" s="152" t="s">
        <v>419</v>
      </c>
      <c r="K34" s="152" t="s">
        <v>828</v>
      </c>
      <c r="L34" s="152" t="s">
        <v>417</v>
      </c>
      <c r="N34" s="152" t="s">
        <v>442</v>
      </c>
      <c r="P34" s="152">
        <v>270</v>
      </c>
      <c r="S34" s="163" t="s">
        <v>828</v>
      </c>
      <c r="T34" s="162" t="s">
        <v>715</v>
      </c>
      <c r="U34" s="162" t="s">
        <v>714</v>
      </c>
      <c r="V34" s="162" t="s">
        <v>42</v>
      </c>
      <c r="W34" s="162" t="s">
        <v>802</v>
      </c>
      <c r="X34" s="162" t="s">
        <v>425</v>
      </c>
      <c r="Y34" s="162" t="s">
        <v>828</v>
      </c>
      <c r="Z34" s="162" t="s">
        <v>716</v>
      </c>
      <c r="AA34" s="162" t="s">
        <v>480</v>
      </c>
      <c r="AB34" s="162" t="s">
        <v>828</v>
      </c>
      <c r="AC34" s="162" t="s">
        <v>417</v>
      </c>
      <c r="AD34" s="162">
        <v>3</v>
      </c>
      <c r="AE34" s="162" t="s">
        <v>425</v>
      </c>
      <c r="AF34" s="162" t="s">
        <v>827</v>
      </c>
      <c r="AG34" s="162">
        <v>830</v>
      </c>
      <c r="AH34" s="162">
        <v>20</v>
      </c>
      <c r="AI34" s="161">
        <v>65</v>
      </c>
    </row>
    <row r="35" spans="1:35" hidden="1">
      <c r="A35" s="152" t="s">
        <v>966</v>
      </c>
      <c r="B35" s="152" t="s">
        <v>828</v>
      </c>
      <c r="C35" s="152" t="s">
        <v>966</v>
      </c>
      <c r="D35" s="152" t="s">
        <v>488</v>
      </c>
      <c r="E35" s="152" t="s">
        <v>42</v>
      </c>
      <c r="F35" s="152" t="s">
        <v>489</v>
      </c>
      <c r="G35" s="152" t="s">
        <v>442</v>
      </c>
      <c r="H35" s="152" t="s">
        <v>828</v>
      </c>
      <c r="I35" s="152" t="s">
        <v>644</v>
      </c>
      <c r="J35" s="152" t="s">
        <v>419</v>
      </c>
      <c r="K35" s="152" t="s">
        <v>828</v>
      </c>
      <c r="L35" s="152" t="s">
        <v>417</v>
      </c>
      <c r="N35" s="152" t="s">
        <v>442</v>
      </c>
      <c r="P35" s="152">
        <v>280</v>
      </c>
      <c r="S35" s="163" t="s">
        <v>828</v>
      </c>
      <c r="T35" s="162" t="s">
        <v>891</v>
      </c>
      <c r="U35" s="162" t="s">
        <v>717</v>
      </c>
      <c r="V35" s="162" t="s">
        <v>42</v>
      </c>
      <c r="W35" s="162"/>
      <c r="X35" s="162" t="s">
        <v>418</v>
      </c>
      <c r="Y35" s="162" t="s">
        <v>828</v>
      </c>
      <c r="Z35" s="162" t="s">
        <v>890</v>
      </c>
      <c r="AA35" s="162" t="s">
        <v>480</v>
      </c>
      <c r="AB35" s="162" t="s">
        <v>828</v>
      </c>
      <c r="AC35" s="162" t="s">
        <v>417</v>
      </c>
      <c r="AD35" s="162"/>
      <c r="AE35" s="162" t="s">
        <v>418</v>
      </c>
      <c r="AF35" s="162"/>
      <c r="AG35" s="162">
        <v>850</v>
      </c>
      <c r="AH35" s="162">
        <v>10</v>
      </c>
      <c r="AI35" s="161">
        <v>66</v>
      </c>
    </row>
    <row r="36" spans="1:35" hidden="1">
      <c r="A36" s="152" t="s">
        <v>965</v>
      </c>
      <c r="B36" s="152" t="s">
        <v>828</v>
      </c>
      <c r="C36" s="152" t="s">
        <v>965</v>
      </c>
      <c r="D36" s="152" t="s">
        <v>490</v>
      </c>
      <c r="E36" s="152" t="s">
        <v>42</v>
      </c>
      <c r="F36" s="152" t="s">
        <v>491</v>
      </c>
      <c r="G36" s="152" t="s">
        <v>442</v>
      </c>
      <c r="H36" s="152" t="s">
        <v>828</v>
      </c>
      <c r="I36" s="152" t="s">
        <v>644</v>
      </c>
      <c r="J36" s="152" t="s">
        <v>419</v>
      </c>
      <c r="K36" s="152" t="s">
        <v>828</v>
      </c>
      <c r="L36" s="152" t="s">
        <v>417</v>
      </c>
      <c r="N36" s="152" t="s">
        <v>442</v>
      </c>
      <c r="P36" s="152">
        <v>290</v>
      </c>
      <c r="S36" s="163" t="s">
        <v>828</v>
      </c>
      <c r="T36" s="162" t="s">
        <v>718</v>
      </c>
      <c r="U36" s="162" t="s">
        <v>717</v>
      </c>
      <c r="V36" s="162" t="s">
        <v>42</v>
      </c>
      <c r="W36" s="162" t="s">
        <v>803</v>
      </c>
      <c r="X36" s="162" t="s">
        <v>425</v>
      </c>
      <c r="Y36" s="162" t="s">
        <v>828</v>
      </c>
      <c r="Z36" s="162" t="s">
        <v>719</v>
      </c>
      <c r="AA36" s="162" t="s">
        <v>480</v>
      </c>
      <c r="AB36" s="162" t="s">
        <v>828</v>
      </c>
      <c r="AC36" s="162" t="s">
        <v>417</v>
      </c>
      <c r="AD36" s="162">
        <v>3</v>
      </c>
      <c r="AE36" s="162" t="s">
        <v>425</v>
      </c>
      <c r="AF36" s="162" t="s">
        <v>827</v>
      </c>
      <c r="AG36" s="162">
        <v>850</v>
      </c>
      <c r="AH36" s="162">
        <v>20</v>
      </c>
      <c r="AI36" s="161">
        <v>66</v>
      </c>
    </row>
    <row r="37" spans="1:35" hidden="1">
      <c r="A37" s="152" t="s">
        <v>964</v>
      </c>
      <c r="B37" s="152" t="s">
        <v>828</v>
      </c>
      <c r="C37" s="152" t="s">
        <v>964</v>
      </c>
      <c r="D37" s="152" t="s">
        <v>492</v>
      </c>
      <c r="E37" s="152" t="s">
        <v>42</v>
      </c>
      <c r="F37" s="152" t="s">
        <v>493</v>
      </c>
      <c r="G37" s="152" t="s">
        <v>442</v>
      </c>
      <c r="H37" s="152" t="s">
        <v>828</v>
      </c>
      <c r="I37" s="152" t="s">
        <v>644</v>
      </c>
      <c r="J37" s="152" t="s">
        <v>419</v>
      </c>
      <c r="K37" s="152" t="s">
        <v>828</v>
      </c>
      <c r="L37" s="152" t="s">
        <v>417</v>
      </c>
      <c r="N37" s="152" t="s">
        <v>442</v>
      </c>
      <c r="P37" s="152">
        <v>300</v>
      </c>
      <c r="S37" s="163" t="s">
        <v>828</v>
      </c>
      <c r="T37" s="162" t="s">
        <v>888</v>
      </c>
      <c r="U37" s="162" t="s">
        <v>720</v>
      </c>
      <c r="V37" s="162" t="s">
        <v>42</v>
      </c>
      <c r="W37" s="162"/>
      <c r="X37" s="162" t="s">
        <v>418</v>
      </c>
      <c r="Y37" s="162" t="s">
        <v>828</v>
      </c>
      <c r="Z37" s="162" t="s">
        <v>887</v>
      </c>
      <c r="AA37" s="162" t="s">
        <v>480</v>
      </c>
      <c r="AB37" s="162" t="s">
        <v>828</v>
      </c>
      <c r="AC37" s="162" t="s">
        <v>417</v>
      </c>
      <c r="AD37" s="162"/>
      <c r="AE37" s="162" t="s">
        <v>418</v>
      </c>
      <c r="AF37" s="162"/>
      <c r="AG37" s="162">
        <v>870</v>
      </c>
      <c r="AH37" s="162">
        <v>10</v>
      </c>
      <c r="AI37" s="161">
        <v>67</v>
      </c>
    </row>
    <row r="38" spans="1:35" hidden="1">
      <c r="A38" s="152" t="s">
        <v>963</v>
      </c>
      <c r="B38" s="152" t="s">
        <v>828</v>
      </c>
      <c r="C38" s="152" t="s">
        <v>963</v>
      </c>
      <c r="D38" s="152" t="s">
        <v>494</v>
      </c>
      <c r="E38" s="152" t="s">
        <v>42</v>
      </c>
      <c r="F38" s="152" t="s">
        <v>495</v>
      </c>
      <c r="G38" s="152" t="s">
        <v>442</v>
      </c>
      <c r="H38" s="152" t="s">
        <v>828</v>
      </c>
      <c r="I38" s="152" t="s">
        <v>644</v>
      </c>
      <c r="J38" s="152" t="s">
        <v>419</v>
      </c>
      <c r="K38" s="152" t="s">
        <v>828</v>
      </c>
      <c r="L38" s="152" t="s">
        <v>417</v>
      </c>
      <c r="N38" s="152" t="s">
        <v>442</v>
      </c>
      <c r="P38" s="152">
        <v>310</v>
      </c>
      <c r="S38" s="163" t="s">
        <v>828</v>
      </c>
      <c r="T38" s="162" t="s">
        <v>721</v>
      </c>
      <c r="U38" s="162" t="s">
        <v>720</v>
      </c>
      <c r="V38" s="162" t="s">
        <v>42</v>
      </c>
      <c r="W38" s="162" t="s">
        <v>804</v>
      </c>
      <c r="X38" s="162" t="s">
        <v>425</v>
      </c>
      <c r="Y38" s="162" t="s">
        <v>828</v>
      </c>
      <c r="Z38" s="162" t="s">
        <v>722</v>
      </c>
      <c r="AA38" s="162" t="s">
        <v>480</v>
      </c>
      <c r="AB38" s="162" t="s">
        <v>828</v>
      </c>
      <c r="AC38" s="162" t="s">
        <v>417</v>
      </c>
      <c r="AD38" s="162">
        <v>3</v>
      </c>
      <c r="AE38" s="162" t="s">
        <v>425</v>
      </c>
      <c r="AF38" s="162" t="s">
        <v>827</v>
      </c>
      <c r="AG38" s="162">
        <v>870</v>
      </c>
      <c r="AH38" s="162">
        <v>20</v>
      </c>
      <c r="AI38" s="161">
        <v>67</v>
      </c>
    </row>
    <row r="39" spans="1:35" hidden="1">
      <c r="A39" s="152" t="s">
        <v>962</v>
      </c>
      <c r="B39" s="152" t="s">
        <v>828</v>
      </c>
      <c r="C39" s="152" t="s">
        <v>962</v>
      </c>
      <c r="D39" s="152" t="s">
        <v>496</v>
      </c>
      <c r="E39" s="152" t="s">
        <v>42</v>
      </c>
      <c r="F39" s="152" t="s">
        <v>497</v>
      </c>
      <c r="G39" s="152" t="s">
        <v>442</v>
      </c>
      <c r="H39" s="152" t="s">
        <v>828</v>
      </c>
      <c r="I39" s="152" t="s">
        <v>644</v>
      </c>
      <c r="J39" s="152" t="s">
        <v>419</v>
      </c>
      <c r="K39" s="152" t="s">
        <v>828</v>
      </c>
      <c r="L39" s="152" t="s">
        <v>417</v>
      </c>
      <c r="N39" s="152" t="s">
        <v>442</v>
      </c>
      <c r="P39" s="152">
        <v>320</v>
      </c>
      <c r="S39" s="163" t="s">
        <v>828</v>
      </c>
      <c r="T39" s="162" t="s">
        <v>885</v>
      </c>
      <c r="U39" s="162" t="s">
        <v>723</v>
      </c>
      <c r="V39" s="162" t="s">
        <v>42</v>
      </c>
      <c r="W39" s="162"/>
      <c r="X39" s="162" t="s">
        <v>418</v>
      </c>
      <c r="Y39" s="162" t="s">
        <v>828</v>
      </c>
      <c r="Z39" s="162" t="s">
        <v>884</v>
      </c>
      <c r="AA39" s="162" t="s">
        <v>480</v>
      </c>
      <c r="AB39" s="162" t="s">
        <v>828</v>
      </c>
      <c r="AC39" s="162" t="s">
        <v>417</v>
      </c>
      <c r="AD39" s="162"/>
      <c r="AE39" s="162" t="s">
        <v>418</v>
      </c>
      <c r="AF39" s="162"/>
      <c r="AG39" s="162">
        <v>890</v>
      </c>
      <c r="AH39" s="162">
        <v>10</v>
      </c>
      <c r="AI39" s="161">
        <v>68</v>
      </c>
    </row>
    <row r="40" spans="1:35" hidden="1">
      <c r="A40" s="152" t="s">
        <v>961</v>
      </c>
      <c r="B40" s="152" t="s">
        <v>828</v>
      </c>
      <c r="C40" s="152" t="s">
        <v>961</v>
      </c>
      <c r="D40" s="152" t="s">
        <v>498</v>
      </c>
      <c r="E40" s="152" t="s">
        <v>42</v>
      </c>
      <c r="F40" s="152" t="s">
        <v>499</v>
      </c>
      <c r="G40" s="152" t="s">
        <v>442</v>
      </c>
      <c r="H40" s="152" t="s">
        <v>828</v>
      </c>
      <c r="I40" s="152" t="s">
        <v>644</v>
      </c>
      <c r="J40" s="152" t="s">
        <v>419</v>
      </c>
      <c r="K40" s="152" t="s">
        <v>828</v>
      </c>
      <c r="L40" s="152" t="s">
        <v>417</v>
      </c>
      <c r="N40" s="152" t="s">
        <v>442</v>
      </c>
      <c r="P40" s="152">
        <v>330</v>
      </c>
      <c r="S40" s="163" t="s">
        <v>828</v>
      </c>
      <c r="T40" s="162" t="s">
        <v>724</v>
      </c>
      <c r="U40" s="162" t="s">
        <v>723</v>
      </c>
      <c r="V40" s="162" t="s">
        <v>42</v>
      </c>
      <c r="W40" s="162" t="s">
        <v>805</v>
      </c>
      <c r="X40" s="162" t="s">
        <v>425</v>
      </c>
      <c r="Y40" s="162" t="s">
        <v>828</v>
      </c>
      <c r="Z40" s="162" t="s">
        <v>725</v>
      </c>
      <c r="AA40" s="162" t="s">
        <v>480</v>
      </c>
      <c r="AB40" s="162" t="s">
        <v>828</v>
      </c>
      <c r="AC40" s="162" t="s">
        <v>417</v>
      </c>
      <c r="AD40" s="162">
        <v>3</v>
      </c>
      <c r="AE40" s="162" t="s">
        <v>425</v>
      </c>
      <c r="AF40" s="162" t="s">
        <v>827</v>
      </c>
      <c r="AG40" s="162">
        <v>890</v>
      </c>
      <c r="AH40" s="162">
        <v>20</v>
      </c>
      <c r="AI40" s="161">
        <v>68</v>
      </c>
    </row>
    <row r="41" spans="1:35" hidden="1">
      <c r="A41" s="152" t="s">
        <v>960</v>
      </c>
      <c r="B41" s="152" t="s">
        <v>828</v>
      </c>
      <c r="C41" s="152" t="s">
        <v>960</v>
      </c>
      <c r="D41" s="152" t="s">
        <v>500</v>
      </c>
      <c r="E41" s="152" t="s">
        <v>42</v>
      </c>
      <c r="F41" s="152" t="s">
        <v>501</v>
      </c>
      <c r="G41" s="152" t="s">
        <v>442</v>
      </c>
      <c r="H41" s="152" t="s">
        <v>828</v>
      </c>
      <c r="I41" s="152" t="s">
        <v>644</v>
      </c>
      <c r="J41" s="152" t="s">
        <v>419</v>
      </c>
      <c r="K41" s="152" t="s">
        <v>828</v>
      </c>
      <c r="L41" s="152" t="s">
        <v>417</v>
      </c>
      <c r="N41" s="152" t="s">
        <v>442</v>
      </c>
      <c r="P41" s="152">
        <v>340</v>
      </c>
      <c r="S41" s="163" t="s">
        <v>828</v>
      </c>
      <c r="T41" s="162" t="s">
        <v>882</v>
      </c>
      <c r="U41" s="162" t="s">
        <v>726</v>
      </c>
      <c r="V41" s="162" t="s">
        <v>42</v>
      </c>
      <c r="W41" s="162"/>
      <c r="X41" s="162" t="s">
        <v>418</v>
      </c>
      <c r="Y41" s="162" t="s">
        <v>828</v>
      </c>
      <c r="Z41" s="162" t="s">
        <v>881</v>
      </c>
      <c r="AA41" s="162" t="s">
        <v>480</v>
      </c>
      <c r="AB41" s="162" t="s">
        <v>828</v>
      </c>
      <c r="AC41" s="162" t="s">
        <v>417</v>
      </c>
      <c r="AD41" s="162"/>
      <c r="AE41" s="162" t="s">
        <v>418</v>
      </c>
      <c r="AF41" s="162"/>
      <c r="AG41" s="162">
        <v>910</v>
      </c>
      <c r="AH41" s="162">
        <v>10</v>
      </c>
      <c r="AI41" s="161">
        <v>69</v>
      </c>
    </row>
    <row r="42" spans="1:35" hidden="1">
      <c r="A42" s="152" t="s">
        <v>959</v>
      </c>
      <c r="B42" s="152" t="s">
        <v>828</v>
      </c>
      <c r="C42" s="152" t="s">
        <v>959</v>
      </c>
      <c r="D42" s="152" t="s">
        <v>502</v>
      </c>
      <c r="E42" s="152" t="s">
        <v>42</v>
      </c>
      <c r="F42" s="152" t="s">
        <v>503</v>
      </c>
      <c r="G42" s="152" t="s">
        <v>442</v>
      </c>
      <c r="H42" s="152" t="s">
        <v>828</v>
      </c>
      <c r="I42" s="152" t="s">
        <v>644</v>
      </c>
      <c r="J42" s="152" t="s">
        <v>419</v>
      </c>
      <c r="K42" s="152" t="s">
        <v>828</v>
      </c>
      <c r="L42" s="152" t="s">
        <v>417</v>
      </c>
      <c r="N42" s="152" t="s">
        <v>442</v>
      </c>
      <c r="P42" s="152">
        <v>350</v>
      </c>
      <c r="S42" s="163" t="s">
        <v>828</v>
      </c>
      <c r="T42" s="162" t="s">
        <v>727</v>
      </c>
      <c r="U42" s="162" t="s">
        <v>726</v>
      </c>
      <c r="V42" s="162" t="s">
        <v>42</v>
      </c>
      <c r="W42" s="162" t="s">
        <v>806</v>
      </c>
      <c r="X42" s="162" t="s">
        <v>425</v>
      </c>
      <c r="Y42" s="162" t="s">
        <v>828</v>
      </c>
      <c r="Z42" s="162" t="s">
        <v>728</v>
      </c>
      <c r="AA42" s="162" t="s">
        <v>480</v>
      </c>
      <c r="AB42" s="162" t="s">
        <v>828</v>
      </c>
      <c r="AC42" s="162" t="s">
        <v>417</v>
      </c>
      <c r="AD42" s="162">
        <v>3</v>
      </c>
      <c r="AE42" s="162" t="s">
        <v>425</v>
      </c>
      <c r="AF42" s="162" t="s">
        <v>827</v>
      </c>
      <c r="AG42" s="162">
        <v>910</v>
      </c>
      <c r="AH42" s="162">
        <v>20</v>
      </c>
      <c r="AI42" s="161">
        <v>69</v>
      </c>
    </row>
    <row r="43" spans="1:35" hidden="1">
      <c r="A43" s="152" t="s">
        <v>958</v>
      </c>
      <c r="B43" s="152" t="s">
        <v>828</v>
      </c>
      <c r="C43" s="152" t="s">
        <v>958</v>
      </c>
      <c r="D43" s="152" t="s">
        <v>504</v>
      </c>
      <c r="E43" s="152" t="s">
        <v>42</v>
      </c>
      <c r="F43" s="152" t="s">
        <v>505</v>
      </c>
      <c r="G43" s="152" t="s">
        <v>442</v>
      </c>
      <c r="H43" s="152" t="s">
        <v>828</v>
      </c>
      <c r="I43" s="152" t="s">
        <v>644</v>
      </c>
      <c r="J43" s="152" t="s">
        <v>419</v>
      </c>
      <c r="K43" s="152" t="s">
        <v>828</v>
      </c>
      <c r="L43" s="152" t="s">
        <v>417</v>
      </c>
      <c r="N43" s="152" t="s">
        <v>442</v>
      </c>
      <c r="P43" s="152">
        <v>360</v>
      </c>
      <c r="S43" s="163" t="s">
        <v>828</v>
      </c>
      <c r="T43" s="162" t="s">
        <v>879</v>
      </c>
      <c r="U43" s="162" t="s">
        <v>729</v>
      </c>
      <c r="V43" s="162" t="s">
        <v>42</v>
      </c>
      <c r="W43" s="162"/>
      <c r="X43" s="162" t="s">
        <v>418</v>
      </c>
      <c r="Y43" s="162" t="s">
        <v>828</v>
      </c>
      <c r="Z43" s="162" t="s">
        <v>878</v>
      </c>
      <c r="AA43" s="162" t="s">
        <v>480</v>
      </c>
      <c r="AB43" s="162" t="s">
        <v>828</v>
      </c>
      <c r="AC43" s="162" t="s">
        <v>417</v>
      </c>
      <c r="AD43" s="162"/>
      <c r="AE43" s="162" t="s">
        <v>418</v>
      </c>
      <c r="AF43" s="162"/>
      <c r="AG43" s="162">
        <v>930</v>
      </c>
      <c r="AH43" s="162">
        <v>10</v>
      </c>
      <c r="AI43" s="161">
        <v>70</v>
      </c>
    </row>
    <row r="44" spans="1:35" hidden="1">
      <c r="A44" s="152" t="s">
        <v>1388</v>
      </c>
      <c r="B44" s="152" t="s">
        <v>828</v>
      </c>
      <c r="C44" s="164" t="e">
        <v>#N/A</v>
      </c>
      <c r="D44" s="152" t="s">
        <v>658</v>
      </c>
      <c r="E44" s="152" t="s">
        <v>42</v>
      </c>
      <c r="F44" s="152" t="s">
        <v>780</v>
      </c>
      <c r="G44" s="152" t="s">
        <v>934</v>
      </c>
      <c r="H44" s="152" t="s">
        <v>828</v>
      </c>
      <c r="I44" s="152" t="s">
        <v>659</v>
      </c>
      <c r="J44" s="152" t="s">
        <v>419</v>
      </c>
      <c r="K44" s="152" t="s">
        <v>828</v>
      </c>
      <c r="L44" s="152" t="s">
        <v>417</v>
      </c>
      <c r="N44" s="152" t="s">
        <v>934</v>
      </c>
      <c r="P44" s="152">
        <v>370</v>
      </c>
      <c r="S44" s="163" t="s">
        <v>828</v>
      </c>
      <c r="T44" s="162" t="s">
        <v>730</v>
      </c>
      <c r="U44" s="162" t="s">
        <v>729</v>
      </c>
      <c r="V44" s="162" t="s">
        <v>42</v>
      </c>
      <c r="W44" s="162" t="s">
        <v>807</v>
      </c>
      <c r="X44" s="162" t="s">
        <v>425</v>
      </c>
      <c r="Y44" s="162" t="s">
        <v>828</v>
      </c>
      <c r="Z44" s="162" t="s">
        <v>731</v>
      </c>
      <c r="AA44" s="162" t="s">
        <v>480</v>
      </c>
      <c r="AB44" s="162" t="s">
        <v>828</v>
      </c>
      <c r="AC44" s="162" t="s">
        <v>417</v>
      </c>
      <c r="AD44" s="162">
        <v>3</v>
      </c>
      <c r="AE44" s="162" t="s">
        <v>425</v>
      </c>
      <c r="AF44" s="162" t="s">
        <v>827</v>
      </c>
      <c r="AG44" s="162">
        <v>930</v>
      </c>
      <c r="AH44" s="162">
        <v>20</v>
      </c>
      <c r="AI44" s="161">
        <v>70</v>
      </c>
    </row>
    <row r="45" spans="1:35" hidden="1">
      <c r="A45" s="152" t="s">
        <v>957</v>
      </c>
      <c r="B45" s="152" t="s">
        <v>828</v>
      </c>
      <c r="C45" s="152" t="s">
        <v>957</v>
      </c>
      <c r="D45" s="152" t="s">
        <v>658</v>
      </c>
      <c r="E45" s="152" t="s">
        <v>42</v>
      </c>
      <c r="F45" s="152" t="s">
        <v>506</v>
      </c>
      <c r="G45" s="152" t="s">
        <v>32</v>
      </c>
      <c r="H45" s="152" t="s">
        <v>828</v>
      </c>
      <c r="I45" s="152" t="s">
        <v>644</v>
      </c>
      <c r="J45" s="152" t="s">
        <v>32</v>
      </c>
      <c r="K45" s="152" t="s">
        <v>828</v>
      </c>
      <c r="L45" s="152" t="s">
        <v>417</v>
      </c>
      <c r="N45" s="152" t="s">
        <v>32</v>
      </c>
      <c r="P45" s="152">
        <v>370</v>
      </c>
      <c r="S45" s="163" t="s">
        <v>828</v>
      </c>
      <c r="T45" s="162" t="s">
        <v>876</v>
      </c>
      <c r="U45" s="162" t="s">
        <v>732</v>
      </c>
      <c r="V45" s="162" t="s">
        <v>42</v>
      </c>
      <c r="W45" s="162"/>
      <c r="X45" s="162" t="s">
        <v>418</v>
      </c>
      <c r="Y45" s="162" t="s">
        <v>828</v>
      </c>
      <c r="Z45" s="162" t="s">
        <v>875</v>
      </c>
      <c r="AA45" s="162" t="s">
        <v>480</v>
      </c>
      <c r="AB45" s="162" t="s">
        <v>828</v>
      </c>
      <c r="AC45" s="162" t="s">
        <v>417</v>
      </c>
      <c r="AD45" s="162"/>
      <c r="AE45" s="162" t="s">
        <v>418</v>
      </c>
      <c r="AF45" s="162"/>
      <c r="AG45" s="162">
        <v>950</v>
      </c>
      <c r="AH45" s="162">
        <v>10</v>
      </c>
      <c r="AI45" s="161">
        <v>71</v>
      </c>
    </row>
    <row r="46" spans="1:35" hidden="1">
      <c r="A46" s="152" t="s">
        <v>956</v>
      </c>
      <c r="B46" s="152" t="s">
        <v>828</v>
      </c>
      <c r="C46" s="152" t="s">
        <v>956</v>
      </c>
      <c r="D46" s="152" t="s">
        <v>507</v>
      </c>
      <c r="E46" s="152" t="s">
        <v>42</v>
      </c>
      <c r="F46" s="152" t="s">
        <v>508</v>
      </c>
      <c r="G46" s="152" t="s">
        <v>442</v>
      </c>
      <c r="H46" s="152" t="s">
        <v>828</v>
      </c>
      <c r="I46" s="152" t="s">
        <v>644</v>
      </c>
      <c r="J46" s="152" t="s">
        <v>419</v>
      </c>
      <c r="K46" s="152" t="s">
        <v>828</v>
      </c>
      <c r="L46" s="152" t="s">
        <v>417</v>
      </c>
      <c r="N46" s="152" t="s">
        <v>442</v>
      </c>
      <c r="P46" s="152">
        <v>390</v>
      </c>
      <c r="S46" s="163" t="s">
        <v>828</v>
      </c>
      <c r="T46" s="162" t="s">
        <v>733</v>
      </c>
      <c r="U46" s="162" t="s">
        <v>732</v>
      </c>
      <c r="V46" s="162" t="s">
        <v>42</v>
      </c>
      <c r="W46" s="162" t="s">
        <v>808</v>
      </c>
      <c r="X46" s="162" t="s">
        <v>425</v>
      </c>
      <c r="Y46" s="162" t="s">
        <v>828</v>
      </c>
      <c r="Z46" s="162" t="s">
        <v>734</v>
      </c>
      <c r="AA46" s="162" t="s">
        <v>480</v>
      </c>
      <c r="AB46" s="162" t="s">
        <v>828</v>
      </c>
      <c r="AC46" s="162" t="s">
        <v>417</v>
      </c>
      <c r="AD46" s="162">
        <v>3</v>
      </c>
      <c r="AE46" s="162" t="s">
        <v>425</v>
      </c>
      <c r="AF46" s="162" t="s">
        <v>827</v>
      </c>
      <c r="AG46" s="162">
        <v>950</v>
      </c>
      <c r="AH46" s="162">
        <v>20</v>
      </c>
      <c r="AI46" s="161">
        <v>71</v>
      </c>
    </row>
    <row r="47" spans="1:35" hidden="1">
      <c r="A47" s="152" t="s">
        <v>1389</v>
      </c>
      <c r="B47" s="152" t="s">
        <v>828</v>
      </c>
      <c r="C47" s="164" t="e">
        <v>#N/A</v>
      </c>
      <c r="D47" s="152" t="s">
        <v>660</v>
      </c>
      <c r="E47" s="152" t="s">
        <v>42</v>
      </c>
      <c r="F47" s="152" t="s">
        <v>781</v>
      </c>
      <c r="G47" s="152" t="s">
        <v>934</v>
      </c>
      <c r="H47" s="152" t="s">
        <v>828</v>
      </c>
      <c r="I47" s="152" t="s">
        <v>661</v>
      </c>
      <c r="J47" s="152" t="s">
        <v>419</v>
      </c>
      <c r="K47" s="152" t="s">
        <v>828</v>
      </c>
      <c r="L47" s="152" t="s">
        <v>417</v>
      </c>
      <c r="N47" s="152" t="s">
        <v>934</v>
      </c>
      <c r="P47" s="152">
        <v>400</v>
      </c>
      <c r="S47" s="163" t="s">
        <v>828</v>
      </c>
      <c r="T47" s="162" t="s">
        <v>872</v>
      </c>
      <c r="U47" s="162" t="s">
        <v>735</v>
      </c>
      <c r="V47" s="162" t="s">
        <v>42</v>
      </c>
      <c r="W47" s="162"/>
      <c r="X47" s="162" t="s">
        <v>418</v>
      </c>
      <c r="Y47" s="162" t="s">
        <v>828</v>
      </c>
      <c r="Z47" s="162" t="s">
        <v>871</v>
      </c>
      <c r="AA47" s="162" t="s">
        <v>480</v>
      </c>
      <c r="AB47" s="162" t="s">
        <v>828</v>
      </c>
      <c r="AC47" s="162" t="s">
        <v>417</v>
      </c>
      <c r="AD47" s="162"/>
      <c r="AE47" s="162" t="s">
        <v>418</v>
      </c>
      <c r="AF47" s="162"/>
      <c r="AG47" s="162">
        <v>980</v>
      </c>
      <c r="AH47" s="162">
        <v>10</v>
      </c>
      <c r="AI47" s="161">
        <v>73</v>
      </c>
    </row>
    <row r="48" spans="1:35" hidden="1">
      <c r="A48" s="152" t="s">
        <v>955</v>
      </c>
      <c r="B48" s="152" t="s">
        <v>828</v>
      </c>
      <c r="C48" s="152" t="s">
        <v>955</v>
      </c>
      <c r="D48" s="152" t="s">
        <v>660</v>
      </c>
      <c r="E48" s="152" t="s">
        <v>42</v>
      </c>
      <c r="F48" s="152" t="s">
        <v>509</v>
      </c>
      <c r="G48" s="152" t="s">
        <v>425</v>
      </c>
      <c r="H48" s="152" t="s">
        <v>828</v>
      </c>
      <c r="I48" s="152" t="s">
        <v>644</v>
      </c>
      <c r="J48" s="152" t="s">
        <v>480</v>
      </c>
      <c r="K48" s="152" t="s">
        <v>828</v>
      </c>
      <c r="L48" s="152" t="s">
        <v>417</v>
      </c>
      <c r="M48" s="152">
        <v>5</v>
      </c>
      <c r="N48" s="152" t="s">
        <v>425</v>
      </c>
      <c r="P48" s="152">
        <v>400</v>
      </c>
      <c r="S48" s="163" t="s">
        <v>828</v>
      </c>
      <c r="T48" s="162" t="s">
        <v>736</v>
      </c>
      <c r="U48" s="162" t="s">
        <v>735</v>
      </c>
      <c r="V48" s="162" t="s">
        <v>42</v>
      </c>
      <c r="W48" s="162" t="s">
        <v>809</v>
      </c>
      <c r="X48" s="162" t="s">
        <v>425</v>
      </c>
      <c r="Y48" s="162" t="s">
        <v>828</v>
      </c>
      <c r="Z48" s="162" t="s">
        <v>737</v>
      </c>
      <c r="AA48" s="162" t="s">
        <v>480</v>
      </c>
      <c r="AB48" s="162" t="s">
        <v>828</v>
      </c>
      <c r="AC48" s="162" t="s">
        <v>417</v>
      </c>
      <c r="AD48" s="162">
        <v>3</v>
      </c>
      <c r="AE48" s="162" t="s">
        <v>425</v>
      </c>
      <c r="AF48" s="162" t="s">
        <v>827</v>
      </c>
      <c r="AG48" s="162">
        <v>980</v>
      </c>
      <c r="AH48" s="162">
        <v>20</v>
      </c>
      <c r="AI48" s="161">
        <v>73</v>
      </c>
    </row>
    <row r="49" spans="1:35" hidden="1">
      <c r="A49" s="152" t="s">
        <v>1390</v>
      </c>
      <c r="B49" s="152" t="s">
        <v>828</v>
      </c>
      <c r="C49" s="164" t="e">
        <v>#N/A</v>
      </c>
      <c r="D49" s="152" t="s">
        <v>662</v>
      </c>
      <c r="E49" s="152" t="s">
        <v>42</v>
      </c>
      <c r="F49" s="152" t="s">
        <v>782</v>
      </c>
      <c r="G49" s="152" t="s">
        <v>934</v>
      </c>
      <c r="H49" s="152" t="s">
        <v>828</v>
      </c>
      <c r="I49" s="152" t="s">
        <v>663</v>
      </c>
      <c r="J49" s="152" t="s">
        <v>419</v>
      </c>
      <c r="K49" s="152" t="s">
        <v>828</v>
      </c>
      <c r="L49" s="152" t="s">
        <v>417</v>
      </c>
      <c r="N49" s="152" t="s">
        <v>934</v>
      </c>
      <c r="P49" s="152">
        <v>410</v>
      </c>
      <c r="S49" s="163" t="s">
        <v>828</v>
      </c>
      <c r="T49" s="162" t="s">
        <v>869</v>
      </c>
      <c r="U49" s="162" t="s">
        <v>738</v>
      </c>
      <c r="V49" s="162" t="s">
        <v>42</v>
      </c>
      <c r="W49" s="162"/>
      <c r="X49" s="162" t="s">
        <v>418</v>
      </c>
      <c r="Y49" s="162" t="s">
        <v>828</v>
      </c>
      <c r="Z49" s="162" t="s">
        <v>868</v>
      </c>
      <c r="AA49" s="162" t="s">
        <v>480</v>
      </c>
      <c r="AB49" s="162" t="s">
        <v>828</v>
      </c>
      <c r="AC49" s="162" t="s">
        <v>417</v>
      </c>
      <c r="AD49" s="162"/>
      <c r="AE49" s="162" t="s">
        <v>418</v>
      </c>
      <c r="AF49" s="162"/>
      <c r="AG49" s="162">
        <v>1000</v>
      </c>
      <c r="AH49" s="162">
        <v>10</v>
      </c>
      <c r="AI49" s="161">
        <v>74</v>
      </c>
    </row>
    <row r="50" spans="1:35" hidden="1">
      <c r="A50" s="152" t="s">
        <v>954</v>
      </c>
      <c r="B50" s="152" t="s">
        <v>828</v>
      </c>
      <c r="C50" s="152" t="s">
        <v>954</v>
      </c>
      <c r="D50" s="152" t="s">
        <v>662</v>
      </c>
      <c r="E50" s="152" t="s">
        <v>42</v>
      </c>
      <c r="F50" s="152" t="s">
        <v>510</v>
      </c>
      <c r="G50" s="152" t="s">
        <v>425</v>
      </c>
      <c r="H50" s="152" t="s">
        <v>828</v>
      </c>
      <c r="I50" s="152" t="s">
        <v>644</v>
      </c>
      <c r="J50" s="152" t="s">
        <v>480</v>
      </c>
      <c r="K50" s="152" t="s">
        <v>828</v>
      </c>
      <c r="L50" s="152" t="s">
        <v>417</v>
      </c>
      <c r="M50" s="152">
        <v>6</v>
      </c>
      <c r="N50" s="152" t="s">
        <v>425</v>
      </c>
      <c r="P50" s="152">
        <v>410</v>
      </c>
      <c r="S50" s="163" t="s">
        <v>828</v>
      </c>
      <c r="T50" s="162" t="s">
        <v>739</v>
      </c>
      <c r="U50" s="162" t="s">
        <v>738</v>
      </c>
      <c r="V50" s="162" t="s">
        <v>42</v>
      </c>
      <c r="W50" s="162" t="s">
        <v>810</v>
      </c>
      <c r="X50" s="162" t="s">
        <v>425</v>
      </c>
      <c r="Y50" s="162" t="s">
        <v>828</v>
      </c>
      <c r="Z50" s="162" t="s">
        <v>740</v>
      </c>
      <c r="AA50" s="162" t="s">
        <v>480</v>
      </c>
      <c r="AB50" s="162" t="s">
        <v>828</v>
      </c>
      <c r="AC50" s="162" t="s">
        <v>417</v>
      </c>
      <c r="AD50" s="162">
        <v>3</v>
      </c>
      <c r="AE50" s="162" t="s">
        <v>425</v>
      </c>
      <c r="AF50" s="162" t="s">
        <v>827</v>
      </c>
      <c r="AG50" s="162">
        <v>1000</v>
      </c>
      <c r="AH50" s="162">
        <v>20</v>
      </c>
      <c r="AI50" s="161">
        <v>74</v>
      </c>
    </row>
    <row r="51" spans="1:35" hidden="1">
      <c r="A51" s="152" t="s">
        <v>953</v>
      </c>
      <c r="B51" s="152" t="s">
        <v>828</v>
      </c>
      <c r="C51" s="152" t="s">
        <v>953</v>
      </c>
      <c r="D51" s="152" t="s">
        <v>511</v>
      </c>
      <c r="E51" s="152" t="s">
        <v>42</v>
      </c>
      <c r="F51" s="152" t="s">
        <v>512</v>
      </c>
      <c r="G51" s="152" t="s">
        <v>442</v>
      </c>
      <c r="H51" s="152" t="s">
        <v>828</v>
      </c>
      <c r="I51" s="152" t="s">
        <v>644</v>
      </c>
      <c r="J51" s="152" t="s">
        <v>419</v>
      </c>
      <c r="K51" s="152" t="s">
        <v>828</v>
      </c>
      <c r="L51" s="152" t="s">
        <v>417</v>
      </c>
      <c r="N51" s="152" t="s">
        <v>442</v>
      </c>
      <c r="P51" s="152">
        <v>420</v>
      </c>
      <c r="S51" s="163" t="s">
        <v>828</v>
      </c>
      <c r="T51" s="162" t="s">
        <v>865</v>
      </c>
      <c r="U51" s="162" t="s">
        <v>741</v>
      </c>
      <c r="V51" s="162" t="s">
        <v>42</v>
      </c>
      <c r="W51" s="162"/>
      <c r="X51" s="162" t="s">
        <v>418</v>
      </c>
      <c r="Y51" s="162" t="s">
        <v>828</v>
      </c>
      <c r="Z51" s="162" t="s">
        <v>864</v>
      </c>
      <c r="AA51" s="162" t="s">
        <v>480</v>
      </c>
      <c r="AB51" s="162" t="s">
        <v>828</v>
      </c>
      <c r="AC51" s="162" t="s">
        <v>417</v>
      </c>
      <c r="AD51" s="162"/>
      <c r="AE51" s="162" t="s">
        <v>418</v>
      </c>
      <c r="AF51" s="162"/>
      <c r="AG51" s="162">
        <v>1030</v>
      </c>
      <c r="AH51" s="162">
        <v>10</v>
      </c>
      <c r="AI51" s="161">
        <v>76</v>
      </c>
    </row>
    <row r="52" spans="1:35" hidden="1">
      <c r="A52" s="152" t="s">
        <v>1391</v>
      </c>
      <c r="B52" s="152" t="s">
        <v>828</v>
      </c>
      <c r="C52" s="164" t="e">
        <v>#N/A</v>
      </c>
      <c r="D52" s="152" t="s">
        <v>664</v>
      </c>
      <c r="E52" s="152" t="s">
        <v>42</v>
      </c>
      <c r="F52" s="152" t="s">
        <v>783</v>
      </c>
      <c r="G52" s="152" t="s">
        <v>934</v>
      </c>
      <c r="H52" s="152" t="s">
        <v>828</v>
      </c>
      <c r="I52" s="152" t="s">
        <v>665</v>
      </c>
      <c r="J52" s="152" t="s">
        <v>419</v>
      </c>
      <c r="K52" s="152" t="s">
        <v>828</v>
      </c>
      <c r="L52" s="152" t="s">
        <v>417</v>
      </c>
      <c r="N52" s="152" t="s">
        <v>934</v>
      </c>
      <c r="P52" s="152">
        <v>430</v>
      </c>
      <c r="S52" s="163" t="s">
        <v>828</v>
      </c>
      <c r="T52" s="162" t="s">
        <v>742</v>
      </c>
      <c r="U52" s="162" t="s">
        <v>741</v>
      </c>
      <c r="V52" s="162" t="s">
        <v>42</v>
      </c>
      <c r="W52" s="162" t="s">
        <v>811</v>
      </c>
      <c r="X52" s="162" t="s">
        <v>425</v>
      </c>
      <c r="Y52" s="162" t="s">
        <v>828</v>
      </c>
      <c r="Z52" s="162" t="s">
        <v>743</v>
      </c>
      <c r="AA52" s="162" t="s">
        <v>480</v>
      </c>
      <c r="AB52" s="162" t="s">
        <v>828</v>
      </c>
      <c r="AC52" s="162" t="s">
        <v>417</v>
      </c>
      <c r="AD52" s="162">
        <v>3</v>
      </c>
      <c r="AE52" s="162" t="s">
        <v>425</v>
      </c>
      <c r="AF52" s="162" t="s">
        <v>827</v>
      </c>
      <c r="AG52" s="162">
        <v>1030</v>
      </c>
      <c r="AH52" s="162">
        <v>20</v>
      </c>
      <c r="AI52" s="161">
        <v>76</v>
      </c>
    </row>
    <row r="53" spans="1:35" hidden="1">
      <c r="A53" s="152" t="s">
        <v>952</v>
      </c>
      <c r="B53" s="152" t="s">
        <v>828</v>
      </c>
      <c r="C53" s="152" t="s">
        <v>952</v>
      </c>
      <c r="D53" s="152" t="s">
        <v>664</v>
      </c>
      <c r="E53" s="152" t="s">
        <v>42</v>
      </c>
      <c r="F53" s="152" t="s">
        <v>513</v>
      </c>
      <c r="G53" s="152" t="s">
        <v>425</v>
      </c>
      <c r="H53" s="152" t="s">
        <v>828</v>
      </c>
      <c r="I53" s="152" t="s">
        <v>644</v>
      </c>
      <c r="J53" s="152" t="s">
        <v>480</v>
      </c>
      <c r="K53" s="152" t="s">
        <v>828</v>
      </c>
      <c r="L53" s="152" t="s">
        <v>417</v>
      </c>
      <c r="M53" s="152">
        <v>3</v>
      </c>
      <c r="N53" s="152" t="s">
        <v>425</v>
      </c>
      <c r="P53" s="152">
        <v>430</v>
      </c>
      <c r="S53" s="163" t="s">
        <v>828</v>
      </c>
      <c r="T53" s="162" t="s">
        <v>862</v>
      </c>
      <c r="U53" s="162" t="s">
        <v>744</v>
      </c>
      <c r="V53" s="162" t="s">
        <v>42</v>
      </c>
      <c r="W53" s="162"/>
      <c r="X53" s="162" t="s">
        <v>418</v>
      </c>
      <c r="Y53" s="162" t="s">
        <v>828</v>
      </c>
      <c r="Z53" s="162" t="s">
        <v>861</v>
      </c>
      <c r="AA53" s="162" t="s">
        <v>480</v>
      </c>
      <c r="AB53" s="162" t="s">
        <v>828</v>
      </c>
      <c r="AC53" s="162" t="s">
        <v>417</v>
      </c>
      <c r="AD53" s="162"/>
      <c r="AE53" s="162" t="s">
        <v>418</v>
      </c>
      <c r="AF53" s="162"/>
      <c r="AG53" s="162">
        <v>1050</v>
      </c>
      <c r="AH53" s="162">
        <v>10</v>
      </c>
      <c r="AI53" s="161">
        <v>77</v>
      </c>
    </row>
    <row r="54" spans="1:35" hidden="1">
      <c r="A54" s="152" t="s">
        <v>951</v>
      </c>
      <c r="B54" s="152" t="s">
        <v>828</v>
      </c>
      <c r="C54" s="152" t="s">
        <v>951</v>
      </c>
      <c r="D54" s="152" t="s">
        <v>514</v>
      </c>
      <c r="E54" s="152" t="s">
        <v>42</v>
      </c>
      <c r="F54" s="152" t="s">
        <v>515</v>
      </c>
      <c r="G54" s="152" t="s">
        <v>442</v>
      </c>
      <c r="H54" s="152" t="s">
        <v>828</v>
      </c>
      <c r="I54" s="152" t="s">
        <v>644</v>
      </c>
      <c r="J54" s="152" t="s">
        <v>419</v>
      </c>
      <c r="K54" s="152" t="s">
        <v>828</v>
      </c>
      <c r="L54" s="152" t="s">
        <v>417</v>
      </c>
      <c r="N54" s="152" t="s">
        <v>442</v>
      </c>
      <c r="P54" s="152">
        <v>440</v>
      </c>
      <c r="S54" s="163" t="s">
        <v>828</v>
      </c>
      <c r="T54" s="162" t="s">
        <v>745</v>
      </c>
      <c r="U54" s="162" t="s">
        <v>744</v>
      </c>
      <c r="V54" s="162" t="s">
        <v>42</v>
      </c>
      <c r="W54" s="162" t="s">
        <v>812</v>
      </c>
      <c r="X54" s="162" t="s">
        <v>425</v>
      </c>
      <c r="Y54" s="162" t="s">
        <v>828</v>
      </c>
      <c r="Z54" s="162" t="s">
        <v>746</v>
      </c>
      <c r="AA54" s="162" t="s">
        <v>480</v>
      </c>
      <c r="AB54" s="162" t="s">
        <v>828</v>
      </c>
      <c r="AC54" s="162" t="s">
        <v>417</v>
      </c>
      <c r="AD54" s="162">
        <v>3</v>
      </c>
      <c r="AE54" s="162" t="s">
        <v>425</v>
      </c>
      <c r="AF54" s="162" t="s">
        <v>827</v>
      </c>
      <c r="AG54" s="162">
        <v>1050</v>
      </c>
      <c r="AH54" s="162">
        <v>20</v>
      </c>
      <c r="AI54" s="161">
        <v>77</v>
      </c>
    </row>
    <row r="55" spans="1:35" hidden="1">
      <c r="A55" s="152" t="s">
        <v>950</v>
      </c>
      <c r="B55" s="152" t="s">
        <v>828</v>
      </c>
      <c r="C55" s="152" t="s">
        <v>950</v>
      </c>
      <c r="D55" s="152" t="s">
        <v>516</v>
      </c>
      <c r="E55" s="152" t="s">
        <v>42</v>
      </c>
      <c r="F55" s="152" t="s">
        <v>517</v>
      </c>
      <c r="G55" s="152" t="s">
        <v>442</v>
      </c>
      <c r="H55" s="152" t="s">
        <v>828</v>
      </c>
      <c r="I55" s="152" t="s">
        <v>644</v>
      </c>
      <c r="J55" s="152" t="s">
        <v>419</v>
      </c>
      <c r="K55" s="152" t="s">
        <v>828</v>
      </c>
      <c r="L55" s="152" t="s">
        <v>417</v>
      </c>
      <c r="N55" s="152" t="s">
        <v>442</v>
      </c>
      <c r="P55" s="152">
        <v>450</v>
      </c>
      <c r="S55" s="163" t="s">
        <v>828</v>
      </c>
      <c r="T55" s="162" t="s">
        <v>859</v>
      </c>
      <c r="U55" s="162" t="s">
        <v>747</v>
      </c>
      <c r="V55" s="162" t="s">
        <v>42</v>
      </c>
      <c r="W55" s="162"/>
      <c r="X55" s="162" t="s">
        <v>418</v>
      </c>
      <c r="Y55" s="162" t="s">
        <v>828</v>
      </c>
      <c r="Z55" s="162" t="s">
        <v>858</v>
      </c>
      <c r="AA55" s="162" t="s">
        <v>480</v>
      </c>
      <c r="AB55" s="162" t="s">
        <v>828</v>
      </c>
      <c r="AC55" s="162" t="s">
        <v>417</v>
      </c>
      <c r="AD55" s="162"/>
      <c r="AE55" s="162" t="s">
        <v>418</v>
      </c>
      <c r="AF55" s="162"/>
      <c r="AG55" s="162">
        <v>1070</v>
      </c>
      <c r="AH55" s="162">
        <v>10</v>
      </c>
      <c r="AI55" s="161">
        <v>78</v>
      </c>
    </row>
    <row r="56" spans="1:35" hidden="1">
      <c r="A56" s="152" t="s">
        <v>949</v>
      </c>
      <c r="B56" s="152" t="s">
        <v>828</v>
      </c>
      <c r="C56" s="152" t="s">
        <v>949</v>
      </c>
      <c r="D56" s="152" t="s">
        <v>518</v>
      </c>
      <c r="E56" s="152" t="s">
        <v>42</v>
      </c>
      <c r="F56" s="152" t="s">
        <v>519</v>
      </c>
      <c r="G56" s="152" t="s">
        <v>442</v>
      </c>
      <c r="H56" s="152" t="s">
        <v>828</v>
      </c>
      <c r="I56" s="152" t="s">
        <v>644</v>
      </c>
      <c r="J56" s="152" t="s">
        <v>419</v>
      </c>
      <c r="K56" s="152" t="s">
        <v>828</v>
      </c>
      <c r="L56" s="152" t="s">
        <v>417</v>
      </c>
      <c r="N56" s="152" t="s">
        <v>442</v>
      </c>
      <c r="P56" s="152">
        <v>460</v>
      </c>
      <c r="S56" s="163" t="s">
        <v>828</v>
      </c>
      <c r="T56" s="162" t="s">
        <v>748</v>
      </c>
      <c r="U56" s="162" t="s">
        <v>747</v>
      </c>
      <c r="V56" s="162" t="s">
        <v>42</v>
      </c>
      <c r="W56" s="162" t="s">
        <v>813</v>
      </c>
      <c r="X56" s="162" t="s">
        <v>425</v>
      </c>
      <c r="Y56" s="162" t="s">
        <v>828</v>
      </c>
      <c r="Z56" s="162" t="s">
        <v>749</v>
      </c>
      <c r="AA56" s="162" t="s">
        <v>480</v>
      </c>
      <c r="AB56" s="162" t="s">
        <v>828</v>
      </c>
      <c r="AC56" s="162" t="s">
        <v>417</v>
      </c>
      <c r="AD56" s="162">
        <v>3</v>
      </c>
      <c r="AE56" s="162" t="s">
        <v>425</v>
      </c>
      <c r="AF56" s="162" t="s">
        <v>827</v>
      </c>
      <c r="AG56" s="162">
        <v>1070</v>
      </c>
      <c r="AH56" s="162">
        <v>20</v>
      </c>
      <c r="AI56" s="161">
        <v>78</v>
      </c>
    </row>
    <row r="57" spans="1:35" hidden="1">
      <c r="A57" s="152" t="s">
        <v>1392</v>
      </c>
      <c r="B57" s="152" t="s">
        <v>828</v>
      </c>
      <c r="C57" s="164" t="e">
        <v>#N/A</v>
      </c>
      <c r="D57" s="152" t="s">
        <v>666</v>
      </c>
      <c r="E57" s="152" t="s">
        <v>42</v>
      </c>
      <c r="F57" s="152" t="s">
        <v>784</v>
      </c>
      <c r="G57" s="152" t="s">
        <v>934</v>
      </c>
      <c r="H57" s="152" t="s">
        <v>828</v>
      </c>
      <c r="I57" s="152" t="s">
        <v>667</v>
      </c>
      <c r="J57" s="152" t="s">
        <v>419</v>
      </c>
      <c r="K57" s="152" t="s">
        <v>828</v>
      </c>
      <c r="L57" s="152" t="s">
        <v>417</v>
      </c>
      <c r="N57" s="152" t="s">
        <v>934</v>
      </c>
      <c r="P57" s="152">
        <v>470</v>
      </c>
      <c r="S57" s="163" t="s">
        <v>828</v>
      </c>
      <c r="T57" s="162" t="s">
        <v>855</v>
      </c>
      <c r="U57" s="162" t="s">
        <v>750</v>
      </c>
      <c r="V57" s="162" t="s">
        <v>42</v>
      </c>
      <c r="W57" s="162"/>
      <c r="X57" s="162" t="s">
        <v>418</v>
      </c>
      <c r="Y57" s="162" t="s">
        <v>828</v>
      </c>
      <c r="Z57" s="162" t="s">
        <v>854</v>
      </c>
      <c r="AA57" s="162" t="s">
        <v>480</v>
      </c>
      <c r="AB57" s="162" t="s">
        <v>828</v>
      </c>
      <c r="AC57" s="162" t="s">
        <v>417</v>
      </c>
      <c r="AD57" s="162"/>
      <c r="AE57" s="162" t="s">
        <v>418</v>
      </c>
      <c r="AF57" s="162"/>
      <c r="AG57" s="162">
        <v>1090</v>
      </c>
      <c r="AH57" s="162">
        <v>10</v>
      </c>
      <c r="AI57" s="161">
        <v>79</v>
      </c>
    </row>
    <row r="58" spans="1:35" hidden="1">
      <c r="A58" s="152" t="s">
        <v>948</v>
      </c>
      <c r="B58" s="152" t="s">
        <v>828</v>
      </c>
      <c r="C58" s="152" t="s">
        <v>948</v>
      </c>
      <c r="D58" s="152" t="s">
        <v>666</v>
      </c>
      <c r="E58" s="152" t="s">
        <v>42</v>
      </c>
      <c r="F58" s="152" t="s">
        <v>520</v>
      </c>
      <c r="G58" s="152" t="s">
        <v>425</v>
      </c>
      <c r="H58" s="152" t="s">
        <v>828</v>
      </c>
      <c r="I58" s="152" t="s">
        <v>644</v>
      </c>
      <c r="J58" s="152" t="s">
        <v>480</v>
      </c>
      <c r="K58" s="152" t="s">
        <v>828</v>
      </c>
      <c r="L58" s="152" t="s">
        <v>417</v>
      </c>
      <c r="M58" s="152">
        <v>6</v>
      </c>
      <c r="N58" s="152" t="s">
        <v>425</v>
      </c>
      <c r="P58" s="152">
        <v>470</v>
      </c>
      <c r="S58" s="163" t="s">
        <v>828</v>
      </c>
      <c r="T58" s="162" t="s">
        <v>751</v>
      </c>
      <c r="U58" s="162" t="s">
        <v>750</v>
      </c>
      <c r="V58" s="162" t="s">
        <v>42</v>
      </c>
      <c r="W58" s="162" t="s">
        <v>814</v>
      </c>
      <c r="X58" s="162" t="s">
        <v>425</v>
      </c>
      <c r="Y58" s="162" t="s">
        <v>828</v>
      </c>
      <c r="Z58" s="162" t="s">
        <v>752</v>
      </c>
      <c r="AA58" s="162" t="s">
        <v>480</v>
      </c>
      <c r="AB58" s="162" t="s">
        <v>828</v>
      </c>
      <c r="AC58" s="162" t="s">
        <v>417</v>
      </c>
      <c r="AD58" s="162">
        <v>3</v>
      </c>
      <c r="AE58" s="162" t="s">
        <v>425</v>
      </c>
      <c r="AF58" s="162" t="s">
        <v>827</v>
      </c>
      <c r="AG58" s="162">
        <v>1090</v>
      </c>
      <c r="AH58" s="162">
        <v>20</v>
      </c>
      <c r="AI58" s="161">
        <v>79</v>
      </c>
    </row>
    <row r="59" spans="1:35" hidden="1">
      <c r="A59" s="152" t="s">
        <v>1393</v>
      </c>
      <c r="B59" s="152" t="s">
        <v>828</v>
      </c>
      <c r="C59" s="164" t="e">
        <v>#N/A</v>
      </c>
      <c r="D59" s="152" t="s">
        <v>668</v>
      </c>
      <c r="E59" s="152" t="s">
        <v>42</v>
      </c>
      <c r="F59" s="152" t="s">
        <v>785</v>
      </c>
      <c r="G59" s="152" t="s">
        <v>934</v>
      </c>
      <c r="H59" s="152" t="s">
        <v>828</v>
      </c>
      <c r="I59" s="152" t="s">
        <v>669</v>
      </c>
      <c r="J59" s="152" t="s">
        <v>419</v>
      </c>
      <c r="K59" s="152" t="s">
        <v>828</v>
      </c>
      <c r="L59" s="152" t="s">
        <v>417</v>
      </c>
      <c r="N59" s="152" t="s">
        <v>934</v>
      </c>
      <c r="P59" s="152">
        <v>480</v>
      </c>
      <c r="S59" s="163" t="s">
        <v>828</v>
      </c>
      <c r="T59" s="162" t="s">
        <v>848</v>
      </c>
      <c r="U59" s="162" t="s">
        <v>755</v>
      </c>
      <c r="V59" s="162" t="s">
        <v>42</v>
      </c>
      <c r="W59" s="162"/>
      <c r="X59" s="162" t="s">
        <v>418</v>
      </c>
      <c r="Y59" s="162" t="s">
        <v>828</v>
      </c>
      <c r="Z59" s="162" t="s">
        <v>847</v>
      </c>
      <c r="AA59" s="162" t="s">
        <v>480</v>
      </c>
      <c r="AB59" s="162" t="s">
        <v>828</v>
      </c>
      <c r="AC59" s="162" t="s">
        <v>417</v>
      </c>
      <c r="AD59" s="162"/>
      <c r="AE59" s="162" t="s">
        <v>418</v>
      </c>
      <c r="AF59" s="162"/>
      <c r="AG59" s="162">
        <v>1130</v>
      </c>
      <c r="AH59" s="162">
        <v>10</v>
      </c>
      <c r="AI59" s="161">
        <v>82</v>
      </c>
    </row>
    <row r="60" spans="1:35" hidden="1">
      <c r="A60" s="152" t="s">
        <v>947</v>
      </c>
      <c r="B60" s="152" t="s">
        <v>828</v>
      </c>
      <c r="C60" s="152" t="s">
        <v>947</v>
      </c>
      <c r="D60" s="152" t="s">
        <v>668</v>
      </c>
      <c r="E60" s="152" t="s">
        <v>42</v>
      </c>
      <c r="F60" s="152" t="s">
        <v>521</v>
      </c>
      <c r="G60" s="152" t="s">
        <v>425</v>
      </c>
      <c r="H60" s="152" t="s">
        <v>828</v>
      </c>
      <c r="I60" s="152" t="s">
        <v>644</v>
      </c>
      <c r="J60" s="152" t="s">
        <v>480</v>
      </c>
      <c r="K60" s="152" t="s">
        <v>828</v>
      </c>
      <c r="L60" s="152" t="s">
        <v>417</v>
      </c>
      <c r="M60" s="152">
        <v>5</v>
      </c>
      <c r="N60" s="152" t="s">
        <v>425</v>
      </c>
      <c r="P60" s="152">
        <v>480</v>
      </c>
      <c r="S60" s="163" t="s">
        <v>828</v>
      </c>
      <c r="T60" s="162" t="s">
        <v>756</v>
      </c>
      <c r="U60" s="162" t="s">
        <v>755</v>
      </c>
      <c r="V60" s="162" t="s">
        <v>42</v>
      </c>
      <c r="W60" s="162" t="s">
        <v>817</v>
      </c>
      <c r="X60" s="162" t="s">
        <v>425</v>
      </c>
      <c r="Y60" s="162" t="s">
        <v>828</v>
      </c>
      <c r="Z60" s="162" t="s">
        <v>757</v>
      </c>
      <c r="AA60" s="162" t="s">
        <v>480</v>
      </c>
      <c r="AB60" s="162" t="s">
        <v>828</v>
      </c>
      <c r="AC60" s="162" t="s">
        <v>417</v>
      </c>
      <c r="AD60" s="162">
        <v>3</v>
      </c>
      <c r="AE60" s="162" t="s">
        <v>425</v>
      </c>
      <c r="AF60" s="162" t="s">
        <v>827</v>
      </c>
      <c r="AG60" s="162">
        <v>1130</v>
      </c>
      <c r="AH60" s="162">
        <v>20</v>
      </c>
      <c r="AI60" s="161">
        <v>82</v>
      </c>
    </row>
    <row r="61" spans="1:35" hidden="1">
      <c r="A61" s="152" t="s">
        <v>946</v>
      </c>
      <c r="B61" s="152" t="s">
        <v>828</v>
      </c>
      <c r="C61" s="152" t="s">
        <v>946</v>
      </c>
      <c r="D61" s="152" t="s">
        <v>522</v>
      </c>
      <c r="E61" s="152" t="s">
        <v>42</v>
      </c>
      <c r="F61" s="152" t="s">
        <v>523</v>
      </c>
      <c r="G61" s="152" t="s">
        <v>442</v>
      </c>
      <c r="H61" s="152" t="s">
        <v>828</v>
      </c>
      <c r="I61" s="152" t="s">
        <v>644</v>
      </c>
      <c r="J61" s="152" t="s">
        <v>419</v>
      </c>
      <c r="K61" s="152" t="s">
        <v>828</v>
      </c>
      <c r="L61" s="152" t="s">
        <v>417</v>
      </c>
      <c r="N61" s="152" t="s">
        <v>442</v>
      </c>
      <c r="P61" s="152">
        <v>490</v>
      </c>
      <c r="S61" s="163" t="s">
        <v>828</v>
      </c>
      <c r="T61" s="162" t="s">
        <v>845</v>
      </c>
      <c r="U61" s="162" t="s">
        <v>758</v>
      </c>
      <c r="V61" s="162" t="s">
        <v>42</v>
      </c>
      <c r="W61" s="162"/>
      <c r="X61" s="162" t="s">
        <v>418</v>
      </c>
      <c r="Y61" s="162" t="s">
        <v>828</v>
      </c>
      <c r="Z61" s="162" t="s">
        <v>844</v>
      </c>
      <c r="AA61" s="162" t="s">
        <v>480</v>
      </c>
      <c r="AB61" s="162" t="s">
        <v>828</v>
      </c>
      <c r="AC61" s="162" t="s">
        <v>417</v>
      </c>
      <c r="AD61" s="162"/>
      <c r="AE61" s="162" t="s">
        <v>418</v>
      </c>
      <c r="AF61" s="162"/>
      <c r="AG61" s="162">
        <v>1150</v>
      </c>
      <c r="AH61" s="162">
        <v>10</v>
      </c>
      <c r="AI61" s="161">
        <v>83</v>
      </c>
    </row>
    <row r="62" spans="1:35" hidden="1">
      <c r="A62" s="152" t="s">
        <v>1248</v>
      </c>
      <c r="B62" s="152" t="s">
        <v>828</v>
      </c>
      <c r="C62" s="164" t="e">
        <v>#N/A</v>
      </c>
      <c r="D62" s="152" t="s">
        <v>674</v>
      </c>
      <c r="E62" s="152" t="s">
        <v>42</v>
      </c>
      <c r="F62" s="152" t="s">
        <v>788</v>
      </c>
      <c r="G62" s="152" t="s">
        <v>442</v>
      </c>
      <c r="H62" s="152" t="s">
        <v>828</v>
      </c>
      <c r="I62" s="152" t="s">
        <v>644</v>
      </c>
      <c r="J62" s="152" t="s">
        <v>419</v>
      </c>
      <c r="K62" s="152" t="s">
        <v>828</v>
      </c>
      <c r="L62" s="152" t="s">
        <v>417</v>
      </c>
      <c r="N62" s="152" t="s">
        <v>442</v>
      </c>
      <c r="P62" s="152">
        <v>500</v>
      </c>
      <c r="S62" s="163" t="s">
        <v>828</v>
      </c>
      <c r="T62" s="162" t="s">
        <v>759</v>
      </c>
      <c r="U62" s="162" t="s">
        <v>758</v>
      </c>
      <c r="V62" s="162" t="s">
        <v>42</v>
      </c>
      <c r="W62" s="162" t="s">
        <v>818</v>
      </c>
      <c r="X62" s="162" t="s">
        <v>425</v>
      </c>
      <c r="Y62" s="162" t="s">
        <v>828</v>
      </c>
      <c r="Z62" s="162" t="s">
        <v>760</v>
      </c>
      <c r="AA62" s="162" t="s">
        <v>480</v>
      </c>
      <c r="AB62" s="162" t="s">
        <v>828</v>
      </c>
      <c r="AC62" s="162" t="s">
        <v>417</v>
      </c>
      <c r="AD62" s="162">
        <v>3</v>
      </c>
      <c r="AE62" s="162" t="s">
        <v>425</v>
      </c>
      <c r="AF62" s="162" t="s">
        <v>827</v>
      </c>
      <c r="AG62" s="162">
        <v>1150</v>
      </c>
      <c r="AH62" s="162">
        <v>20</v>
      </c>
      <c r="AI62" s="161">
        <v>83</v>
      </c>
    </row>
    <row r="63" spans="1:35" hidden="1">
      <c r="A63" s="152" t="s">
        <v>945</v>
      </c>
      <c r="B63" s="152" t="s">
        <v>828</v>
      </c>
      <c r="C63" s="152" t="s">
        <v>945</v>
      </c>
      <c r="D63" s="152" t="s">
        <v>524</v>
      </c>
      <c r="E63" s="152" t="s">
        <v>42</v>
      </c>
      <c r="F63" s="152" t="s">
        <v>525</v>
      </c>
      <c r="G63" s="152" t="s">
        <v>442</v>
      </c>
      <c r="H63" s="152" t="s">
        <v>828</v>
      </c>
      <c r="I63" s="152" t="s">
        <v>644</v>
      </c>
      <c r="J63" s="152" t="s">
        <v>419</v>
      </c>
      <c r="K63" s="152" t="s">
        <v>828</v>
      </c>
      <c r="L63" s="152" t="s">
        <v>417</v>
      </c>
      <c r="N63" s="152" t="s">
        <v>442</v>
      </c>
      <c r="P63" s="152">
        <v>530</v>
      </c>
      <c r="S63" s="163" t="s">
        <v>828</v>
      </c>
      <c r="T63" s="162" t="s">
        <v>841</v>
      </c>
      <c r="U63" s="162" t="s">
        <v>761</v>
      </c>
      <c r="V63" s="162" t="s">
        <v>42</v>
      </c>
      <c r="W63" s="162"/>
      <c r="X63" s="162" t="s">
        <v>418</v>
      </c>
      <c r="Y63" s="162" t="s">
        <v>828</v>
      </c>
      <c r="Z63" s="162" t="s">
        <v>840</v>
      </c>
      <c r="AA63" s="162" t="s">
        <v>480</v>
      </c>
      <c r="AB63" s="162" t="s">
        <v>828</v>
      </c>
      <c r="AC63" s="162" t="s">
        <v>417</v>
      </c>
      <c r="AD63" s="162"/>
      <c r="AE63" s="162" t="s">
        <v>418</v>
      </c>
      <c r="AF63" s="162"/>
      <c r="AG63" s="162">
        <v>1170</v>
      </c>
      <c r="AH63" s="162">
        <v>10</v>
      </c>
      <c r="AI63" s="161">
        <v>84</v>
      </c>
    </row>
    <row r="64" spans="1:35" hidden="1">
      <c r="A64" s="152" t="s">
        <v>944</v>
      </c>
      <c r="B64" s="152" t="s">
        <v>828</v>
      </c>
      <c r="C64" s="152" t="s">
        <v>944</v>
      </c>
      <c r="D64" s="152" t="s">
        <v>526</v>
      </c>
      <c r="E64" s="152" t="s">
        <v>42</v>
      </c>
      <c r="F64" s="152" t="s">
        <v>527</v>
      </c>
      <c r="G64" s="152" t="s">
        <v>442</v>
      </c>
      <c r="H64" s="152" t="s">
        <v>828</v>
      </c>
      <c r="I64" s="152" t="s">
        <v>644</v>
      </c>
      <c r="J64" s="152" t="s">
        <v>419</v>
      </c>
      <c r="K64" s="152" t="s">
        <v>828</v>
      </c>
      <c r="L64" s="152" t="s">
        <v>417</v>
      </c>
      <c r="N64" s="152" t="s">
        <v>442</v>
      </c>
      <c r="P64" s="152">
        <v>540</v>
      </c>
      <c r="S64" s="163" t="s">
        <v>828</v>
      </c>
      <c r="T64" s="162" t="s">
        <v>762</v>
      </c>
      <c r="U64" s="162" t="s">
        <v>761</v>
      </c>
      <c r="V64" s="162" t="s">
        <v>42</v>
      </c>
      <c r="W64" s="162" t="s">
        <v>819</v>
      </c>
      <c r="X64" s="162" t="s">
        <v>425</v>
      </c>
      <c r="Y64" s="162" t="s">
        <v>828</v>
      </c>
      <c r="Z64" s="162" t="s">
        <v>763</v>
      </c>
      <c r="AA64" s="162" t="s">
        <v>480</v>
      </c>
      <c r="AB64" s="162" t="s">
        <v>828</v>
      </c>
      <c r="AC64" s="162" t="s">
        <v>417</v>
      </c>
      <c r="AD64" s="162">
        <v>3</v>
      </c>
      <c r="AE64" s="162" t="s">
        <v>425</v>
      </c>
      <c r="AF64" s="162" t="s">
        <v>827</v>
      </c>
      <c r="AG64" s="162">
        <v>1170</v>
      </c>
      <c r="AH64" s="162">
        <v>20</v>
      </c>
      <c r="AI64" s="161">
        <v>84</v>
      </c>
    </row>
    <row r="65" spans="1:35" hidden="1">
      <c r="A65" s="152" t="s">
        <v>943</v>
      </c>
      <c r="B65" s="152" t="s">
        <v>828</v>
      </c>
      <c r="C65" s="152" t="s">
        <v>943</v>
      </c>
      <c r="D65" s="152" t="s">
        <v>528</v>
      </c>
      <c r="E65" s="152" t="s">
        <v>42</v>
      </c>
      <c r="F65" s="152" t="s">
        <v>529</v>
      </c>
      <c r="G65" s="152" t="s">
        <v>442</v>
      </c>
      <c r="H65" s="152" t="s">
        <v>828</v>
      </c>
      <c r="I65" s="152" t="s">
        <v>644</v>
      </c>
      <c r="J65" s="152" t="s">
        <v>419</v>
      </c>
      <c r="K65" s="152" t="s">
        <v>828</v>
      </c>
      <c r="L65" s="152" t="s">
        <v>417</v>
      </c>
      <c r="N65" s="152" t="s">
        <v>442</v>
      </c>
      <c r="P65" s="152">
        <v>550</v>
      </c>
      <c r="S65" s="163" t="s">
        <v>828</v>
      </c>
      <c r="T65" s="162" t="s">
        <v>837</v>
      </c>
      <c r="U65" s="162" t="s">
        <v>764</v>
      </c>
      <c r="V65" s="162" t="s">
        <v>42</v>
      </c>
      <c r="W65" s="162"/>
      <c r="X65" s="162" t="s">
        <v>418</v>
      </c>
      <c r="Y65" s="162" t="s">
        <v>828</v>
      </c>
      <c r="Z65" s="162" t="s">
        <v>836</v>
      </c>
      <c r="AA65" s="162" t="s">
        <v>480</v>
      </c>
      <c r="AB65" s="162" t="s">
        <v>828</v>
      </c>
      <c r="AC65" s="162" t="s">
        <v>417</v>
      </c>
      <c r="AD65" s="162"/>
      <c r="AE65" s="162" t="s">
        <v>418</v>
      </c>
      <c r="AF65" s="162"/>
      <c r="AG65" s="162">
        <v>1200</v>
      </c>
      <c r="AH65" s="162">
        <v>10</v>
      </c>
      <c r="AI65" s="161">
        <v>86</v>
      </c>
    </row>
    <row r="66" spans="1:35" hidden="1">
      <c r="A66" s="152" t="s">
        <v>942</v>
      </c>
      <c r="B66" s="152" t="s">
        <v>828</v>
      </c>
      <c r="C66" s="152" t="s">
        <v>942</v>
      </c>
      <c r="D66" s="152" t="s">
        <v>530</v>
      </c>
      <c r="E66" s="152" t="s">
        <v>42</v>
      </c>
      <c r="F66" s="152" t="s">
        <v>531</v>
      </c>
      <c r="G66" s="152" t="s">
        <v>442</v>
      </c>
      <c r="H66" s="152" t="s">
        <v>828</v>
      </c>
      <c r="I66" s="152" t="s">
        <v>644</v>
      </c>
      <c r="J66" s="152" t="s">
        <v>419</v>
      </c>
      <c r="K66" s="152" t="s">
        <v>828</v>
      </c>
      <c r="L66" s="152" t="s">
        <v>417</v>
      </c>
      <c r="N66" s="152" t="s">
        <v>442</v>
      </c>
      <c r="P66" s="152">
        <v>570</v>
      </c>
      <c r="S66" s="163" t="s">
        <v>828</v>
      </c>
      <c r="T66" s="162" t="s">
        <v>765</v>
      </c>
      <c r="U66" s="162" t="s">
        <v>764</v>
      </c>
      <c r="V66" s="162" t="s">
        <v>42</v>
      </c>
      <c r="W66" s="162" t="s">
        <v>820</v>
      </c>
      <c r="X66" s="162" t="s">
        <v>425</v>
      </c>
      <c r="Y66" s="162" t="s">
        <v>828</v>
      </c>
      <c r="Z66" s="162" t="s">
        <v>766</v>
      </c>
      <c r="AA66" s="162" t="s">
        <v>480</v>
      </c>
      <c r="AB66" s="162" t="s">
        <v>828</v>
      </c>
      <c r="AC66" s="162" t="s">
        <v>417</v>
      </c>
      <c r="AD66" s="162">
        <v>3</v>
      </c>
      <c r="AE66" s="162" t="s">
        <v>425</v>
      </c>
      <c r="AF66" s="162" t="s">
        <v>827</v>
      </c>
      <c r="AG66" s="162">
        <v>1200</v>
      </c>
      <c r="AH66" s="162">
        <v>20</v>
      </c>
      <c r="AI66" s="161">
        <v>86</v>
      </c>
    </row>
    <row r="67" spans="1:35" hidden="1">
      <c r="A67" s="152" t="s">
        <v>941</v>
      </c>
      <c r="B67" s="152" t="s">
        <v>828</v>
      </c>
      <c r="C67" s="152" t="s">
        <v>941</v>
      </c>
      <c r="D67" s="152" t="s">
        <v>532</v>
      </c>
      <c r="E67" s="152" t="s">
        <v>42</v>
      </c>
      <c r="F67" s="152" t="s">
        <v>533</v>
      </c>
      <c r="G67" s="152" t="s">
        <v>442</v>
      </c>
      <c r="H67" s="152" t="s">
        <v>828</v>
      </c>
      <c r="I67" s="152" t="s">
        <v>644</v>
      </c>
      <c r="J67" s="152" t="s">
        <v>419</v>
      </c>
      <c r="K67" s="152" t="s">
        <v>828</v>
      </c>
      <c r="L67" s="152" t="s">
        <v>417</v>
      </c>
      <c r="N67" s="152" t="s">
        <v>442</v>
      </c>
      <c r="P67" s="152">
        <v>590</v>
      </c>
      <c r="S67" s="163" t="s">
        <v>828</v>
      </c>
      <c r="T67" s="162" t="s">
        <v>834</v>
      </c>
      <c r="U67" s="162" t="s">
        <v>767</v>
      </c>
      <c r="V67" s="162" t="s">
        <v>42</v>
      </c>
      <c r="W67" s="162"/>
      <c r="X67" s="162" t="s">
        <v>418</v>
      </c>
      <c r="Y67" s="162" t="s">
        <v>828</v>
      </c>
      <c r="Z67" s="162" t="s">
        <v>833</v>
      </c>
      <c r="AA67" s="162" t="s">
        <v>480</v>
      </c>
      <c r="AB67" s="162" t="s">
        <v>828</v>
      </c>
      <c r="AC67" s="162" t="s">
        <v>417</v>
      </c>
      <c r="AD67" s="162"/>
      <c r="AE67" s="162" t="s">
        <v>418</v>
      </c>
      <c r="AF67" s="162"/>
      <c r="AG67" s="162">
        <v>1220</v>
      </c>
      <c r="AH67" s="162">
        <v>10</v>
      </c>
      <c r="AI67" s="161">
        <v>87</v>
      </c>
    </row>
    <row r="68" spans="1:35" hidden="1">
      <c r="A68" s="152" t="s">
        <v>940</v>
      </c>
      <c r="B68" s="152" t="s">
        <v>828</v>
      </c>
      <c r="C68" s="152" t="s">
        <v>940</v>
      </c>
      <c r="D68" s="152" t="s">
        <v>534</v>
      </c>
      <c r="E68" s="152" t="s">
        <v>42</v>
      </c>
      <c r="F68" s="152" t="s">
        <v>535</v>
      </c>
      <c r="G68" s="152" t="s">
        <v>442</v>
      </c>
      <c r="H68" s="152" t="s">
        <v>828</v>
      </c>
      <c r="I68" s="152" t="s">
        <v>644</v>
      </c>
      <c r="J68" s="152" t="s">
        <v>419</v>
      </c>
      <c r="K68" s="152" t="s">
        <v>828</v>
      </c>
      <c r="L68" s="152" t="s">
        <v>417</v>
      </c>
      <c r="N68" s="152" t="s">
        <v>442</v>
      </c>
      <c r="P68" s="152">
        <v>610</v>
      </c>
      <c r="S68" s="163" t="s">
        <v>828</v>
      </c>
      <c r="T68" s="162" t="s">
        <v>768</v>
      </c>
      <c r="U68" s="162" t="s">
        <v>767</v>
      </c>
      <c r="V68" s="162" t="s">
        <v>42</v>
      </c>
      <c r="W68" s="162" t="s">
        <v>821</v>
      </c>
      <c r="X68" s="162" t="s">
        <v>425</v>
      </c>
      <c r="Y68" s="162" t="s">
        <v>828</v>
      </c>
      <c r="Z68" s="162" t="s">
        <v>769</v>
      </c>
      <c r="AA68" s="162" t="s">
        <v>480</v>
      </c>
      <c r="AB68" s="162" t="s">
        <v>828</v>
      </c>
      <c r="AC68" s="162" t="s">
        <v>417</v>
      </c>
      <c r="AD68" s="162">
        <v>3</v>
      </c>
      <c r="AE68" s="162" t="s">
        <v>425</v>
      </c>
      <c r="AF68" s="162" t="s">
        <v>827</v>
      </c>
      <c r="AG68" s="162">
        <v>1220</v>
      </c>
      <c r="AH68" s="162">
        <v>20</v>
      </c>
      <c r="AI68" s="161">
        <v>87</v>
      </c>
    </row>
    <row r="69" spans="1:35" hidden="1">
      <c r="A69" s="152" t="s">
        <v>939</v>
      </c>
      <c r="B69" s="152" t="s">
        <v>828</v>
      </c>
      <c r="C69" s="152" t="s">
        <v>939</v>
      </c>
      <c r="D69" s="152" t="s">
        <v>536</v>
      </c>
      <c r="E69" s="152" t="s">
        <v>42</v>
      </c>
      <c r="F69" s="152" t="s">
        <v>537</v>
      </c>
      <c r="G69" s="152" t="s">
        <v>442</v>
      </c>
      <c r="H69" s="152" t="s">
        <v>828</v>
      </c>
      <c r="I69" s="152" t="s">
        <v>644</v>
      </c>
      <c r="J69" s="152" t="s">
        <v>419</v>
      </c>
      <c r="K69" s="152" t="s">
        <v>828</v>
      </c>
      <c r="L69" s="152" t="s">
        <v>417</v>
      </c>
      <c r="N69" s="152" t="s">
        <v>442</v>
      </c>
      <c r="P69" s="152">
        <v>630</v>
      </c>
      <c r="S69" s="163" t="s">
        <v>828</v>
      </c>
      <c r="T69" s="162" t="s">
        <v>831</v>
      </c>
      <c r="U69" s="162" t="s">
        <v>770</v>
      </c>
      <c r="V69" s="162" t="s">
        <v>42</v>
      </c>
      <c r="W69" s="162"/>
      <c r="X69" s="162" t="s">
        <v>418</v>
      </c>
      <c r="Y69" s="162" t="s">
        <v>828</v>
      </c>
      <c r="Z69" s="162" t="s">
        <v>829</v>
      </c>
      <c r="AA69" s="162" t="s">
        <v>480</v>
      </c>
      <c r="AB69" s="162" t="s">
        <v>828</v>
      </c>
      <c r="AC69" s="162" t="s">
        <v>417</v>
      </c>
      <c r="AD69" s="162"/>
      <c r="AE69" s="162" t="s">
        <v>418</v>
      </c>
      <c r="AF69" s="162"/>
      <c r="AG69" s="162">
        <v>1240</v>
      </c>
      <c r="AH69" s="162">
        <v>10</v>
      </c>
      <c r="AI69" s="161">
        <v>88</v>
      </c>
    </row>
    <row r="70" spans="1:35" hidden="1">
      <c r="A70" s="152" t="s">
        <v>938</v>
      </c>
      <c r="B70" s="152" t="s">
        <v>828</v>
      </c>
      <c r="C70" s="152" t="s">
        <v>938</v>
      </c>
      <c r="D70" s="152" t="s">
        <v>538</v>
      </c>
      <c r="E70" s="152" t="s">
        <v>42</v>
      </c>
      <c r="F70" s="152" t="s">
        <v>539</v>
      </c>
      <c r="G70" s="152" t="s">
        <v>442</v>
      </c>
      <c r="H70" s="152" t="s">
        <v>828</v>
      </c>
      <c r="I70" s="152" t="s">
        <v>644</v>
      </c>
      <c r="J70" s="152" t="s">
        <v>419</v>
      </c>
      <c r="K70" s="152" t="s">
        <v>828</v>
      </c>
      <c r="L70" s="152" t="s">
        <v>417</v>
      </c>
      <c r="N70" s="152" t="s">
        <v>442</v>
      </c>
      <c r="P70" s="152">
        <v>650</v>
      </c>
      <c r="S70" s="163" t="s">
        <v>828</v>
      </c>
      <c r="T70" s="162" t="s">
        <v>771</v>
      </c>
      <c r="U70" s="162" t="s">
        <v>770</v>
      </c>
      <c r="V70" s="162" t="s">
        <v>42</v>
      </c>
      <c r="W70" s="162" t="s">
        <v>822</v>
      </c>
      <c r="X70" s="162" t="s">
        <v>425</v>
      </c>
      <c r="Y70" s="162" t="s">
        <v>828</v>
      </c>
      <c r="Z70" s="162" t="s">
        <v>772</v>
      </c>
      <c r="AA70" s="162" t="s">
        <v>480</v>
      </c>
      <c r="AB70" s="162" t="s">
        <v>828</v>
      </c>
      <c r="AC70" s="162" t="s">
        <v>417</v>
      </c>
      <c r="AD70" s="162">
        <v>3</v>
      </c>
      <c r="AE70" s="162" t="s">
        <v>425</v>
      </c>
      <c r="AF70" s="162" t="s">
        <v>827</v>
      </c>
      <c r="AG70" s="162">
        <v>1240</v>
      </c>
      <c r="AH70" s="162">
        <v>20</v>
      </c>
      <c r="AI70" s="161">
        <v>88</v>
      </c>
    </row>
    <row r="71" spans="1:35" hidden="1">
      <c r="A71" s="152" t="s">
        <v>937</v>
      </c>
      <c r="B71" s="152" t="s">
        <v>828</v>
      </c>
      <c r="C71" s="152" t="s">
        <v>937</v>
      </c>
      <c r="D71" s="152" t="s">
        <v>540</v>
      </c>
      <c r="E71" s="152" t="s">
        <v>42</v>
      </c>
      <c r="F71" s="152" t="s">
        <v>541</v>
      </c>
      <c r="G71" s="152" t="s">
        <v>442</v>
      </c>
      <c r="H71" s="152" t="s">
        <v>828</v>
      </c>
      <c r="I71" s="152" t="s">
        <v>644</v>
      </c>
      <c r="J71" s="152" t="s">
        <v>419</v>
      </c>
      <c r="K71" s="152" t="s">
        <v>828</v>
      </c>
      <c r="L71" s="152" t="s">
        <v>417</v>
      </c>
      <c r="N71" s="152" t="s">
        <v>442</v>
      </c>
      <c r="P71" s="152">
        <v>670</v>
      </c>
      <c r="S71" s="163" t="s">
        <v>828</v>
      </c>
      <c r="T71" s="162" t="s">
        <v>913</v>
      </c>
      <c r="U71" s="162" t="s">
        <v>696</v>
      </c>
      <c r="V71" s="162" t="s">
        <v>42</v>
      </c>
      <c r="W71" s="162"/>
      <c r="X71" s="162" t="s">
        <v>418</v>
      </c>
      <c r="Y71" s="162" t="s">
        <v>828</v>
      </c>
      <c r="Z71" s="162" t="s">
        <v>912</v>
      </c>
      <c r="AA71" s="162" t="s">
        <v>480</v>
      </c>
      <c r="AB71" s="162" t="s">
        <v>828</v>
      </c>
      <c r="AC71" s="162" t="s">
        <v>417</v>
      </c>
      <c r="AD71" s="162"/>
      <c r="AE71" s="162" t="s">
        <v>418</v>
      </c>
      <c r="AF71" s="162"/>
      <c r="AG71" s="162">
        <v>700</v>
      </c>
      <c r="AH71" s="162"/>
      <c r="AI71" s="161">
        <v>58</v>
      </c>
    </row>
    <row r="72" spans="1:35" hidden="1">
      <c r="A72" s="152" t="s">
        <v>936</v>
      </c>
      <c r="B72" s="152" t="s">
        <v>828</v>
      </c>
      <c r="C72" s="152" t="s">
        <v>936</v>
      </c>
      <c r="D72" s="152" t="s">
        <v>542</v>
      </c>
      <c r="E72" s="152" t="s">
        <v>42</v>
      </c>
      <c r="F72" s="152" t="s">
        <v>543</v>
      </c>
      <c r="G72" s="152" t="s">
        <v>442</v>
      </c>
      <c r="H72" s="152" t="s">
        <v>828</v>
      </c>
      <c r="I72" s="152" t="s">
        <v>644</v>
      </c>
      <c r="J72" s="152" t="s">
        <v>419</v>
      </c>
      <c r="K72" s="152" t="s">
        <v>828</v>
      </c>
      <c r="L72" s="152" t="s">
        <v>417</v>
      </c>
      <c r="N72" s="152" t="s">
        <v>442</v>
      </c>
      <c r="P72" s="152">
        <v>690</v>
      </c>
      <c r="S72" s="163" t="s">
        <v>828</v>
      </c>
      <c r="T72" s="162" t="s">
        <v>911</v>
      </c>
      <c r="U72" s="162" t="s">
        <v>544</v>
      </c>
      <c r="V72" s="162" t="s">
        <v>42</v>
      </c>
      <c r="W72" s="162"/>
      <c r="X72" s="162" t="s">
        <v>418</v>
      </c>
      <c r="Y72" s="162" t="s">
        <v>828</v>
      </c>
      <c r="Z72" s="162" t="s">
        <v>544</v>
      </c>
      <c r="AA72" s="162" t="s">
        <v>419</v>
      </c>
      <c r="AB72" s="162" t="s">
        <v>828</v>
      </c>
      <c r="AC72" s="162" t="s">
        <v>417</v>
      </c>
      <c r="AD72" s="162"/>
      <c r="AE72" s="162" t="s">
        <v>418</v>
      </c>
      <c r="AF72" s="162" t="s">
        <v>546</v>
      </c>
      <c r="AG72" s="162">
        <v>710</v>
      </c>
      <c r="AH72" s="162"/>
      <c r="AI72" s="161">
        <v>59</v>
      </c>
    </row>
    <row r="73" spans="1:35" hidden="1">
      <c r="A73" s="152" t="s">
        <v>911</v>
      </c>
      <c r="B73" s="152" t="s">
        <v>828</v>
      </c>
      <c r="C73" s="152" t="s">
        <v>911</v>
      </c>
      <c r="D73" s="152" t="s">
        <v>544</v>
      </c>
      <c r="E73" s="152" t="s">
        <v>42</v>
      </c>
      <c r="F73" s="152" t="s">
        <v>545</v>
      </c>
      <c r="G73" s="152" t="s">
        <v>442</v>
      </c>
      <c r="H73" s="152" t="s">
        <v>828</v>
      </c>
      <c r="I73" s="152" t="s">
        <v>644</v>
      </c>
      <c r="J73" s="152" t="s">
        <v>419</v>
      </c>
      <c r="K73" s="152" t="s">
        <v>828</v>
      </c>
      <c r="L73" s="152" t="s">
        <v>417</v>
      </c>
      <c r="N73" s="152" t="s">
        <v>442</v>
      </c>
      <c r="P73" s="152">
        <v>710</v>
      </c>
      <c r="S73" s="163" t="s">
        <v>828</v>
      </c>
      <c r="T73" s="162" t="s">
        <v>910</v>
      </c>
      <c r="U73" s="162" t="s">
        <v>699</v>
      </c>
      <c r="V73" s="162" t="s">
        <v>42</v>
      </c>
      <c r="W73" s="162"/>
      <c r="X73" s="162" t="s">
        <v>418</v>
      </c>
      <c r="Y73" s="162" t="s">
        <v>828</v>
      </c>
      <c r="Z73" s="162" t="s">
        <v>909</v>
      </c>
      <c r="AA73" s="162" t="s">
        <v>480</v>
      </c>
      <c r="AB73" s="162" t="s">
        <v>828</v>
      </c>
      <c r="AC73" s="162" t="s">
        <v>417</v>
      </c>
      <c r="AD73" s="162"/>
      <c r="AE73" s="162" t="s">
        <v>418</v>
      </c>
      <c r="AF73" s="162"/>
      <c r="AG73" s="162">
        <v>720</v>
      </c>
      <c r="AH73" s="162"/>
      <c r="AI73" s="161">
        <v>59</v>
      </c>
    </row>
    <row r="74" spans="1:35" hidden="1">
      <c r="A74" s="152" t="s">
        <v>908</v>
      </c>
      <c r="B74" s="152" t="s">
        <v>828</v>
      </c>
      <c r="C74" s="152" t="s">
        <v>908</v>
      </c>
      <c r="D74" s="152" t="s">
        <v>547</v>
      </c>
      <c r="E74" s="152" t="s">
        <v>42</v>
      </c>
      <c r="F74" s="152" t="s">
        <v>548</v>
      </c>
      <c r="G74" s="152" t="s">
        <v>442</v>
      </c>
      <c r="H74" s="152" t="s">
        <v>828</v>
      </c>
      <c r="I74" s="152" t="s">
        <v>644</v>
      </c>
      <c r="J74" s="152" t="s">
        <v>419</v>
      </c>
      <c r="K74" s="152" t="s">
        <v>828</v>
      </c>
      <c r="L74" s="152" t="s">
        <v>417</v>
      </c>
      <c r="N74" s="152" t="s">
        <v>442</v>
      </c>
      <c r="P74" s="152">
        <v>730</v>
      </c>
      <c r="S74" s="163" t="s">
        <v>828</v>
      </c>
      <c r="T74" s="162" t="s">
        <v>908</v>
      </c>
      <c r="U74" s="162" t="s">
        <v>547</v>
      </c>
      <c r="V74" s="162" t="s">
        <v>42</v>
      </c>
      <c r="W74" s="162"/>
      <c r="X74" s="162" t="s">
        <v>418</v>
      </c>
      <c r="Y74" s="162" t="s">
        <v>828</v>
      </c>
      <c r="Z74" s="162" t="s">
        <v>547</v>
      </c>
      <c r="AA74" s="162" t="s">
        <v>419</v>
      </c>
      <c r="AB74" s="162" t="s">
        <v>828</v>
      </c>
      <c r="AC74" s="162" t="s">
        <v>417</v>
      </c>
      <c r="AD74" s="162"/>
      <c r="AE74" s="162" t="s">
        <v>418</v>
      </c>
      <c r="AF74" s="162" t="s">
        <v>549</v>
      </c>
      <c r="AG74" s="162">
        <v>730</v>
      </c>
      <c r="AH74" s="162"/>
      <c r="AI74" s="161">
        <v>60</v>
      </c>
    </row>
    <row r="75" spans="1:35" hidden="1">
      <c r="A75" s="152" t="s">
        <v>905</v>
      </c>
      <c r="B75" s="152" t="s">
        <v>828</v>
      </c>
      <c r="C75" s="152" t="s">
        <v>905</v>
      </c>
      <c r="D75" s="152" t="s">
        <v>550</v>
      </c>
      <c r="E75" s="152" t="s">
        <v>42</v>
      </c>
      <c r="F75" s="152" t="s">
        <v>551</v>
      </c>
      <c r="G75" s="152" t="s">
        <v>442</v>
      </c>
      <c r="H75" s="152" t="s">
        <v>828</v>
      </c>
      <c r="I75" s="152" t="s">
        <v>644</v>
      </c>
      <c r="J75" s="152" t="s">
        <v>419</v>
      </c>
      <c r="K75" s="152" t="s">
        <v>828</v>
      </c>
      <c r="L75" s="152" t="s">
        <v>417</v>
      </c>
      <c r="N75" s="152" t="s">
        <v>442</v>
      </c>
      <c r="P75" s="152">
        <v>750</v>
      </c>
      <c r="S75" s="163" t="s">
        <v>828</v>
      </c>
      <c r="T75" s="162" t="s">
        <v>907</v>
      </c>
      <c r="U75" s="162" t="s">
        <v>702</v>
      </c>
      <c r="V75" s="162" t="s">
        <v>42</v>
      </c>
      <c r="W75" s="162"/>
      <c r="X75" s="162" t="s">
        <v>418</v>
      </c>
      <c r="Y75" s="162" t="s">
        <v>828</v>
      </c>
      <c r="Z75" s="162" t="s">
        <v>906</v>
      </c>
      <c r="AA75" s="162" t="s">
        <v>480</v>
      </c>
      <c r="AB75" s="162" t="s">
        <v>828</v>
      </c>
      <c r="AC75" s="162" t="s">
        <v>417</v>
      </c>
      <c r="AD75" s="162"/>
      <c r="AE75" s="162" t="s">
        <v>418</v>
      </c>
      <c r="AF75" s="162"/>
      <c r="AG75" s="162">
        <v>740</v>
      </c>
      <c r="AH75" s="162"/>
      <c r="AI75" s="161">
        <v>60</v>
      </c>
    </row>
    <row r="76" spans="1:35" hidden="1">
      <c r="A76" s="152" t="s">
        <v>902</v>
      </c>
      <c r="B76" s="152" t="s">
        <v>828</v>
      </c>
      <c r="C76" s="152" t="s">
        <v>902</v>
      </c>
      <c r="D76" s="152" t="s">
        <v>553</v>
      </c>
      <c r="E76" s="152" t="s">
        <v>42</v>
      </c>
      <c r="F76" s="152" t="s">
        <v>554</v>
      </c>
      <c r="G76" s="152" t="s">
        <v>442</v>
      </c>
      <c r="H76" s="152" t="s">
        <v>828</v>
      </c>
      <c r="I76" s="152" t="s">
        <v>644</v>
      </c>
      <c r="J76" s="152" t="s">
        <v>419</v>
      </c>
      <c r="K76" s="152" t="s">
        <v>828</v>
      </c>
      <c r="L76" s="152" t="s">
        <v>417</v>
      </c>
      <c r="N76" s="152" t="s">
        <v>442</v>
      </c>
      <c r="P76" s="152">
        <v>770</v>
      </c>
      <c r="S76" s="163" t="s">
        <v>828</v>
      </c>
      <c r="T76" s="162" t="s">
        <v>905</v>
      </c>
      <c r="U76" s="162" t="s">
        <v>550</v>
      </c>
      <c r="V76" s="162" t="s">
        <v>42</v>
      </c>
      <c r="W76" s="162"/>
      <c r="X76" s="162" t="s">
        <v>418</v>
      </c>
      <c r="Y76" s="162" t="s">
        <v>828</v>
      </c>
      <c r="Z76" s="162" t="s">
        <v>550</v>
      </c>
      <c r="AA76" s="162" t="s">
        <v>419</v>
      </c>
      <c r="AB76" s="162" t="s">
        <v>828</v>
      </c>
      <c r="AC76" s="162" t="s">
        <v>417</v>
      </c>
      <c r="AD76" s="162"/>
      <c r="AE76" s="162" t="s">
        <v>418</v>
      </c>
      <c r="AF76" s="162" t="s">
        <v>552</v>
      </c>
      <c r="AG76" s="162">
        <v>750</v>
      </c>
      <c r="AH76" s="162"/>
      <c r="AI76" s="161">
        <v>61</v>
      </c>
    </row>
    <row r="77" spans="1:35" hidden="1">
      <c r="A77" s="152" t="s">
        <v>899</v>
      </c>
      <c r="B77" s="152" t="s">
        <v>828</v>
      </c>
      <c r="C77" s="152" t="s">
        <v>899</v>
      </c>
      <c r="D77" s="152" t="s">
        <v>556</v>
      </c>
      <c r="E77" s="152" t="s">
        <v>42</v>
      </c>
      <c r="F77" s="152" t="s">
        <v>557</v>
      </c>
      <c r="G77" s="152" t="s">
        <v>442</v>
      </c>
      <c r="H77" s="152" t="s">
        <v>828</v>
      </c>
      <c r="I77" s="152" t="s">
        <v>644</v>
      </c>
      <c r="J77" s="152" t="s">
        <v>419</v>
      </c>
      <c r="K77" s="152" t="s">
        <v>828</v>
      </c>
      <c r="L77" s="152" t="s">
        <v>417</v>
      </c>
      <c r="N77" s="152" t="s">
        <v>442</v>
      </c>
      <c r="P77" s="152">
        <v>790</v>
      </c>
      <c r="S77" s="163" t="s">
        <v>828</v>
      </c>
      <c r="T77" s="162" t="s">
        <v>904</v>
      </c>
      <c r="U77" s="162" t="s">
        <v>705</v>
      </c>
      <c r="V77" s="162" t="s">
        <v>42</v>
      </c>
      <c r="W77" s="162"/>
      <c r="X77" s="162" t="s">
        <v>418</v>
      </c>
      <c r="Y77" s="162" t="s">
        <v>828</v>
      </c>
      <c r="Z77" s="162" t="s">
        <v>903</v>
      </c>
      <c r="AA77" s="162" t="s">
        <v>480</v>
      </c>
      <c r="AB77" s="162" t="s">
        <v>828</v>
      </c>
      <c r="AC77" s="162" t="s">
        <v>417</v>
      </c>
      <c r="AD77" s="162"/>
      <c r="AE77" s="162" t="s">
        <v>418</v>
      </c>
      <c r="AF77" s="162"/>
      <c r="AG77" s="162">
        <v>760</v>
      </c>
      <c r="AH77" s="162"/>
      <c r="AI77" s="161">
        <v>61</v>
      </c>
    </row>
    <row r="78" spans="1:35" hidden="1">
      <c r="A78" s="152" t="s">
        <v>898</v>
      </c>
      <c r="B78" s="152" t="s">
        <v>828</v>
      </c>
      <c r="C78" s="152" t="s">
        <v>898</v>
      </c>
      <c r="D78" s="152" t="s">
        <v>559</v>
      </c>
      <c r="E78" s="152" t="s">
        <v>42</v>
      </c>
      <c r="F78" s="152" t="s">
        <v>560</v>
      </c>
      <c r="G78" s="152" t="s">
        <v>442</v>
      </c>
      <c r="H78" s="152" t="s">
        <v>828</v>
      </c>
      <c r="I78" s="152" t="s">
        <v>644</v>
      </c>
      <c r="J78" s="152" t="s">
        <v>419</v>
      </c>
      <c r="K78" s="152" t="s">
        <v>828</v>
      </c>
      <c r="L78" s="152" t="s">
        <v>417</v>
      </c>
      <c r="N78" s="152" t="s">
        <v>442</v>
      </c>
      <c r="P78" s="152">
        <v>800</v>
      </c>
      <c r="S78" s="163" t="s">
        <v>828</v>
      </c>
      <c r="T78" s="162" t="s">
        <v>902</v>
      </c>
      <c r="U78" s="162" t="s">
        <v>553</v>
      </c>
      <c r="V78" s="162" t="s">
        <v>42</v>
      </c>
      <c r="W78" s="162"/>
      <c r="X78" s="162" t="s">
        <v>418</v>
      </c>
      <c r="Y78" s="162" t="s">
        <v>828</v>
      </c>
      <c r="Z78" s="162" t="s">
        <v>553</v>
      </c>
      <c r="AA78" s="162" t="s">
        <v>419</v>
      </c>
      <c r="AB78" s="162" t="s">
        <v>828</v>
      </c>
      <c r="AC78" s="162" t="s">
        <v>417</v>
      </c>
      <c r="AD78" s="162"/>
      <c r="AE78" s="162" t="s">
        <v>418</v>
      </c>
      <c r="AF78" s="162" t="s">
        <v>555</v>
      </c>
      <c r="AG78" s="162">
        <v>770</v>
      </c>
      <c r="AH78" s="162"/>
      <c r="AI78" s="161">
        <v>62</v>
      </c>
    </row>
    <row r="79" spans="1:35" hidden="1">
      <c r="A79" s="152" t="s">
        <v>895</v>
      </c>
      <c r="B79" s="152" t="s">
        <v>828</v>
      </c>
      <c r="C79" s="152" t="s">
        <v>895</v>
      </c>
      <c r="D79" s="152" t="s">
        <v>562</v>
      </c>
      <c r="E79" s="152" t="s">
        <v>42</v>
      </c>
      <c r="F79" s="152" t="s">
        <v>563</v>
      </c>
      <c r="G79" s="152" t="s">
        <v>442</v>
      </c>
      <c r="H79" s="152" t="s">
        <v>828</v>
      </c>
      <c r="I79" s="152" t="s">
        <v>644</v>
      </c>
      <c r="J79" s="152" t="s">
        <v>419</v>
      </c>
      <c r="K79" s="152" t="s">
        <v>828</v>
      </c>
      <c r="L79" s="152" t="s">
        <v>417</v>
      </c>
      <c r="N79" s="152" t="s">
        <v>442</v>
      </c>
      <c r="P79" s="152">
        <v>820</v>
      </c>
      <c r="S79" s="163" t="s">
        <v>828</v>
      </c>
      <c r="T79" s="162" t="s">
        <v>901</v>
      </c>
      <c r="U79" s="162" t="s">
        <v>708</v>
      </c>
      <c r="V79" s="162" t="s">
        <v>42</v>
      </c>
      <c r="W79" s="162"/>
      <c r="X79" s="162" t="s">
        <v>418</v>
      </c>
      <c r="Y79" s="162" t="s">
        <v>828</v>
      </c>
      <c r="Z79" s="162" t="s">
        <v>900</v>
      </c>
      <c r="AA79" s="162" t="s">
        <v>480</v>
      </c>
      <c r="AB79" s="162" t="s">
        <v>828</v>
      </c>
      <c r="AC79" s="162" t="s">
        <v>417</v>
      </c>
      <c r="AD79" s="162"/>
      <c r="AE79" s="162" t="s">
        <v>418</v>
      </c>
      <c r="AF79" s="162"/>
      <c r="AG79" s="162">
        <v>780</v>
      </c>
      <c r="AH79" s="162"/>
      <c r="AI79" s="161">
        <v>62</v>
      </c>
    </row>
    <row r="80" spans="1:35" hidden="1">
      <c r="A80" s="152" t="s">
        <v>892</v>
      </c>
      <c r="B80" s="152" t="s">
        <v>828</v>
      </c>
      <c r="C80" s="152" t="s">
        <v>892</v>
      </c>
      <c r="D80" s="152" t="s">
        <v>565</v>
      </c>
      <c r="E80" s="152" t="s">
        <v>42</v>
      </c>
      <c r="F80" s="152" t="s">
        <v>566</v>
      </c>
      <c r="G80" s="152" t="s">
        <v>442</v>
      </c>
      <c r="H80" s="152" t="s">
        <v>828</v>
      </c>
      <c r="I80" s="152" t="s">
        <v>644</v>
      </c>
      <c r="J80" s="152" t="s">
        <v>419</v>
      </c>
      <c r="K80" s="152" t="s">
        <v>828</v>
      </c>
      <c r="L80" s="152" t="s">
        <v>417</v>
      </c>
      <c r="N80" s="152" t="s">
        <v>442</v>
      </c>
      <c r="P80" s="152">
        <v>840</v>
      </c>
      <c r="S80" s="163" t="s">
        <v>828</v>
      </c>
      <c r="T80" s="162" t="s">
        <v>899</v>
      </c>
      <c r="U80" s="162" t="s">
        <v>556</v>
      </c>
      <c r="V80" s="162" t="s">
        <v>42</v>
      </c>
      <c r="W80" s="162"/>
      <c r="X80" s="162" t="s">
        <v>418</v>
      </c>
      <c r="Y80" s="162" t="s">
        <v>828</v>
      </c>
      <c r="Z80" s="162" t="s">
        <v>556</v>
      </c>
      <c r="AA80" s="162" t="s">
        <v>419</v>
      </c>
      <c r="AB80" s="162" t="s">
        <v>828</v>
      </c>
      <c r="AC80" s="162" t="s">
        <v>417</v>
      </c>
      <c r="AD80" s="162"/>
      <c r="AE80" s="162" t="s">
        <v>418</v>
      </c>
      <c r="AF80" s="162" t="s">
        <v>558</v>
      </c>
      <c r="AG80" s="162">
        <v>790</v>
      </c>
      <c r="AH80" s="162"/>
      <c r="AI80" s="161">
        <v>63</v>
      </c>
    </row>
    <row r="81" spans="1:35" hidden="1">
      <c r="A81" s="152" t="s">
        <v>889</v>
      </c>
      <c r="B81" s="152" t="s">
        <v>828</v>
      </c>
      <c r="C81" s="152" t="s">
        <v>889</v>
      </c>
      <c r="D81" s="152" t="s">
        <v>568</v>
      </c>
      <c r="E81" s="152" t="s">
        <v>42</v>
      </c>
      <c r="F81" s="152" t="s">
        <v>569</v>
      </c>
      <c r="G81" s="152" t="s">
        <v>442</v>
      </c>
      <c r="H81" s="152" t="s">
        <v>828</v>
      </c>
      <c r="I81" s="152" t="s">
        <v>644</v>
      </c>
      <c r="J81" s="152" t="s">
        <v>419</v>
      </c>
      <c r="K81" s="152" t="s">
        <v>828</v>
      </c>
      <c r="L81" s="152" t="s">
        <v>417</v>
      </c>
      <c r="N81" s="152" t="s">
        <v>442</v>
      </c>
      <c r="P81" s="152">
        <v>860</v>
      </c>
      <c r="S81" s="163" t="s">
        <v>828</v>
      </c>
      <c r="T81" s="162" t="s">
        <v>898</v>
      </c>
      <c r="U81" s="162" t="s">
        <v>559</v>
      </c>
      <c r="V81" s="162" t="s">
        <v>42</v>
      </c>
      <c r="W81" s="162"/>
      <c r="X81" s="162" t="s">
        <v>418</v>
      </c>
      <c r="Y81" s="162" t="s">
        <v>828</v>
      </c>
      <c r="Z81" s="162" t="s">
        <v>559</v>
      </c>
      <c r="AA81" s="162" t="s">
        <v>419</v>
      </c>
      <c r="AB81" s="162" t="s">
        <v>828</v>
      </c>
      <c r="AC81" s="162" t="s">
        <v>417</v>
      </c>
      <c r="AD81" s="162"/>
      <c r="AE81" s="162" t="s">
        <v>418</v>
      </c>
      <c r="AF81" s="162" t="s">
        <v>561</v>
      </c>
      <c r="AG81" s="162">
        <v>800</v>
      </c>
      <c r="AH81" s="162"/>
      <c r="AI81" s="161">
        <v>64</v>
      </c>
    </row>
    <row r="82" spans="1:35" hidden="1">
      <c r="A82" s="152" t="s">
        <v>886</v>
      </c>
      <c r="B82" s="152" t="s">
        <v>828</v>
      </c>
      <c r="C82" s="152" t="s">
        <v>886</v>
      </c>
      <c r="D82" s="152" t="s">
        <v>571</v>
      </c>
      <c r="E82" s="152" t="s">
        <v>42</v>
      </c>
      <c r="F82" s="152" t="s">
        <v>572</v>
      </c>
      <c r="G82" s="152" t="s">
        <v>442</v>
      </c>
      <c r="H82" s="152" t="s">
        <v>828</v>
      </c>
      <c r="I82" s="152" t="s">
        <v>644</v>
      </c>
      <c r="J82" s="152" t="s">
        <v>419</v>
      </c>
      <c r="K82" s="152" t="s">
        <v>828</v>
      </c>
      <c r="L82" s="152" t="s">
        <v>417</v>
      </c>
      <c r="N82" s="152" t="s">
        <v>442</v>
      </c>
      <c r="P82" s="152">
        <v>880</v>
      </c>
      <c r="S82" s="163" t="s">
        <v>828</v>
      </c>
      <c r="T82" s="162" t="s">
        <v>897</v>
      </c>
      <c r="U82" s="162" t="s">
        <v>711</v>
      </c>
      <c r="V82" s="162" t="s">
        <v>42</v>
      </c>
      <c r="W82" s="162"/>
      <c r="X82" s="162" t="s">
        <v>418</v>
      </c>
      <c r="Y82" s="162" t="s">
        <v>828</v>
      </c>
      <c r="Z82" s="162" t="s">
        <v>896</v>
      </c>
      <c r="AA82" s="162" t="s">
        <v>480</v>
      </c>
      <c r="AB82" s="162" t="s">
        <v>828</v>
      </c>
      <c r="AC82" s="162" t="s">
        <v>417</v>
      </c>
      <c r="AD82" s="162"/>
      <c r="AE82" s="162" t="s">
        <v>418</v>
      </c>
      <c r="AF82" s="162"/>
      <c r="AG82" s="162">
        <v>810</v>
      </c>
      <c r="AH82" s="162"/>
      <c r="AI82" s="161">
        <v>64</v>
      </c>
    </row>
    <row r="83" spans="1:35" hidden="1">
      <c r="A83" s="152" t="s">
        <v>883</v>
      </c>
      <c r="B83" s="152" t="s">
        <v>828</v>
      </c>
      <c r="C83" s="152" t="s">
        <v>883</v>
      </c>
      <c r="D83" s="152" t="s">
        <v>574</v>
      </c>
      <c r="E83" s="152" t="s">
        <v>42</v>
      </c>
      <c r="F83" s="152" t="s">
        <v>575</v>
      </c>
      <c r="G83" s="152" t="s">
        <v>442</v>
      </c>
      <c r="H83" s="152" t="s">
        <v>828</v>
      </c>
      <c r="I83" s="152" t="s">
        <v>644</v>
      </c>
      <c r="J83" s="152" t="s">
        <v>419</v>
      </c>
      <c r="K83" s="152" t="s">
        <v>828</v>
      </c>
      <c r="L83" s="152" t="s">
        <v>417</v>
      </c>
      <c r="N83" s="152" t="s">
        <v>442</v>
      </c>
      <c r="P83" s="152">
        <v>900</v>
      </c>
      <c r="S83" s="163" t="s">
        <v>828</v>
      </c>
      <c r="T83" s="162" t="s">
        <v>895</v>
      </c>
      <c r="U83" s="162" t="s">
        <v>562</v>
      </c>
      <c r="V83" s="162" t="s">
        <v>42</v>
      </c>
      <c r="W83" s="162"/>
      <c r="X83" s="162" t="s">
        <v>418</v>
      </c>
      <c r="Y83" s="162" t="s">
        <v>828</v>
      </c>
      <c r="Z83" s="162" t="s">
        <v>562</v>
      </c>
      <c r="AA83" s="162" t="s">
        <v>419</v>
      </c>
      <c r="AB83" s="162" t="s">
        <v>828</v>
      </c>
      <c r="AC83" s="162" t="s">
        <v>417</v>
      </c>
      <c r="AD83" s="162"/>
      <c r="AE83" s="162" t="s">
        <v>418</v>
      </c>
      <c r="AF83" s="162" t="s">
        <v>564</v>
      </c>
      <c r="AG83" s="162">
        <v>820</v>
      </c>
      <c r="AH83" s="162"/>
      <c r="AI83" s="161">
        <v>65</v>
      </c>
    </row>
    <row r="84" spans="1:35" hidden="1">
      <c r="A84" s="152" t="s">
        <v>880</v>
      </c>
      <c r="B84" s="152" t="s">
        <v>828</v>
      </c>
      <c r="C84" s="152" t="s">
        <v>880</v>
      </c>
      <c r="D84" s="152" t="s">
        <v>577</v>
      </c>
      <c r="E84" s="152" t="s">
        <v>42</v>
      </c>
      <c r="F84" s="152" t="s">
        <v>578</v>
      </c>
      <c r="G84" s="152" t="s">
        <v>442</v>
      </c>
      <c r="H84" s="152" t="s">
        <v>828</v>
      </c>
      <c r="I84" s="152" t="s">
        <v>644</v>
      </c>
      <c r="J84" s="152" t="s">
        <v>419</v>
      </c>
      <c r="K84" s="152" t="s">
        <v>828</v>
      </c>
      <c r="L84" s="152" t="s">
        <v>417</v>
      </c>
      <c r="N84" s="152" t="s">
        <v>442</v>
      </c>
      <c r="P84" s="152">
        <v>920</v>
      </c>
      <c r="S84" s="163" t="s">
        <v>828</v>
      </c>
      <c r="T84" s="162" t="s">
        <v>894</v>
      </c>
      <c r="U84" s="162" t="s">
        <v>714</v>
      </c>
      <c r="V84" s="162" t="s">
        <v>42</v>
      </c>
      <c r="W84" s="162"/>
      <c r="X84" s="162" t="s">
        <v>418</v>
      </c>
      <c r="Y84" s="162" t="s">
        <v>828</v>
      </c>
      <c r="Z84" s="162" t="s">
        <v>893</v>
      </c>
      <c r="AA84" s="162" t="s">
        <v>480</v>
      </c>
      <c r="AB84" s="162" t="s">
        <v>828</v>
      </c>
      <c r="AC84" s="162" t="s">
        <v>417</v>
      </c>
      <c r="AD84" s="162"/>
      <c r="AE84" s="162" t="s">
        <v>418</v>
      </c>
      <c r="AF84" s="162"/>
      <c r="AG84" s="162">
        <v>830</v>
      </c>
      <c r="AH84" s="162"/>
      <c r="AI84" s="161">
        <v>65</v>
      </c>
    </row>
    <row r="85" spans="1:35" hidden="1">
      <c r="A85" s="152" t="s">
        <v>877</v>
      </c>
      <c r="B85" s="152" t="s">
        <v>828</v>
      </c>
      <c r="C85" s="164" t="e">
        <v>#N/A</v>
      </c>
      <c r="D85" s="152" t="s">
        <v>580</v>
      </c>
      <c r="E85" s="152" t="s">
        <v>42</v>
      </c>
      <c r="F85" s="152" t="s">
        <v>581</v>
      </c>
      <c r="G85" s="152" t="s">
        <v>442</v>
      </c>
      <c r="H85" s="152" t="s">
        <v>828</v>
      </c>
      <c r="I85" s="152" t="s">
        <v>644</v>
      </c>
      <c r="J85" s="152" t="s">
        <v>419</v>
      </c>
      <c r="K85" s="152" t="s">
        <v>828</v>
      </c>
      <c r="L85" s="152" t="s">
        <v>417</v>
      </c>
      <c r="N85" s="152" t="s">
        <v>442</v>
      </c>
      <c r="P85" s="152">
        <v>940</v>
      </c>
      <c r="S85" s="163" t="s">
        <v>828</v>
      </c>
      <c r="T85" s="162" t="s">
        <v>892</v>
      </c>
      <c r="U85" s="162" t="s">
        <v>565</v>
      </c>
      <c r="V85" s="162" t="s">
        <v>42</v>
      </c>
      <c r="W85" s="162"/>
      <c r="X85" s="162" t="s">
        <v>418</v>
      </c>
      <c r="Y85" s="162" t="s">
        <v>828</v>
      </c>
      <c r="Z85" s="162" t="s">
        <v>565</v>
      </c>
      <c r="AA85" s="162" t="s">
        <v>419</v>
      </c>
      <c r="AB85" s="162" t="s">
        <v>828</v>
      </c>
      <c r="AC85" s="162" t="s">
        <v>417</v>
      </c>
      <c r="AD85" s="162"/>
      <c r="AE85" s="162" t="s">
        <v>418</v>
      </c>
      <c r="AF85" s="162" t="s">
        <v>567</v>
      </c>
      <c r="AG85" s="162">
        <v>840</v>
      </c>
      <c r="AH85" s="162"/>
      <c r="AI85" s="161">
        <v>66</v>
      </c>
    </row>
    <row r="86" spans="1:35" hidden="1">
      <c r="A86" s="152" t="s">
        <v>874</v>
      </c>
      <c r="B86" s="152" t="s">
        <v>828</v>
      </c>
      <c r="C86" s="152" t="s">
        <v>874</v>
      </c>
      <c r="D86" s="152" t="s">
        <v>583</v>
      </c>
      <c r="E86" s="152" t="s">
        <v>42</v>
      </c>
      <c r="F86" s="152" t="s">
        <v>584</v>
      </c>
      <c r="G86" s="152" t="s">
        <v>442</v>
      </c>
      <c r="H86" s="152" t="s">
        <v>828</v>
      </c>
      <c r="I86" s="152" t="s">
        <v>644</v>
      </c>
      <c r="J86" s="152" t="s">
        <v>419</v>
      </c>
      <c r="K86" s="152" t="s">
        <v>828</v>
      </c>
      <c r="L86" s="152" t="s">
        <v>417</v>
      </c>
      <c r="N86" s="152" t="s">
        <v>442</v>
      </c>
      <c r="P86" s="152">
        <v>960</v>
      </c>
      <c r="S86" s="163" t="s">
        <v>828</v>
      </c>
      <c r="T86" s="162" t="s">
        <v>891</v>
      </c>
      <c r="U86" s="162" t="s">
        <v>717</v>
      </c>
      <c r="V86" s="162" t="s">
        <v>42</v>
      </c>
      <c r="W86" s="162"/>
      <c r="X86" s="162" t="s">
        <v>418</v>
      </c>
      <c r="Y86" s="162" t="s">
        <v>828</v>
      </c>
      <c r="Z86" s="162" t="s">
        <v>890</v>
      </c>
      <c r="AA86" s="162" t="s">
        <v>480</v>
      </c>
      <c r="AB86" s="162" t="s">
        <v>828</v>
      </c>
      <c r="AC86" s="162" t="s">
        <v>417</v>
      </c>
      <c r="AD86" s="162"/>
      <c r="AE86" s="162" t="s">
        <v>418</v>
      </c>
      <c r="AF86" s="162"/>
      <c r="AG86" s="162">
        <v>850</v>
      </c>
      <c r="AH86" s="162"/>
      <c r="AI86" s="161">
        <v>66</v>
      </c>
    </row>
    <row r="87" spans="1:35" hidden="1">
      <c r="A87" s="152" t="s">
        <v>873</v>
      </c>
      <c r="B87" s="152" t="s">
        <v>828</v>
      </c>
      <c r="C87" s="152" t="s">
        <v>873</v>
      </c>
      <c r="D87" s="152" t="s">
        <v>586</v>
      </c>
      <c r="E87" s="152" t="s">
        <v>42</v>
      </c>
      <c r="F87" s="152" t="s">
        <v>587</v>
      </c>
      <c r="G87" s="152" t="s">
        <v>442</v>
      </c>
      <c r="H87" s="152" t="s">
        <v>828</v>
      </c>
      <c r="I87" s="152" t="s">
        <v>644</v>
      </c>
      <c r="J87" s="152" t="s">
        <v>419</v>
      </c>
      <c r="K87" s="152" t="s">
        <v>828</v>
      </c>
      <c r="L87" s="152" t="s">
        <v>417</v>
      </c>
      <c r="N87" s="152" t="s">
        <v>442</v>
      </c>
      <c r="P87" s="152">
        <v>970</v>
      </c>
      <c r="S87" s="163" t="s">
        <v>828</v>
      </c>
      <c r="T87" s="162" t="s">
        <v>889</v>
      </c>
      <c r="U87" s="162" t="s">
        <v>568</v>
      </c>
      <c r="V87" s="162" t="s">
        <v>42</v>
      </c>
      <c r="W87" s="162"/>
      <c r="X87" s="162" t="s">
        <v>418</v>
      </c>
      <c r="Y87" s="162" t="s">
        <v>828</v>
      </c>
      <c r="Z87" s="162" t="s">
        <v>568</v>
      </c>
      <c r="AA87" s="162" t="s">
        <v>419</v>
      </c>
      <c r="AB87" s="162" t="s">
        <v>828</v>
      </c>
      <c r="AC87" s="162" t="s">
        <v>417</v>
      </c>
      <c r="AD87" s="162"/>
      <c r="AE87" s="162" t="s">
        <v>418</v>
      </c>
      <c r="AF87" s="162" t="s">
        <v>570</v>
      </c>
      <c r="AG87" s="162">
        <v>860</v>
      </c>
      <c r="AH87" s="162"/>
      <c r="AI87" s="161">
        <v>67</v>
      </c>
    </row>
    <row r="88" spans="1:35" hidden="1">
      <c r="A88" s="152" t="s">
        <v>870</v>
      </c>
      <c r="B88" s="152" t="s">
        <v>828</v>
      </c>
      <c r="C88" s="152" t="s">
        <v>870</v>
      </c>
      <c r="D88" s="152" t="s">
        <v>589</v>
      </c>
      <c r="E88" s="152" t="s">
        <v>42</v>
      </c>
      <c r="F88" s="152" t="s">
        <v>590</v>
      </c>
      <c r="G88" s="152" t="s">
        <v>442</v>
      </c>
      <c r="H88" s="152" t="s">
        <v>828</v>
      </c>
      <c r="I88" s="152" t="s">
        <v>644</v>
      </c>
      <c r="J88" s="152" t="s">
        <v>419</v>
      </c>
      <c r="K88" s="152" t="s">
        <v>828</v>
      </c>
      <c r="L88" s="152" t="s">
        <v>417</v>
      </c>
      <c r="N88" s="152" t="s">
        <v>442</v>
      </c>
      <c r="P88" s="152">
        <v>990</v>
      </c>
      <c r="S88" s="163" t="s">
        <v>828</v>
      </c>
      <c r="T88" s="162" t="s">
        <v>888</v>
      </c>
      <c r="U88" s="162" t="s">
        <v>720</v>
      </c>
      <c r="V88" s="162" t="s">
        <v>42</v>
      </c>
      <c r="W88" s="162"/>
      <c r="X88" s="162" t="s">
        <v>418</v>
      </c>
      <c r="Y88" s="162" t="s">
        <v>828</v>
      </c>
      <c r="Z88" s="162" t="s">
        <v>887</v>
      </c>
      <c r="AA88" s="162" t="s">
        <v>480</v>
      </c>
      <c r="AB88" s="162" t="s">
        <v>828</v>
      </c>
      <c r="AC88" s="162" t="s">
        <v>417</v>
      </c>
      <c r="AD88" s="162"/>
      <c r="AE88" s="162" t="s">
        <v>418</v>
      </c>
      <c r="AF88" s="162"/>
      <c r="AG88" s="162">
        <v>870</v>
      </c>
      <c r="AH88" s="162"/>
      <c r="AI88" s="161">
        <v>67</v>
      </c>
    </row>
    <row r="89" spans="1:35" hidden="1">
      <c r="A89" s="152" t="s">
        <v>867</v>
      </c>
      <c r="B89" s="152" t="s">
        <v>828</v>
      </c>
      <c r="C89" s="152" t="s">
        <v>867</v>
      </c>
      <c r="D89" s="152" t="s">
        <v>592</v>
      </c>
      <c r="E89" s="152" t="s">
        <v>42</v>
      </c>
      <c r="F89" s="152" t="s">
        <v>593</v>
      </c>
      <c r="G89" s="152" t="s">
        <v>442</v>
      </c>
      <c r="H89" s="152" t="s">
        <v>828</v>
      </c>
      <c r="I89" s="152" t="s">
        <v>644</v>
      </c>
      <c r="J89" s="152" t="s">
        <v>419</v>
      </c>
      <c r="K89" s="152" t="s">
        <v>828</v>
      </c>
      <c r="L89" s="152" t="s">
        <v>417</v>
      </c>
      <c r="N89" s="152" t="s">
        <v>442</v>
      </c>
      <c r="P89" s="152">
        <v>1010</v>
      </c>
      <c r="S89" s="163" t="s">
        <v>828</v>
      </c>
      <c r="T89" s="162" t="s">
        <v>886</v>
      </c>
      <c r="U89" s="162" t="s">
        <v>571</v>
      </c>
      <c r="V89" s="162" t="s">
        <v>42</v>
      </c>
      <c r="W89" s="162"/>
      <c r="X89" s="162" t="s">
        <v>418</v>
      </c>
      <c r="Y89" s="162" t="s">
        <v>828</v>
      </c>
      <c r="Z89" s="162" t="s">
        <v>571</v>
      </c>
      <c r="AA89" s="162" t="s">
        <v>419</v>
      </c>
      <c r="AB89" s="162" t="s">
        <v>828</v>
      </c>
      <c r="AC89" s="162" t="s">
        <v>417</v>
      </c>
      <c r="AD89" s="162"/>
      <c r="AE89" s="162" t="s">
        <v>418</v>
      </c>
      <c r="AF89" s="162" t="s">
        <v>573</v>
      </c>
      <c r="AG89" s="162">
        <v>880</v>
      </c>
      <c r="AH89" s="162"/>
      <c r="AI89" s="161">
        <v>68</v>
      </c>
    </row>
    <row r="90" spans="1:35" hidden="1">
      <c r="A90" s="152" t="s">
        <v>866</v>
      </c>
      <c r="B90" s="152" t="s">
        <v>828</v>
      </c>
      <c r="C90" s="152" t="s">
        <v>866</v>
      </c>
      <c r="D90" s="152" t="s">
        <v>595</v>
      </c>
      <c r="E90" s="152" t="s">
        <v>42</v>
      </c>
      <c r="F90" s="152" t="s">
        <v>596</v>
      </c>
      <c r="G90" s="152" t="s">
        <v>442</v>
      </c>
      <c r="H90" s="152" t="s">
        <v>828</v>
      </c>
      <c r="I90" s="152" t="s">
        <v>644</v>
      </c>
      <c r="J90" s="152" t="s">
        <v>419</v>
      </c>
      <c r="K90" s="152" t="s">
        <v>828</v>
      </c>
      <c r="L90" s="152" t="s">
        <v>417</v>
      </c>
      <c r="N90" s="152" t="s">
        <v>442</v>
      </c>
      <c r="P90" s="152">
        <v>1020</v>
      </c>
      <c r="S90" s="163" t="s">
        <v>828</v>
      </c>
      <c r="T90" s="162" t="s">
        <v>885</v>
      </c>
      <c r="U90" s="162" t="s">
        <v>723</v>
      </c>
      <c r="V90" s="162" t="s">
        <v>42</v>
      </c>
      <c r="W90" s="162"/>
      <c r="X90" s="162" t="s">
        <v>418</v>
      </c>
      <c r="Y90" s="162" t="s">
        <v>828</v>
      </c>
      <c r="Z90" s="162" t="s">
        <v>884</v>
      </c>
      <c r="AA90" s="162" t="s">
        <v>480</v>
      </c>
      <c r="AB90" s="162" t="s">
        <v>828</v>
      </c>
      <c r="AC90" s="162" t="s">
        <v>417</v>
      </c>
      <c r="AD90" s="162"/>
      <c r="AE90" s="162" t="s">
        <v>418</v>
      </c>
      <c r="AF90" s="162"/>
      <c r="AG90" s="162">
        <v>890</v>
      </c>
      <c r="AH90" s="162"/>
      <c r="AI90" s="161">
        <v>68</v>
      </c>
    </row>
    <row r="91" spans="1:35" hidden="1">
      <c r="A91" s="152" t="s">
        <v>863</v>
      </c>
      <c r="B91" s="152" t="s">
        <v>828</v>
      </c>
      <c r="C91" s="152" t="s">
        <v>863</v>
      </c>
      <c r="D91" s="152" t="s">
        <v>598</v>
      </c>
      <c r="E91" s="152" t="s">
        <v>42</v>
      </c>
      <c r="F91" s="152" t="s">
        <v>599</v>
      </c>
      <c r="G91" s="152" t="s">
        <v>442</v>
      </c>
      <c r="H91" s="152" t="s">
        <v>828</v>
      </c>
      <c r="I91" s="152" t="s">
        <v>644</v>
      </c>
      <c r="J91" s="152" t="s">
        <v>419</v>
      </c>
      <c r="K91" s="152" t="s">
        <v>828</v>
      </c>
      <c r="L91" s="152" t="s">
        <v>417</v>
      </c>
      <c r="N91" s="152" t="s">
        <v>442</v>
      </c>
      <c r="P91" s="152">
        <v>1040</v>
      </c>
      <c r="S91" s="163" t="s">
        <v>828</v>
      </c>
      <c r="T91" s="162" t="s">
        <v>883</v>
      </c>
      <c r="U91" s="162" t="s">
        <v>574</v>
      </c>
      <c r="V91" s="162" t="s">
        <v>42</v>
      </c>
      <c r="W91" s="162"/>
      <c r="X91" s="162" t="s">
        <v>418</v>
      </c>
      <c r="Y91" s="162" t="s">
        <v>828</v>
      </c>
      <c r="Z91" s="162" t="s">
        <v>574</v>
      </c>
      <c r="AA91" s="162" t="s">
        <v>419</v>
      </c>
      <c r="AB91" s="162" t="s">
        <v>828</v>
      </c>
      <c r="AC91" s="162" t="s">
        <v>417</v>
      </c>
      <c r="AD91" s="162"/>
      <c r="AE91" s="162" t="s">
        <v>418</v>
      </c>
      <c r="AF91" s="162" t="s">
        <v>576</v>
      </c>
      <c r="AG91" s="162">
        <v>900</v>
      </c>
      <c r="AH91" s="162"/>
      <c r="AI91" s="161">
        <v>69</v>
      </c>
    </row>
    <row r="92" spans="1:35" hidden="1">
      <c r="A92" s="152" t="s">
        <v>860</v>
      </c>
      <c r="B92" s="152" t="s">
        <v>828</v>
      </c>
      <c r="C92" s="152" t="s">
        <v>860</v>
      </c>
      <c r="D92" s="152" t="s">
        <v>601</v>
      </c>
      <c r="E92" s="152" t="s">
        <v>42</v>
      </c>
      <c r="F92" s="152" t="s">
        <v>602</v>
      </c>
      <c r="G92" s="152" t="s">
        <v>442</v>
      </c>
      <c r="H92" s="152" t="s">
        <v>828</v>
      </c>
      <c r="I92" s="152" t="s">
        <v>644</v>
      </c>
      <c r="J92" s="152" t="s">
        <v>419</v>
      </c>
      <c r="K92" s="152" t="s">
        <v>828</v>
      </c>
      <c r="L92" s="152" t="s">
        <v>417</v>
      </c>
      <c r="N92" s="152" t="s">
        <v>442</v>
      </c>
      <c r="P92" s="152">
        <v>1060</v>
      </c>
      <c r="S92" s="163" t="s">
        <v>828</v>
      </c>
      <c r="T92" s="162" t="s">
        <v>882</v>
      </c>
      <c r="U92" s="162" t="s">
        <v>726</v>
      </c>
      <c r="V92" s="162" t="s">
        <v>42</v>
      </c>
      <c r="W92" s="162"/>
      <c r="X92" s="162" t="s">
        <v>418</v>
      </c>
      <c r="Y92" s="162" t="s">
        <v>828</v>
      </c>
      <c r="Z92" s="162" t="s">
        <v>881</v>
      </c>
      <c r="AA92" s="162" t="s">
        <v>480</v>
      </c>
      <c r="AB92" s="162" t="s">
        <v>828</v>
      </c>
      <c r="AC92" s="162" t="s">
        <v>417</v>
      </c>
      <c r="AD92" s="162"/>
      <c r="AE92" s="162" t="s">
        <v>418</v>
      </c>
      <c r="AF92" s="162"/>
      <c r="AG92" s="162">
        <v>910</v>
      </c>
      <c r="AH92" s="162"/>
      <c r="AI92" s="161">
        <v>69</v>
      </c>
    </row>
    <row r="93" spans="1:35" hidden="1">
      <c r="A93" s="152" t="s">
        <v>1394</v>
      </c>
      <c r="B93" s="152" t="s">
        <v>828</v>
      </c>
      <c r="C93" s="164" t="e">
        <v>#N/A</v>
      </c>
      <c r="D93" s="152" t="s">
        <v>604</v>
      </c>
      <c r="E93" s="152" t="s">
        <v>42</v>
      </c>
      <c r="F93" s="152" t="s">
        <v>815</v>
      </c>
      <c r="G93" s="152" t="s">
        <v>442</v>
      </c>
      <c r="H93" s="152" t="s">
        <v>828</v>
      </c>
      <c r="I93" s="152" t="s">
        <v>644</v>
      </c>
      <c r="J93" s="152" t="s">
        <v>419</v>
      </c>
      <c r="K93" s="152" t="s">
        <v>828</v>
      </c>
      <c r="L93" s="152" t="s">
        <v>417</v>
      </c>
      <c r="N93" s="152" t="s">
        <v>442</v>
      </c>
      <c r="P93" s="152">
        <v>1080</v>
      </c>
      <c r="S93" s="163" t="s">
        <v>828</v>
      </c>
      <c r="T93" s="162" t="s">
        <v>880</v>
      </c>
      <c r="U93" s="162" t="s">
        <v>577</v>
      </c>
      <c r="V93" s="162" t="s">
        <v>42</v>
      </c>
      <c r="W93" s="162"/>
      <c r="X93" s="162" t="s">
        <v>418</v>
      </c>
      <c r="Y93" s="162" t="s">
        <v>828</v>
      </c>
      <c r="Z93" s="162" t="s">
        <v>577</v>
      </c>
      <c r="AA93" s="162" t="s">
        <v>419</v>
      </c>
      <c r="AB93" s="162" t="s">
        <v>828</v>
      </c>
      <c r="AC93" s="162" t="s">
        <v>417</v>
      </c>
      <c r="AD93" s="162"/>
      <c r="AE93" s="162" t="s">
        <v>418</v>
      </c>
      <c r="AF93" s="162" t="s">
        <v>579</v>
      </c>
      <c r="AG93" s="162">
        <v>920</v>
      </c>
      <c r="AH93" s="162"/>
      <c r="AI93" s="161">
        <v>70</v>
      </c>
    </row>
    <row r="94" spans="1:35" hidden="1">
      <c r="A94" s="152" t="s">
        <v>935</v>
      </c>
      <c r="B94" s="152" t="s">
        <v>828</v>
      </c>
      <c r="C94" s="152" t="s">
        <v>935</v>
      </c>
      <c r="D94" s="152" t="s">
        <v>605</v>
      </c>
      <c r="E94" s="152" t="s">
        <v>42</v>
      </c>
      <c r="F94" s="152" t="s">
        <v>606</v>
      </c>
      <c r="G94" s="152" t="s">
        <v>442</v>
      </c>
      <c r="H94" s="152" t="s">
        <v>828</v>
      </c>
      <c r="I94" s="152" t="s">
        <v>644</v>
      </c>
      <c r="J94" s="152" t="s">
        <v>419</v>
      </c>
      <c r="K94" s="152" t="s">
        <v>828</v>
      </c>
      <c r="L94" s="152" t="s">
        <v>417</v>
      </c>
      <c r="N94" s="152" t="s">
        <v>442</v>
      </c>
      <c r="P94" s="152">
        <v>1100</v>
      </c>
      <c r="S94" s="163" t="s">
        <v>828</v>
      </c>
      <c r="T94" s="162" t="s">
        <v>879</v>
      </c>
      <c r="U94" s="162" t="s">
        <v>729</v>
      </c>
      <c r="V94" s="162" t="s">
        <v>42</v>
      </c>
      <c r="W94" s="162"/>
      <c r="X94" s="162" t="s">
        <v>418</v>
      </c>
      <c r="Y94" s="162" t="s">
        <v>828</v>
      </c>
      <c r="Z94" s="162" t="s">
        <v>878</v>
      </c>
      <c r="AA94" s="162" t="s">
        <v>480</v>
      </c>
      <c r="AB94" s="162" t="s">
        <v>828</v>
      </c>
      <c r="AC94" s="162" t="s">
        <v>417</v>
      </c>
      <c r="AD94" s="162"/>
      <c r="AE94" s="162" t="s">
        <v>418</v>
      </c>
      <c r="AF94" s="162"/>
      <c r="AG94" s="162">
        <v>930</v>
      </c>
      <c r="AH94" s="162"/>
      <c r="AI94" s="161">
        <v>70</v>
      </c>
    </row>
    <row r="95" spans="1:35" hidden="1">
      <c r="A95" s="152" t="s">
        <v>1395</v>
      </c>
      <c r="B95" s="152" t="s">
        <v>828</v>
      </c>
      <c r="C95" s="164" t="e">
        <v>#N/A</v>
      </c>
      <c r="D95" s="152" t="s">
        <v>753</v>
      </c>
      <c r="E95" s="152" t="s">
        <v>42</v>
      </c>
      <c r="F95" s="152" t="s">
        <v>816</v>
      </c>
      <c r="G95" s="152" t="s">
        <v>934</v>
      </c>
      <c r="H95" s="152" t="s">
        <v>828</v>
      </c>
      <c r="I95" s="152" t="s">
        <v>754</v>
      </c>
      <c r="J95" s="152" t="s">
        <v>419</v>
      </c>
      <c r="K95" s="152" t="s">
        <v>828</v>
      </c>
      <c r="L95" s="152" t="s">
        <v>417</v>
      </c>
      <c r="N95" s="152" t="s">
        <v>934</v>
      </c>
      <c r="P95" s="152">
        <v>1110</v>
      </c>
      <c r="S95" s="163" t="s">
        <v>828</v>
      </c>
      <c r="T95" s="162" t="s">
        <v>877</v>
      </c>
      <c r="U95" s="162" t="s">
        <v>580</v>
      </c>
      <c r="V95" s="162" t="s">
        <v>42</v>
      </c>
      <c r="W95" s="162"/>
      <c r="X95" s="162" t="s">
        <v>418</v>
      </c>
      <c r="Y95" s="162" t="s">
        <v>828</v>
      </c>
      <c r="Z95" s="162" t="s">
        <v>580</v>
      </c>
      <c r="AA95" s="162" t="s">
        <v>419</v>
      </c>
      <c r="AB95" s="162" t="s">
        <v>828</v>
      </c>
      <c r="AC95" s="162" t="s">
        <v>417</v>
      </c>
      <c r="AD95" s="162"/>
      <c r="AE95" s="162" t="s">
        <v>418</v>
      </c>
      <c r="AF95" s="162" t="s">
        <v>582</v>
      </c>
      <c r="AG95" s="162">
        <v>940</v>
      </c>
      <c r="AH95" s="162"/>
      <c r="AI95" s="161">
        <v>71</v>
      </c>
    </row>
    <row r="96" spans="1:35" hidden="1">
      <c r="A96" s="152" t="s">
        <v>933</v>
      </c>
      <c r="B96" s="152" t="s">
        <v>828</v>
      </c>
      <c r="C96" s="152" t="s">
        <v>933</v>
      </c>
      <c r="D96" s="152" t="s">
        <v>753</v>
      </c>
      <c r="E96" s="152" t="s">
        <v>42</v>
      </c>
      <c r="F96" s="152" t="s">
        <v>608</v>
      </c>
      <c r="G96" s="152" t="s">
        <v>32</v>
      </c>
      <c r="H96" s="152" t="s">
        <v>828</v>
      </c>
      <c r="I96" s="152" t="s">
        <v>644</v>
      </c>
      <c r="J96" s="152" t="s">
        <v>32</v>
      </c>
      <c r="K96" s="152" t="s">
        <v>828</v>
      </c>
      <c r="L96" s="152" t="s">
        <v>417</v>
      </c>
      <c r="N96" s="152" t="s">
        <v>32</v>
      </c>
      <c r="P96" s="152">
        <v>1110</v>
      </c>
      <c r="S96" s="163" t="s">
        <v>828</v>
      </c>
      <c r="T96" s="162" t="s">
        <v>876</v>
      </c>
      <c r="U96" s="162" t="s">
        <v>732</v>
      </c>
      <c r="V96" s="162" t="s">
        <v>42</v>
      </c>
      <c r="W96" s="162"/>
      <c r="X96" s="162" t="s">
        <v>418</v>
      </c>
      <c r="Y96" s="162" t="s">
        <v>828</v>
      </c>
      <c r="Z96" s="162" t="s">
        <v>875</v>
      </c>
      <c r="AA96" s="162" t="s">
        <v>480</v>
      </c>
      <c r="AB96" s="162" t="s">
        <v>828</v>
      </c>
      <c r="AC96" s="162" t="s">
        <v>417</v>
      </c>
      <c r="AD96" s="162"/>
      <c r="AE96" s="162" t="s">
        <v>418</v>
      </c>
      <c r="AF96" s="162"/>
      <c r="AG96" s="162">
        <v>950</v>
      </c>
      <c r="AH96" s="162"/>
      <c r="AI96" s="161">
        <v>71</v>
      </c>
    </row>
    <row r="97" spans="1:35" hidden="1">
      <c r="A97" s="152" t="s">
        <v>849</v>
      </c>
      <c r="B97" s="152" t="s">
        <v>828</v>
      </c>
      <c r="C97" s="152" t="s">
        <v>849</v>
      </c>
      <c r="D97" s="152" t="s">
        <v>609</v>
      </c>
      <c r="E97" s="152" t="s">
        <v>42</v>
      </c>
      <c r="F97" s="152" t="s">
        <v>610</v>
      </c>
      <c r="G97" s="152" t="s">
        <v>442</v>
      </c>
      <c r="H97" s="152" t="s">
        <v>828</v>
      </c>
      <c r="I97" s="152" t="s">
        <v>644</v>
      </c>
      <c r="J97" s="152" t="s">
        <v>419</v>
      </c>
      <c r="K97" s="152" t="s">
        <v>828</v>
      </c>
      <c r="L97" s="152" t="s">
        <v>417</v>
      </c>
      <c r="N97" s="152" t="s">
        <v>442</v>
      </c>
      <c r="P97" s="152">
        <v>1120</v>
      </c>
      <c r="S97" s="163" t="s">
        <v>828</v>
      </c>
      <c r="T97" s="162" t="s">
        <v>874</v>
      </c>
      <c r="U97" s="162" t="s">
        <v>583</v>
      </c>
      <c r="V97" s="162" t="s">
        <v>42</v>
      </c>
      <c r="W97" s="162"/>
      <c r="X97" s="162" t="s">
        <v>418</v>
      </c>
      <c r="Y97" s="162" t="s">
        <v>828</v>
      </c>
      <c r="Z97" s="162" t="s">
        <v>583</v>
      </c>
      <c r="AA97" s="162" t="s">
        <v>419</v>
      </c>
      <c r="AB97" s="162" t="s">
        <v>828</v>
      </c>
      <c r="AC97" s="162" t="s">
        <v>417</v>
      </c>
      <c r="AD97" s="162"/>
      <c r="AE97" s="162" t="s">
        <v>418</v>
      </c>
      <c r="AF97" s="162" t="s">
        <v>585</v>
      </c>
      <c r="AG97" s="162">
        <v>960</v>
      </c>
      <c r="AH97" s="162"/>
      <c r="AI97" s="161">
        <v>72</v>
      </c>
    </row>
    <row r="98" spans="1:35" hidden="1">
      <c r="A98" s="152" t="s">
        <v>846</v>
      </c>
      <c r="B98" s="152" t="s">
        <v>828</v>
      </c>
      <c r="C98" s="152" t="s">
        <v>846</v>
      </c>
      <c r="D98" s="152" t="s">
        <v>612</v>
      </c>
      <c r="E98" s="152" t="s">
        <v>42</v>
      </c>
      <c r="F98" s="152" t="s">
        <v>613</v>
      </c>
      <c r="G98" s="152" t="s">
        <v>442</v>
      </c>
      <c r="H98" s="152" t="s">
        <v>828</v>
      </c>
      <c r="I98" s="152" t="s">
        <v>644</v>
      </c>
      <c r="J98" s="152" t="s">
        <v>419</v>
      </c>
      <c r="K98" s="152" t="s">
        <v>828</v>
      </c>
      <c r="L98" s="152" t="s">
        <v>417</v>
      </c>
      <c r="N98" s="152" t="s">
        <v>442</v>
      </c>
      <c r="P98" s="152">
        <v>1140</v>
      </c>
      <c r="S98" s="163" t="s">
        <v>828</v>
      </c>
      <c r="T98" s="162" t="s">
        <v>873</v>
      </c>
      <c r="U98" s="162" t="s">
        <v>586</v>
      </c>
      <c r="V98" s="162" t="s">
        <v>42</v>
      </c>
      <c r="W98" s="162"/>
      <c r="X98" s="162" t="s">
        <v>418</v>
      </c>
      <c r="Y98" s="162" t="s">
        <v>828</v>
      </c>
      <c r="Z98" s="162" t="s">
        <v>586</v>
      </c>
      <c r="AA98" s="162" t="s">
        <v>419</v>
      </c>
      <c r="AB98" s="162" t="s">
        <v>828</v>
      </c>
      <c r="AC98" s="162" t="s">
        <v>417</v>
      </c>
      <c r="AD98" s="162"/>
      <c r="AE98" s="162" t="s">
        <v>418</v>
      </c>
      <c r="AF98" s="162" t="s">
        <v>588</v>
      </c>
      <c r="AG98" s="162">
        <v>970</v>
      </c>
      <c r="AH98" s="162"/>
      <c r="AI98" s="161">
        <v>73</v>
      </c>
    </row>
    <row r="99" spans="1:35" hidden="1">
      <c r="A99" s="152" t="s">
        <v>843</v>
      </c>
      <c r="B99" s="152" t="s">
        <v>828</v>
      </c>
      <c r="C99" s="152" t="s">
        <v>843</v>
      </c>
      <c r="D99" s="152" t="s">
        <v>615</v>
      </c>
      <c r="E99" s="152" t="s">
        <v>42</v>
      </c>
      <c r="F99" s="152" t="s">
        <v>616</v>
      </c>
      <c r="G99" s="152" t="s">
        <v>442</v>
      </c>
      <c r="H99" s="152" t="s">
        <v>828</v>
      </c>
      <c r="I99" s="152" t="s">
        <v>644</v>
      </c>
      <c r="J99" s="152" t="s">
        <v>419</v>
      </c>
      <c r="K99" s="152" t="s">
        <v>828</v>
      </c>
      <c r="L99" s="152" t="s">
        <v>417</v>
      </c>
      <c r="N99" s="152" t="s">
        <v>442</v>
      </c>
      <c r="P99" s="152">
        <v>1160</v>
      </c>
      <c r="S99" s="163" t="s">
        <v>828</v>
      </c>
      <c r="T99" s="162" t="s">
        <v>872</v>
      </c>
      <c r="U99" s="162" t="s">
        <v>735</v>
      </c>
      <c r="V99" s="162" t="s">
        <v>42</v>
      </c>
      <c r="W99" s="162"/>
      <c r="X99" s="162" t="s">
        <v>418</v>
      </c>
      <c r="Y99" s="162" t="s">
        <v>828</v>
      </c>
      <c r="Z99" s="162" t="s">
        <v>871</v>
      </c>
      <c r="AA99" s="162" t="s">
        <v>480</v>
      </c>
      <c r="AB99" s="162" t="s">
        <v>828</v>
      </c>
      <c r="AC99" s="162" t="s">
        <v>417</v>
      </c>
      <c r="AD99" s="162"/>
      <c r="AE99" s="162" t="s">
        <v>418</v>
      </c>
      <c r="AF99" s="162"/>
      <c r="AG99" s="162">
        <v>980</v>
      </c>
      <c r="AH99" s="162"/>
      <c r="AI99" s="161">
        <v>73</v>
      </c>
    </row>
    <row r="100" spans="1:35" hidden="1">
      <c r="A100" s="152" t="s">
        <v>839</v>
      </c>
      <c r="B100" s="152" t="s">
        <v>828</v>
      </c>
      <c r="C100" s="152" t="s">
        <v>839</v>
      </c>
      <c r="D100" s="152" t="s">
        <v>617</v>
      </c>
      <c r="E100" s="152" t="s">
        <v>42</v>
      </c>
      <c r="F100" s="152" t="s">
        <v>618</v>
      </c>
      <c r="G100" s="152" t="s">
        <v>442</v>
      </c>
      <c r="H100" s="152" t="s">
        <v>828</v>
      </c>
      <c r="I100" s="152" t="s">
        <v>644</v>
      </c>
      <c r="J100" s="152" t="s">
        <v>419</v>
      </c>
      <c r="K100" s="152" t="s">
        <v>828</v>
      </c>
      <c r="L100" s="152" t="s">
        <v>417</v>
      </c>
      <c r="N100" s="152" t="s">
        <v>442</v>
      </c>
      <c r="P100" s="152">
        <v>1180</v>
      </c>
      <c r="S100" s="163" t="s">
        <v>828</v>
      </c>
      <c r="T100" s="162" t="s">
        <v>870</v>
      </c>
      <c r="U100" s="162" t="s">
        <v>589</v>
      </c>
      <c r="V100" s="162" t="s">
        <v>42</v>
      </c>
      <c r="W100" s="162"/>
      <c r="X100" s="162" t="s">
        <v>418</v>
      </c>
      <c r="Y100" s="162" t="s">
        <v>828</v>
      </c>
      <c r="Z100" s="162" t="s">
        <v>589</v>
      </c>
      <c r="AA100" s="162" t="s">
        <v>419</v>
      </c>
      <c r="AB100" s="162" t="s">
        <v>828</v>
      </c>
      <c r="AC100" s="162" t="s">
        <v>417</v>
      </c>
      <c r="AD100" s="162"/>
      <c r="AE100" s="162" t="s">
        <v>418</v>
      </c>
      <c r="AF100" s="162" t="s">
        <v>591</v>
      </c>
      <c r="AG100" s="162">
        <v>990</v>
      </c>
      <c r="AH100" s="162"/>
      <c r="AI100" s="161">
        <v>74</v>
      </c>
    </row>
    <row r="101" spans="1:35" hidden="1">
      <c r="A101" s="152" t="s">
        <v>838</v>
      </c>
      <c r="B101" s="152" t="s">
        <v>828</v>
      </c>
      <c r="C101" s="152" t="s">
        <v>838</v>
      </c>
      <c r="D101" s="152" t="s">
        <v>620</v>
      </c>
      <c r="E101" s="152" t="s">
        <v>42</v>
      </c>
      <c r="F101" s="152" t="s">
        <v>621</v>
      </c>
      <c r="G101" s="152" t="s">
        <v>442</v>
      </c>
      <c r="H101" s="152" t="s">
        <v>828</v>
      </c>
      <c r="I101" s="152" t="s">
        <v>644</v>
      </c>
      <c r="J101" s="152" t="s">
        <v>419</v>
      </c>
      <c r="K101" s="152" t="s">
        <v>828</v>
      </c>
      <c r="L101" s="152" t="s">
        <v>417</v>
      </c>
      <c r="N101" s="152" t="s">
        <v>442</v>
      </c>
      <c r="P101" s="152">
        <v>1190</v>
      </c>
      <c r="S101" s="163" t="s">
        <v>828</v>
      </c>
      <c r="T101" s="162" t="s">
        <v>869</v>
      </c>
      <c r="U101" s="162" t="s">
        <v>738</v>
      </c>
      <c r="V101" s="162" t="s">
        <v>42</v>
      </c>
      <c r="W101" s="162"/>
      <c r="X101" s="162" t="s">
        <v>418</v>
      </c>
      <c r="Y101" s="162" t="s">
        <v>828</v>
      </c>
      <c r="Z101" s="162" t="s">
        <v>868</v>
      </c>
      <c r="AA101" s="162" t="s">
        <v>480</v>
      </c>
      <c r="AB101" s="162" t="s">
        <v>828</v>
      </c>
      <c r="AC101" s="162" t="s">
        <v>417</v>
      </c>
      <c r="AD101" s="162"/>
      <c r="AE101" s="162" t="s">
        <v>418</v>
      </c>
      <c r="AF101" s="162"/>
      <c r="AG101" s="162">
        <v>1000</v>
      </c>
      <c r="AH101" s="162"/>
      <c r="AI101" s="161">
        <v>74</v>
      </c>
    </row>
    <row r="102" spans="1:35" hidden="1">
      <c r="A102" s="152" t="s">
        <v>835</v>
      </c>
      <c r="B102" s="152" t="s">
        <v>828</v>
      </c>
      <c r="C102" s="152" t="s">
        <v>835</v>
      </c>
      <c r="D102" s="152" t="s">
        <v>623</v>
      </c>
      <c r="E102" s="152" t="s">
        <v>42</v>
      </c>
      <c r="F102" s="152" t="s">
        <v>624</v>
      </c>
      <c r="G102" s="152" t="s">
        <v>442</v>
      </c>
      <c r="H102" s="152" t="s">
        <v>828</v>
      </c>
      <c r="I102" s="152" t="s">
        <v>644</v>
      </c>
      <c r="J102" s="152" t="s">
        <v>419</v>
      </c>
      <c r="K102" s="152" t="s">
        <v>828</v>
      </c>
      <c r="L102" s="152" t="s">
        <v>417</v>
      </c>
      <c r="N102" s="152" t="s">
        <v>442</v>
      </c>
      <c r="P102" s="152">
        <v>1210</v>
      </c>
      <c r="S102" s="163" t="s">
        <v>828</v>
      </c>
      <c r="T102" s="162" t="s">
        <v>867</v>
      </c>
      <c r="U102" s="162" t="s">
        <v>592</v>
      </c>
      <c r="V102" s="162" t="s">
        <v>42</v>
      </c>
      <c r="W102" s="162"/>
      <c r="X102" s="162" t="s">
        <v>418</v>
      </c>
      <c r="Y102" s="162" t="s">
        <v>828</v>
      </c>
      <c r="Z102" s="162" t="s">
        <v>592</v>
      </c>
      <c r="AA102" s="162" t="s">
        <v>419</v>
      </c>
      <c r="AB102" s="162" t="s">
        <v>828</v>
      </c>
      <c r="AC102" s="162" t="s">
        <v>417</v>
      </c>
      <c r="AD102" s="162"/>
      <c r="AE102" s="162" t="s">
        <v>418</v>
      </c>
      <c r="AF102" s="162" t="s">
        <v>594</v>
      </c>
      <c r="AG102" s="162">
        <v>1010</v>
      </c>
      <c r="AH102" s="162"/>
      <c r="AI102" s="161">
        <v>75</v>
      </c>
    </row>
    <row r="103" spans="1:35" hidden="1">
      <c r="A103" s="152" t="s">
        <v>832</v>
      </c>
      <c r="B103" s="152" t="s">
        <v>828</v>
      </c>
      <c r="C103" s="152" t="s">
        <v>832</v>
      </c>
      <c r="D103" s="152" t="s">
        <v>626</v>
      </c>
      <c r="E103" s="152" t="s">
        <v>42</v>
      </c>
      <c r="F103" s="152" t="s">
        <v>627</v>
      </c>
      <c r="G103" s="152" t="s">
        <v>442</v>
      </c>
      <c r="H103" s="152" t="s">
        <v>828</v>
      </c>
      <c r="I103" s="152" t="s">
        <v>644</v>
      </c>
      <c r="J103" s="152" t="s">
        <v>419</v>
      </c>
      <c r="K103" s="152" t="s">
        <v>828</v>
      </c>
      <c r="L103" s="152" t="s">
        <v>417</v>
      </c>
      <c r="N103" s="152" t="s">
        <v>442</v>
      </c>
      <c r="P103" s="152">
        <v>1230</v>
      </c>
      <c r="S103" s="163" t="s">
        <v>828</v>
      </c>
      <c r="T103" s="162" t="s">
        <v>866</v>
      </c>
      <c r="U103" s="162" t="s">
        <v>595</v>
      </c>
      <c r="V103" s="162" t="s">
        <v>42</v>
      </c>
      <c r="W103" s="162"/>
      <c r="X103" s="162" t="s">
        <v>418</v>
      </c>
      <c r="Y103" s="162" t="s">
        <v>828</v>
      </c>
      <c r="Z103" s="162" t="s">
        <v>595</v>
      </c>
      <c r="AA103" s="162" t="s">
        <v>419</v>
      </c>
      <c r="AB103" s="162" t="s">
        <v>828</v>
      </c>
      <c r="AC103" s="162" t="s">
        <v>417</v>
      </c>
      <c r="AD103" s="162"/>
      <c r="AE103" s="162" t="s">
        <v>418</v>
      </c>
      <c r="AF103" s="162" t="s">
        <v>597</v>
      </c>
      <c r="AG103" s="162">
        <v>1020</v>
      </c>
      <c r="AH103" s="162"/>
      <c r="AI103" s="161">
        <v>76</v>
      </c>
    </row>
    <row r="104" spans="1:35">
      <c r="B104" s="152" t="s">
        <v>828</v>
      </c>
      <c r="C104" s="152" t="s">
        <v>930</v>
      </c>
      <c r="D104" s="152" t="s">
        <v>670</v>
      </c>
      <c r="E104" s="152" t="s">
        <v>830</v>
      </c>
      <c r="G104" s="152" t="s">
        <v>418</v>
      </c>
      <c r="H104" s="152" t="s">
        <v>828</v>
      </c>
      <c r="I104" s="152" t="s">
        <v>932</v>
      </c>
      <c r="J104" s="152" t="s">
        <v>480</v>
      </c>
      <c r="K104" s="152" t="s">
        <v>828</v>
      </c>
      <c r="L104" s="152" t="s">
        <v>417</v>
      </c>
      <c r="N104" s="152" t="s">
        <v>418</v>
      </c>
      <c r="P104" s="152">
        <v>510</v>
      </c>
      <c r="S104" s="163" t="s">
        <v>828</v>
      </c>
      <c r="T104" s="162" t="s">
        <v>865</v>
      </c>
      <c r="U104" s="162" t="s">
        <v>741</v>
      </c>
      <c r="V104" s="162" t="s">
        <v>42</v>
      </c>
      <c r="W104" s="162"/>
      <c r="X104" s="162" t="s">
        <v>418</v>
      </c>
      <c r="Y104" s="162" t="s">
        <v>828</v>
      </c>
      <c r="Z104" s="162" t="s">
        <v>864</v>
      </c>
      <c r="AA104" s="162" t="s">
        <v>480</v>
      </c>
      <c r="AB104" s="162" t="s">
        <v>828</v>
      </c>
      <c r="AC104" s="162" t="s">
        <v>417</v>
      </c>
      <c r="AD104" s="162"/>
      <c r="AE104" s="162" t="s">
        <v>418</v>
      </c>
      <c r="AF104" s="162"/>
      <c r="AG104" s="162">
        <v>1030</v>
      </c>
      <c r="AH104" s="162"/>
      <c r="AI104" s="161">
        <v>76</v>
      </c>
    </row>
    <row r="105" spans="1:35" hidden="1">
      <c r="B105" s="152" t="s">
        <v>828</v>
      </c>
      <c r="C105" s="152" t="s">
        <v>931</v>
      </c>
      <c r="D105" s="152" t="s">
        <v>670</v>
      </c>
      <c r="E105" s="152" t="s">
        <v>830</v>
      </c>
      <c r="F105" s="152" t="s">
        <v>786</v>
      </c>
      <c r="G105" s="152" t="s">
        <v>425</v>
      </c>
      <c r="H105" s="152" t="s">
        <v>828</v>
      </c>
      <c r="I105" s="152" t="s">
        <v>671</v>
      </c>
      <c r="J105" s="152" t="s">
        <v>480</v>
      </c>
      <c r="K105" s="152" t="s">
        <v>828</v>
      </c>
      <c r="L105" s="152" t="s">
        <v>417</v>
      </c>
      <c r="M105" s="152">
        <v>3</v>
      </c>
      <c r="N105" s="152" t="s">
        <v>425</v>
      </c>
      <c r="O105" s="152" t="s">
        <v>825</v>
      </c>
      <c r="P105" s="152">
        <v>510</v>
      </c>
      <c r="S105" s="163" t="s">
        <v>828</v>
      </c>
      <c r="T105" s="162" t="s">
        <v>863</v>
      </c>
      <c r="U105" s="162" t="s">
        <v>598</v>
      </c>
      <c r="V105" s="162" t="s">
        <v>42</v>
      </c>
      <c r="W105" s="162"/>
      <c r="X105" s="162" t="s">
        <v>418</v>
      </c>
      <c r="Y105" s="162" t="s">
        <v>828</v>
      </c>
      <c r="Z105" s="162" t="s">
        <v>598</v>
      </c>
      <c r="AA105" s="162" t="s">
        <v>419</v>
      </c>
      <c r="AB105" s="162" t="s">
        <v>828</v>
      </c>
      <c r="AC105" s="162" t="s">
        <v>417</v>
      </c>
      <c r="AD105" s="162"/>
      <c r="AE105" s="162" t="s">
        <v>418</v>
      </c>
      <c r="AF105" s="162" t="s">
        <v>600</v>
      </c>
      <c r="AG105" s="162">
        <v>1040</v>
      </c>
      <c r="AH105" s="162"/>
      <c r="AI105" s="161">
        <v>77</v>
      </c>
    </row>
    <row r="106" spans="1:35">
      <c r="B106" s="152" t="s">
        <v>828</v>
      </c>
      <c r="C106" s="152" t="s">
        <v>930</v>
      </c>
      <c r="D106" s="152" t="s">
        <v>672</v>
      </c>
      <c r="E106" s="152" t="s">
        <v>830</v>
      </c>
      <c r="G106" s="152" t="s">
        <v>418</v>
      </c>
      <c r="H106" s="152" t="s">
        <v>828</v>
      </c>
      <c r="I106" s="152" t="s">
        <v>929</v>
      </c>
      <c r="J106" s="152" t="s">
        <v>480</v>
      </c>
      <c r="K106" s="152" t="s">
        <v>828</v>
      </c>
      <c r="L106" s="152" t="s">
        <v>417</v>
      </c>
      <c r="N106" s="152" t="s">
        <v>418</v>
      </c>
      <c r="P106" s="152">
        <v>520</v>
      </c>
      <c r="S106" s="163" t="s">
        <v>828</v>
      </c>
      <c r="T106" s="162" t="s">
        <v>862</v>
      </c>
      <c r="U106" s="162" t="s">
        <v>744</v>
      </c>
      <c r="V106" s="162" t="s">
        <v>42</v>
      </c>
      <c r="W106" s="162"/>
      <c r="X106" s="162" t="s">
        <v>418</v>
      </c>
      <c r="Y106" s="162" t="s">
        <v>828</v>
      </c>
      <c r="Z106" s="162" t="s">
        <v>861</v>
      </c>
      <c r="AA106" s="162" t="s">
        <v>480</v>
      </c>
      <c r="AB106" s="162" t="s">
        <v>828</v>
      </c>
      <c r="AC106" s="162" t="s">
        <v>417</v>
      </c>
      <c r="AD106" s="162"/>
      <c r="AE106" s="162" t="s">
        <v>418</v>
      </c>
      <c r="AF106" s="162"/>
      <c r="AG106" s="162">
        <v>1050</v>
      </c>
      <c r="AH106" s="162"/>
      <c r="AI106" s="161">
        <v>77</v>
      </c>
    </row>
    <row r="107" spans="1:35" hidden="1">
      <c r="B107" s="152" t="s">
        <v>828</v>
      </c>
      <c r="C107" s="152" t="s">
        <v>928</v>
      </c>
      <c r="D107" s="152" t="s">
        <v>672</v>
      </c>
      <c r="E107" s="152" t="s">
        <v>830</v>
      </c>
      <c r="F107" s="152" t="s">
        <v>787</v>
      </c>
      <c r="G107" s="152" t="s">
        <v>425</v>
      </c>
      <c r="H107" s="152" t="s">
        <v>828</v>
      </c>
      <c r="I107" s="152" t="s">
        <v>673</v>
      </c>
      <c r="J107" s="152" t="s">
        <v>480</v>
      </c>
      <c r="K107" s="152" t="s">
        <v>828</v>
      </c>
      <c r="L107" s="152" t="s">
        <v>417</v>
      </c>
      <c r="M107" s="152">
        <v>3</v>
      </c>
      <c r="N107" s="152" t="s">
        <v>425</v>
      </c>
      <c r="O107" s="152" t="s">
        <v>826</v>
      </c>
      <c r="P107" s="152">
        <v>520</v>
      </c>
      <c r="S107" s="163" t="s">
        <v>828</v>
      </c>
      <c r="T107" s="162" t="s">
        <v>860</v>
      </c>
      <c r="U107" s="162" t="s">
        <v>601</v>
      </c>
      <c r="V107" s="162" t="s">
        <v>42</v>
      </c>
      <c r="W107" s="162"/>
      <c r="X107" s="162" t="s">
        <v>418</v>
      </c>
      <c r="Y107" s="162" t="s">
        <v>828</v>
      </c>
      <c r="Z107" s="162" t="s">
        <v>601</v>
      </c>
      <c r="AA107" s="162" t="s">
        <v>419</v>
      </c>
      <c r="AB107" s="162" t="s">
        <v>828</v>
      </c>
      <c r="AC107" s="162" t="s">
        <v>417</v>
      </c>
      <c r="AD107" s="162"/>
      <c r="AE107" s="162" t="s">
        <v>418</v>
      </c>
      <c r="AF107" s="162" t="s">
        <v>603</v>
      </c>
      <c r="AG107" s="162">
        <v>1060</v>
      </c>
      <c r="AH107" s="162"/>
      <c r="AI107" s="161">
        <v>78</v>
      </c>
    </row>
    <row r="108" spans="1:35">
      <c r="B108" s="152" t="s">
        <v>828</v>
      </c>
      <c r="C108" s="152" t="s">
        <v>927</v>
      </c>
      <c r="D108" s="152" t="s">
        <v>675</v>
      </c>
      <c r="E108" s="152" t="s">
        <v>830</v>
      </c>
      <c r="G108" s="152" t="s">
        <v>418</v>
      </c>
      <c r="H108" s="152" t="s">
        <v>828</v>
      </c>
      <c r="I108" s="152" t="s">
        <v>926</v>
      </c>
      <c r="J108" s="152" t="s">
        <v>480</v>
      </c>
      <c r="K108" s="152" t="s">
        <v>828</v>
      </c>
      <c r="L108" s="152" t="s">
        <v>417</v>
      </c>
      <c r="N108" s="152" t="s">
        <v>418</v>
      </c>
      <c r="P108" s="152">
        <v>560</v>
      </c>
      <c r="S108" s="163" t="s">
        <v>828</v>
      </c>
      <c r="T108" s="162" t="s">
        <v>859</v>
      </c>
      <c r="U108" s="162" t="s">
        <v>747</v>
      </c>
      <c r="V108" s="162" t="s">
        <v>42</v>
      </c>
      <c r="W108" s="162"/>
      <c r="X108" s="162" t="s">
        <v>418</v>
      </c>
      <c r="Y108" s="162" t="s">
        <v>828</v>
      </c>
      <c r="Z108" s="162" t="s">
        <v>858</v>
      </c>
      <c r="AA108" s="162" t="s">
        <v>480</v>
      </c>
      <c r="AB108" s="162" t="s">
        <v>828</v>
      </c>
      <c r="AC108" s="162" t="s">
        <v>417</v>
      </c>
      <c r="AD108" s="162"/>
      <c r="AE108" s="162" t="s">
        <v>418</v>
      </c>
      <c r="AF108" s="162"/>
      <c r="AG108" s="162">
        <v>1070</v>
      </c>
      <c r="AH108" s="162"/>
      <c r="AI108" s="161">
        <v>78</v>
      </c>
    </row>
    <row r="109" spans="1:35" hidden="1">
      <c r="B109" s="152" t="s">
        <v>828</v>
      </c>
      <c r="C109" s="152" t="s">
        <v>676</v>
      </c>
      <c r="D109" s="152" t="s">
        <v>675</v>
      </c>
      <c r="E109" s="152" t="s">
        <v>830</v>
      </c>
      <c r="F109" s="152" t="s">
        <v>789</v>
      </c>
      <c r="G109" s="152" t="s">
        <v>425</v>
      </c>
      <c r="H109" s="152" t="s">
        <v>828</v>
      </c>
      <c r="I109" s="152" t="s">
        <v>677</v>
      </c>
      <c r="J109" s="152" t="s">
        <v>480</v>
      </c>
      <c r="K109" s="152" t="s">
        <v>828</v>
      </c>
      <c r="L109" s="152" t="s">
        <v>417</v>
      </c>
      <c r="M109" s="152">
        <v>3</v>
      </c>
      <c r="N109" s="152" t="s">
        <v>425</v>
      </c>
      <c r="O109" s="152" t="s">
        <v>827</v>
      </c>
      <c r="P109" s="152">
        <v>560</v>
      </c>
      <c r="S109" s="163" t="s">
        <v>828</v>
      </c>
      <c r="T109" s="162" t="s">
        <v>857</v>
      </c>
      <c r="U109" s="162" t="s">
        <v>604</v>
      </c>
      <c r="V109" s="162" t="s">
        <v>42</v>
      </c>
      <c r="W109" s="162"/>
      <c r="X109" s="162" t="s">
        <v>418</v>
      </c>
      <c r="Y109" s="162" t="s">
        <v>828</v>
      </c>
      <c r="Z109" s="162" t="s">
        <v>604</v>
      </c>
      <c r="AA109" s="162" t="s">
        <v>419</v>
      </c>
      <c r="AB109" s="162" t="s">
        <v>828</v>
      </c>
      <c r="AC109" s="162" t="s">
        <v>417</v>
      </c>
      <c r="AD109" s="162"/>
      <c r="AE109" s="162" t="s">
        <v>418</v>
      </c>
      <c r="AF109" s="162" t="s">
        <v>856</v>
      </c>
      <c r="AG109" s="162">
        <v>1080</v>
      </c>
      <c r="AH109" s="162"/>
      <c r="AI109" s="161">
        <v>79</v>
      </c>
    </row>
    <row r="110" spans="1:35">
      <c r="B110" s="152" t="s">
        <v>828</v>
      </c>
      <c r="C110" s="152" t="s">
        <v>925</v>
      </c>
      <c r="D110" s="152" t="s">
        <v>678</v>
      </c>
      <c r="E110" s="152" t="s">
        <v>830</v>
      </c>
      <c r="G110" s="152" t="s">
        <v>418</v>
      </c>
      <c r="H110" s="152" t="s">
        <v>828</v>
      </c>
      <c r="I110" s="152" t="s">
        <v>924</v>
      </c>
      <c r="J110" s="152" t="s">
        <v>480</v>
      </c>
      <c r="K110" s="152" t="s">
        <v>828</v>
      </c>
      <c r="L110" s="152" t="s">
        <v>417</v>
      </c>
      <c r="N110" s="152" t="s">
        <v>418</v>
      </c>
      <c r="P110" s="152">
        <v>580</v>
      </c>
      <c r="S110" s="163" t="s">
        <v>828</v>
      </c>
      <c r="T110" s="162" t="s">
        <v>855</v>
      </c>
      <c r="U110" s="162" t="s">
        <v>750</v>
      </c>
      <c r="V110" s="162" t="s">
        <v>42</v>
      </c>
      <c r="W110" s="162"/>
      <c r="X110" s="162" t="s">
        <v>418</v>
      </c>
      <c r="Y110" s="162" t="s">
        <v>828</v>
      </c>
      <c r="Z110" s="162" t="s">
        <v>854</v>
      </c>
      <c r="AA110" s="162" t="s">
        <v>480</v>
      </c>
      <c r="AB110" s="162" t="s">
        <v>828</v>
      </c>
      <c r="AC110" s="162" t="s">
        <v>417</v>
      </c>
      <c r="AD110" s="162"/>
      <c r="AE110" s="162" t="s">
        <v>418</v>
      </c>
      <c r="AF110" s="162"/>
      <c r="AG110" s="162">
        <v>1090</v>
      </c>
      <c r="AH110" s="162"/>
      <c r="AI110" s="161">
        <v>79</v>
      </c>
    </row>
    <row r="111" spans="1:35" hidden="1">
      <c r="B111" s="152" t="s">
        <v>828</v>
      </c>
      <c r="C111" s="152" t="s">
        <v>679</v>
      </c>
      <c r="D111" s="152" t="s">
        <v>678</v>
      </c>
      <c r="E111" s="152" t="s">
        <v>830</v>
      </c>
      <c r="F111" s="152" t="s">
        <v>790</v>
      </c>
      <c r="G111" s="152" t="s">
        <v>425</v>
      </c>
      <c r="H111" s="152" t="s">
        <v>828</v>
      </c>
      <c r="I111" s="152" t="s">
        <v>680</v>
      </c>
      <c r="J111" s="152" t="s">
        <v>480</v>
      </c>
      <c r="K111" s="152" t="s">
        <v>828</v>
      </c>
      <c r="L111" s="152" t="s">
        <v>417</v>
      </c>
      <c r="M111" s="152">
        <v>3</v>
      </c>
      <c r="N111" s="152" t="s">
        <v>425</v>
      </c>
      <c r="O111" s="152" t="s">
        <v>827</v>
      </c>
      <c r="P111" s="152">
        <v>580</v>
      </c>
      <c r="S111" s="163" t="s">
        <v>828</v>
      </c>
      <c r="T111" s="162" t="s">
        <v>853</v>
      </c>
      <c r="U111" s="162" t="s">
        <v>605</v>
      </c>
      <c r="V111" s="162" t="s">
        <v>42</v>
      </c>
      <c r="W111" s="162"/>
      <c r="X111" s="162" t="s">
        <v>418</v>
      </c>
      <c r="Y111" s="162" t="s">
        <v>828</v>
      </c>
      <c r="Z111" s="162" t="s">
        <v>605</v>
      </c>
      <c r="AA111" s="162" t="s">
        <v>419</v>
      </c>
      <c r="AB111" s="162" t="s">
        <v>828</v>
      </c>
      <c r="AC111" s="162" t="s">
        <v>417</v>
      </c>
      <c r="AD111" s="162"/>
      <c r="AE111" s="162" t="s">
        <v>418</v>
      </c>
      <c r="AF111" s="162" t="s">
        <v>852</v>
      </c>
      <c r="AG111" s="162">
        <v>1100</v>
      </c>
      <c r="AH111" s="162"/>
      <c r="AI111" s="161">
        <v>80</v>
      </c>
    </row>
    <row r="112" spans="1:35">
      <c r="B112" s="152" t="s">
        <v>828</v>
      </c>
      <c r="C112" s="152" t="s">
        <v>923</v>
      </c>
      <c r="D112" s="152" t="s">
        <v>681</v>
      </c>
      <c r="E112" s="152" t="s">
        <v>830</v>
      </c>
      <c r="G112" s="152" t="s">
        <v>418</v>
      </c>
      <c r="H112" s="152" t="s">
        <v>828</v>
      </c>
      <c r="I112" s="152" t="s">
        <v>922</v>
      </c>
      <c r="J112" s="152" t="s">
        <v>480</v>
      </c>
      <c r="K112" s="152" t="s">
        <v>828</v>
      </c>
      <c r="L112" s="152" t="s">
        <v>417</v>
      </c>
      <c r="N112" s="152" t="s">
        <v>418</v>
      </c>
      <c r="P112" s="152">
        <v>600</v>
      </c>
      <c r="S112" s="163" t="s">
        <v>828</v>
      </c>
      <c r="T112" s="162" t="s">
        <v>851</v>
      </c>
      <c r="U112" s="162" t="s">
        <v>753</v>
      </c>
      <c r="V112" s="162" t="s">
        <v>42</v>
      </c>
      <c r="W112" s="162"/>
      <c r="X112" s="162" t="s">
        <v>418</v>
      </c>
      <c r="Y112" s="162" t="s">
        <v>828</v>
      </c>
      <c r="Z112" s="162" t="s">
        <v>607</v>
      </c>
      <c r="AA112" s="162" t="s">
        <v>419</v>
      </c>
      <c r="AB112" s="162" t="s">
        <v>828</v>
      </c>
      <c r="AC112" s="162" t="s">
        <v>417</v>
      </c>
      <c r="AD112" s="162"/>
      <c r="AE112" s="162" t="s">
        <v>418</v>
      </c>
      <c r="AF112" s="162" t="s">
        <v>850</v>
      </c>
      <c r="AG112" s="162">
        <v>1110</v>
      </c>
      <c r="AH112" s="162"/>
      <c r="AI112" s="161">
        <v>81</v>
      </c>
    </row>
    <row r="113" spans="2:35" hidden="1">
      <c r="B113" s="152" t="s">
        <v>828</v>
      </c>
      <c r="C113" s="152" t="s">
        <v>682</v>
      </c>
      <c r="D113" s="152" t="s">
        <v>681</v>
      </c>
      <c r="E113" s="152" t="s">
        <v>830</v>
      </c>
      <c r="F113" s="152" t="s">
        <v>791</v>
      </c>
      <c r="G113" s="152" t="s">
        <v>425</v>
      </c>
      <c r="H113" s="152" t="s">
        <v>828</v>
      </c>
      <c r="I113" s="152" t="s">
        <v>683</v>
      </c>
      <c r="J113" s="152" t="s">
        <v>480</v>
      </c>
      <c r="K113" s="152" t="s">
        <v>828</v>
      </c>
      <c r="L113" s="152" t="s">
        <v>417</v>
      </c>
      <c r="M113" s="152">
        <v>3</v>
      </c>
      <c r="N113" s="152" t="s">
        <v>425</v>
      </c>
      <c r="O113" s="152" t="s">
        <v>827</v>
      </c>
      <c r="P113" s="152">
        <v>600</v>
      </c>
      <c r="S113" s="163" t="s">
        <v>828</v>
      </c>
      <c r="T113" s="162" t="s">
        <v>849</v>
      </c>
      <c r="U113" s="162" t="s">
        <v>609</v>
      </c>
      <c r="V113" s="162" t="s">
        <v>42</v>
      </c>
      <c r="W113" s="162"/>
      <c r="X113" s="162" t="s">
        <v>418</v>
      </c>
      <c r="Y113" s="162" t="s">
        <v>828</v>
      </c>
      <c r="Z113" s="162" t="s">
        <v>609</v>
      </c>
      <c r="AA113" s="162" t="s">
        <v>419</v>
      </c>
      <c r="AB113" s="162" t="s">
        <v>828</v>
      </c>
      <c r="AC113" s="162" t="s">
        <v>417</v>
      </c>
      <c r="AD113" s="162"/>
      <c r="AE113" s="162" t="s">
        <v>418</v>
      </c>
      <c r="AF113" s="162" t="s">
        <v>611</v>
      </c>
      <c r="AG113" s="162">
        <v>1120</v>
      </c>
      <c r="AH113" s="162"/>
      <c r="AI113" s="161">
        <v>82</v>
      </c>
    </row>
    <row r="114" spans="2:35">
      <c r="B114" s="152" t="s">
        <v>828</v>
      </c>
      <c r="C114" s="152" t="s">
        <v>921</v>
      </c>
      <c r="D114" s="152" t="s">
        <v>684</v>
      </c>
      <c r="E114" s="152" t="s">
        <v>830</v>
      </c>
      <c r="G114" s="152" t="s">
        <v>418</v>
      </c>
      <c r="H114" s="152" t="s">
        <v>828</v>
      </c>
      <c r="I114" s="152" t="s">
        <v>920</v>
      </c>
      <c r="J114" s="152" t="s">
        <v>480</v>
      </c>
      <c r="K114" s="152" t="s">
        <v>828</v>
      </c>
      <c r="L114" s="152" t="s">
        <v>417</v>
      </c>
      <c r="N114" s="152" t="s">
        <v>418</v>
      </c>
      <c r="P114" s="152">
        <v>620</v>
      </c>
      <c r="S114" s="163" t="s">
        <v>828</v>
      </c>
      <c r="T114" s="162" t="s">
        <v>848</v>
      </c>
      <c r="U114" s="162" t="s">
        <v>755</v>
      </c>
      <c r="V114" s="162" t="s">
        <v>42</v>
      </c>
      <c r="W114" s="162"/>
      <c r="X114" s="162" t="s">
        <v>418</v>
      </c>
      <c r="Y114" s="162" t="s">
        <v>828</v>
      </c>
      <c r="Z114" s="162" t="s">
        <v>847</v>
      </c>
      <c r="AA114" s="162" t="s">
        <v>480</v>
      </c>
      <c r="AB114" s="162" t="s">
        <v>828</v>
      </c>
      <c r="AC114" s="162" t="s">
        <v>417</v>
      </c>
      <c r="AD114" s="162"/>
      <c r="AE114" s="162" t="s">
        <v>418</v>
      </c>
      <c r="AF114" s="162"/>
      <c r="AG114" s="162">
        <v>1130</v>
      </c>
      <c r="AH114" s="162"/>
      <c r="AI114" s="161">
        <v>82</v>
      </c>
    </row>
    <row r="115" spans="2:35" hidden="1">
      <c r="B115" s="152" t="s">
        <v>828</v>
      </c>
      <c r="C115" s="152" t="s">
        <v>685</v>
      </c>
      <c r="D115" s="152" t="s">
        <v>684</v>
      </c>
      <c r="E115" s="152" t="s">
        <v>830</v>
      </c>
      <c r="F115" s="152" t="s">
        <v>792</v>
      </c>
      <c r="G115" s="152" t="s">
        <v>425</v>
      </c>
      <c r="H115" s="152" t="s">
        <v>828</v>
      </c>
      <c r="I115" s="152" t="s">
        <v>686</v>
      </c>
      <c r="J115" s="152" t="s">
        <v>480</v>
      </c>
      <c r="K115" s="152" t="s">
        <v>828</v>
      </c>
      <c r="L115" s="152" t="s">
        <v>417</v>
      </c>
      <c r="M115" s="152">
        <v>3</v>
      </c>
      <c r="N115" s="152" t="s">
        <v>425</v>
      </c>
      <c r="O115" s="152" t="s">
        <v>827</v>
      </c>
      <c r="P115" s="152">
        <v>620</v>
      </c>
      <c r="S115" s="163" t="s">
        <v>828</v>
      </c>
      <c r="T115" s="162" t="s">
        <v>846</v>
      </c>
      <c r="U115" s="162" t="s">
        <v>612</v>
      </c>
      <c r="V115" s="162" t="s">
        <v>42</v>
      </c>
      <c r="W115" s="162"/>
      <c r="X115" s="162" t="s">
        <v>418</v>
      </c>
      <c r="Y115" s="162" t="s">
        <v>828</v>
      </c>
      <c r="Z115" s="162" t="s">
        <v>612</v>
      </c>
      <c r="AA115" s="162" t="s">
        <v>419</v>
      </c>
      <c r="AB115" s="162" t="s">
        <v>828</v>
      </c>
      <c r="AC115" s="162" t="s">
        <v>417</v>
      </c>
      <c r="AD115" s="162"/>
      <c r="AE115" s="162" t="s">
        <v>418</v>
      </c>
      <c r="AF115" s="162" t="s">
        <v>614</v>
      </c>
      <c r="AG115" s="162">
        <v>1140</v>
      </c>
      <c r="AH115" s="162"/>
      <c r="AI115" s="161">
        <v>83</v>
      </c>
    </row>
    <row r="116" spans="2:35">
      <c r="B116" s="152" t="s">
        <v>828</v>
      </c>
      <c r="C116" s="152" t="s">
        <v>919</v>
      </c>
      <c r="D116" s="152" t="s">
        <v>687</v>
      </c>
      <c r="E116" s="152" t="s">
        <v>830</v>
      </c>
      <c r="G116" s="152" t="s">
        <v>418</v>
      </c>
      <c r="H116" s="152" t="s">
        <v>828</v>
      </c>
      <c r="I116" s="152" t="s">
        <v>918</v>
      </c>
      <c r="J116" s="152" t="s">
        <v>480</v>
      </c>
      <c r="K116" s="152" t="s">
        <v>828</v>
      </c>
      <c r="L116" s="152" t="s">
        <v>417</v>
      </c>
      <c r="N116" s="152" t="s">
        <v>418</v>
      </c>
      <c r="P116" s="152">
        <v>640</v>
      </c>
      <c r="S116" s="163" t="s">
        <v>828</v>
      </c>
      <c r="T116" s="162" t="s">
        <v>845</v>
      </c>
      <c r="U116" s="162" t="s">
        <v>758</v>
      </c>
      <c r="V116" s="162" t="s">
        <v>42</v>
      </c>
      <c r="W116" s="162"/>
      <c r="X116" s="162" t="s">
        <v>418</v>
      </c>
      <c r="Y116" s="162" t="s">
        <v>828</v>
      </c>
      <c r="Z116" s="162" t="s">
        <v>844</v>
      </c>
      <c r="AA116" s="162" t="s">
        <v>480</v>
      </c>
      <c r="AB116" s="162" t="s">
        <v>828</v>
      </c>
      <c r="AC116" s="162" t="s">
        <v>417</v>
      </c>
      <c r="AD116" s="162"/>
      <c r="AE116" s="162" t="s">
        <v>418</v>
      </c>
      <c r="AF116" s="162"/>
      <c r="AG116" s="162">
        <v>1150</v>
      </c>
      <c r="AH116" s="162"/>
      <c r="AI116" s="161">
        <v>83</v>
      </c>
    </row>
    <row r="117" spans="2:35" hidden="1">
      <c r="B117" s="152" t="s">
        <v>828</v>
      </c>
      <c r="C117" s="152" t="s">
        <v>688</v>
      </c>
      <c r="D117" s="152" t="s">
        <v>687</v>
      </c>
      <c r="E117" s="152" t="s">
        <v>830</v>
      </c>
      <c r="F117" s="152" t="s">
        <v>793</v>
      </c>
      <c r="G117" s="152" t="s">
        <v>425</v>
      </c>
      <c r="H117" s="152" t="s">
        <v>828</v>
      </c>
      <c r="I117" s="152" t="s">
        <v>689</v>
      </c>
      <c r="J117" s="152" t="s">
        <v>480</v>
      </c>
      <c r="K117" s="152" t="s">
        <v>828</v>
      </c>
      <c r="L117" s="152" t="s">
        <v>417</v>
      </c>
      <c r="M117" s="152">
        <v>3</v>
      </c>
      <c r="N117" s="152" t="s">
        <v>425</v>
      </c>
      <c r="O117" s="152" t="s">
        <v>827</v>
      </c>
      <c r="P117" s="152">
        <v>640</v>
      </c>
      <c r="S117" s="163" t="s">
        <v>828</v>
      </c>
      <c r="T117" s="162" t="s">
        <v>843</v>
      </c>
      <c r="U117" s="162" t="s">
        <v>615</v>
      </c>
      <c r="V117" s="162" t="s">
        <v>42</v>
      </c>
      <c r="W117" s="162"/>
      <c r="X117" s="162" t="s">
        <v>418</v>
      </c>
      <c r="Y117" s="162" t="s">
        <v>828</v>
      </c>
      <c r="Z117" s="162" t="s">
        <v>615</v>
      </c>
      <c r="AA117" s="162" t="s">
        <v>419</v>
      </c>
      <c r="AB117" s="162" t="s">
        <v>828</v>
      </c>
      <c r="AC117" s="162" t="s">
        <v>417</v>
      </c>
      <c r="AD117" s="162"/>
      <c r="AE117" s="162" t="s">
        <v>418</v>
      </c>
      <c r="AF117" s="162" t="s">
        <v>842</v>
      </c>
      <c r="AG117" s="162">
        <v>1160</v>
      </c>
      <c r="AH117" s="162"/>
      <c r="AI117" s="161">
        <v>84</v>
      </c>
    </row>
    <row r="118" spans="2:35">
      <c r="B118" s="152" t="s">
        <v>828</v>
      </c>
      <c r="C118" s="152" t="s">
        <v>917</v>
      </c>
      <c r="D118" s="152" t="s">
        <v>690</v>
      </c>
      <c r="E118" s="152" t="s">
        <v>830</v>
      </c>
      <c r="G118" s="152" t="s">
        <v>418</v>
      </c>
      <c r="H118" s="152" t="s">
        <v>828</v>
      </c>
      <c r="I118" s="152" t="s">
        <v>916</v>
      </c>
      <c r="J118" s="152" t="s">
        <v>480</v>
      </c>
      <c r="K118" s="152" t="s">
        <v>828</v>
      </c>
      <c r="L118" s="152" t="s">
        <v>417</v>
      </c>
      <c r="N118" s="152" t="s">
        <v>418</v>
      </c>
      <c r="P118" s="152">
        <v>660</v>
      </c>
      <c r="S118" s="163" t="s">
        <v>828</v>
      </c>
      <c r="T118" s="162" t="s">
        <v>841</v>
      </c>
      <c r="U118" s="162" t="s">
        <v>761</v>
      </c>
      <c r="V118" s="162" t="s">
        <v>42</v>
      </c>
      <c r="W118" s="162"/>
      <c r="X118" s="162" t="s">
        <v>418</v>
      </c>
      <c r="Y118" s="162" t="s">
        <v>828</v>
      </c>
      <c r="Z118" s="162" t="s">
        <v>840</v>
      </c>
      <c r="AA118" s="162" t="s">
        <v>480</v>
      </c>
      <c r="AB118" s="162" t="s">
        <v>828</v>
      </c>
      <c r="AC118" s="162" t="s">
        <v>417</v>
      </c>
      <c r="AD118" s="162"/>
      <c r="AE118" s="162" t="s">
        <v>418</v>
      </c>
      <c r="AF118" s="162"/>
      <c r="AG118" s="162">
        <v>1170</v>
      </c>
      <c r="AH118" s="162"/>
      <c r="AI118" s="161">
        <v>84</v>
      </c>
    </row>
    <row r="119" spans="2:35" hidden="1">
      <c r="B119" s="152" t="s">
        <v>828</v>
      </c>
      <c r="C119" s="152" t="s">
        <v>691</v>
      </c>
      <c r="D119" s="152" t="s">
        <v>690</v>
      </c>
      <c r="E119" s="152" t="s">
        <v>830</v>
      </c>
      <c r="F119" s="152" t="s">
        <v>794</v>
      </c>
      <c r="G119" s="152" t="s">
        <v>425</v>
      </c>
      <c r="H119" s="152" t="s">
        <v>828</v>
      </c>
      <c r="I119" s="152" t="s">
        <v>692</v>
      </c>
      <c r="J119" s="152" t="s">
        <v>480</v>
      </c>
      <c r="K119" s="152" t="s">
        <v>828</v>
      </c>
      <c r="L119" s="152" t="s">
        <v>417</v>
      </c>
      <c r="M119" s="152">
        <v>3</v>
      </c>
      <c r="N119" s="152" t="s">
        <v>425</v>
      </c>
      <c r="O119" s="152" t="s">
        <v>827</v>
      </c>
      <c r="P119" s="152">
        <v>660</v>
      </c>
      <c r="S119" s="163" t="s">
        <v>828</v>
      </c>
      <c r="T119" s="162" t="s">
        <v>839</v>
      </c>
      <c r="U119" s="162" t="s">
        <v>617</v>
      </c>
      <c r="V119" s="162" t="s">
        <v>42</v>
      </c>
      <c r="W119" s="162"/>
      <c r="X119" s="162" t="s">
        <v>418</v>
      </c>
      <c r="Y119" s="162" t="s">
        <v>828</v>
      </c>
      <c r="Z119" s="162" t="s">
        <v>617</v>
      </c>
      <c r="AA119" s="162" t="s">
        <v>419</v>
      </c>
      <c r="AB119" s="162" t="s">
        <v>828</v>
      </c>
      <c r="AC119" s="162" t="s">
        <v>417</v>
      </c>
      <c r="AD119" s="162"/>
      <c r="AE119" s="162" t="s">
        <v>418</v>
      </c>
      <c r="AF119" s="162" t="s">
        <v>619</v>
      </c>
      <c r="AG119" s="162">
        <v>1180</v>
      </c>
      <c r="AH119" s="162"/>
      <c r="AI119" s="161">
        <v>85</v>
      </c>
    </row>
    <row r="120" spans="2:35">
      <c r="B120" s="152" t="s">
        <v>828</v>
      </c>
      <c r="C120" s="152" t="s">
        <v>915</v>
      </c>
      <c r="D120" s="152" t="s">
        <v>693</v>
      </c>
      <c r="E120" s="152" t="s">
        <v>830</v>
      </c>
      <c r="G120" s="152" t="s">
        <v>418</v>
      </c>
      <c r="H120" s="152" t="s">
        <v>828</v>
      </c>
      <c r="I120" s="152" t="s">
        <v>914</v>
      </c>
      <c r="J120" s="152" t="s">
        <v>480</v>
      </c>
      <c r="K120" s="152" t="s">
        <v>828</v>
      </c>
      <c r="L120" s="152" t="s">
        <v>417</v>
      </c>
      <c r="N120" s="152" t="s">
        <v>418</v>
      </c>
      <c r="P120" s="152">
        <v>680</v>
      </c>
      <c r="S120" s="163" t="s">
        <v>828</v>
      </c>
      <c r="T120" s="162" t="s">
        <v>838</v>
      </c>
      <c r="U120" s="162" t="s">
        <v>620</v>
      </c>
      <c r="V120" s="162" t="s">
        <v>42</v>
      </c>
      <c r="W120" s="162"/>
      <c r="X120" s="162" t="s">
        <v>418</v>
      </c>
      <c r="Y120" s="162" t="s">
        <v>828</v>
      </c>
      <c r="Z120" s="162" t="s">
        <v>620</v>
      </c>
      <c r="AA120" s="162" t="s">
        <v>419</v>
      </c>
      <c r="AB120" s="162" t="s">
        <v>828</v>
      </c>
      <c r="AC120" s="162" t="s">
        <v>417</v>
      </c>
      <c r="AD120" s="162"/>
      <c r="AE120" s="162" t="s">
        <v>418</v>
      </c>
      <c r="AF120" s="162" t="s">
        <v>622</v>
      </c>
      <c r="AG120" s="162">
        <v>1190</v>
      </c>
      <c r="AH120" s="162"/>
      <c r="AI120" s="161">
        <v>86</v>
      </c>
    </row>
    <row r="121" spans="2:35" hidden="1">
      <c r="B121" s="152" t="s">
        <v>828</v>
      </c>
      <c r="C121" s="152" t="s">
        <v>694</v>
      </c>
      <c r="D121" s="152" t="s">
        <v>693</v>
      </c>
      <c r="E121" s="152" t="s">
        <v>830</v>
      </c>
      <c r="F121" s="152" t="s">
        <v>795</v>
      </c>
      <c r="G121" s="152" t="s">
        <v>425</v>
      </c>
      <c r="H121" s="152" t="s">
        <v>828</v>
      </c>
      <c r="I121" s="152" t="s">
        <v>695</v>
      </c>
      <c r="J121" s="152" t="s">
        <v>480</v>
      </c>
      <c r="K121" s="152" t="s">
        <v>828</v>
      </c>
      <c r="L121" s="152" t="s">
        <v>417</v>
      </c>
      <c r="M121" s="152">
        <v>3</v>
      </c>
      <c r="N121" s="152" t="s">
        <v>425</v>
      </c>
      <c r="O121" s="152" t="s">
        <v>827</v>
      </c>
      <c r="P121" s="152">
        <v>680</v>
      </c>
      <c r="S121" s="163" t="s">
        <v>828</v>
      </c>
      <c r="T121" s="162" t="s">
        <v>837</v>
      </c>
      <c r="U121" s="162" t="s">
        <v>764</v>
      </c>
      <c r="V121" s="162" t="s">
        <v>42</v>
      </c>
      <c r="W121" s="162"/>
      <c r="X121" s="162" t="s">
        <v>418</v>
      </c>
      <c r="Y121" s="162" t="s">
        <v>828</v>
      </c>
      <c r="Z121" s="162" t="s">
        <v>836</v>
      </c>
      <c r="AA121" s="162" t="s">
        <v>480</v>
      </c>
      <c r="AB121" s="162" t="s">
        <v>828</v>
      </c>
      <c r="AC121" s="162" t="s">
        <v>417</v>
      </c>
      <c r="AD121" s="162"/>
      <c r="AE121" s="162" t="s">
        <v>418</v>
      </c>
      <c r="AF121" s="162"/>
      <c r="AG121" s="162">
        <v>1200</v>
      </c>
      <c r="AH121" s="162"/>
      <c r="AI121" s="161">
        <v>86</v>
      </c>
    </row>
    <row r="122" spans="2:35">
      <c r="B122" s="152" t="s">
        <v>828</v>
      </c>
      <c r="C122" s="152" t="s">
        <v>913</v>
      </c>
      <c r="D122" s="152" t="s">
        <v>696</v>
      </c>
      <c r="E122" s="152" t="s">
        <v>830</v>
      </c>
      <c r="G122" s="152" t="s">
        <v>418</v>
      </c>
      <c r="H122" s="152" t="s">
        <v>828</v>
      </c>
      <c r="I122" s="152" t="s">
        <v>912</v>
      </c>
      <c r="J122" s="152" t="s">
        <v>480</v>
      </c>
      <c r="K122" s="152" t="s">
        <v>828</v>
      </c>
      <c r="L122" s="152" t="s">
        <v>417</v>
      </c>
      <c r="N122" s="152" t="s">
        <v>418</v>
      </c>
      <c r="P122" s="152">
        <v>700</v>
      </c>
      <c r="S122" s="163" t="s">
        <v>828</v>
      </c>
      <c r="T122" s="162" t="s">
        <v>835</v>
      </c>
      <c r="U122" s="162" t="s">
        <v>623</v>
      </c>
      <c r="V122" s="162" t="s">
        <v>42</v>
      </c>
      <c r="W122" s="162"/>
      <c r="X122" s="162" t="s">
        <v>418</v>
      </c>
      <c r="Y122" s="162" t="s">
        <v>828</v>
      </c>
      <c r="Z122" s="162" t="s">
        <v>623</v>
      </c>
      <c r="AA122" s="162" t="s">
        <v>419</v>
      </c>
      <c r="AB122" s="162" t="s">
        <v>828</v>
      </c>
      <c r="AC122" s="162" t="s">
        <v>417</v>
      </c>
      <c r="AD122" s="162"/>
      <c r="AE122" s="162" t="s">
        <v>418</v>
      </c>
      <c r="AF122" s="162" t="s">
        <v>625</v>
      </c>
      <c r="AG122" s="162">
        <v>1210</v>
      </c>
      <c r="AH122" s="162"/>
      <c r="AI122" s="161">
        <v>87</v>
      </c>
    </row>
    <row r="123" spans="2:35" hidden="1">
      <c r="B123" s="152" t="s">
        <v>828</v>
      </c>
      <c r="C123" s="152" t="s">
        <v>697</v>
      </c>
      <c r="D123" s="152" t="s">
        <v>696</v>
      </c>
      <c r="E123" s="152" t="s">
        <v>830</v>
      </c>
      <c r="F123" s="152" t="s">
        <v>796</v>
      </c>
      <c r="G123" s="152" t="s">
        <v>425</v>
      </c>
      <c r="H123" s="152" t="s">
        <v>828</v>
      </c>
      <c r="I123" s="152" t="s">
        <v>698</v>
      </c>
      <c r="J123" s="152" t="s">
        <v>480</v>
      </c>
      <c r="K123" s="152" t="s">
        <v>828</v>
      </c>
      <c r="L123" s="152" t="s">
        <v>417</v>
      </c>
      <c r="M123" s="152">
        <v>3</v>
      </c>
      <c r="N123" s="152" t="s">
        <v>425</v>
      </c>
      <c r="O123" s="152" t="s">
        <v>827</v>
      </c>
      <c r="P123" s="152">
        <v>700</v>
      </c>
      <c r="S123" s="163" t="s">
        <v>828</v>
      </c>
      <c r="T123" s="162" t="s">
        <v>834</v>
      </c>
      <c r="U123" s="162" t="s">
        <v>767</v>
      </c>
      <c r="V123" s="162" t="s">
        <v>42</v>
      </c>
      <c r="W123" s="162"/>
      <c r="X123" s="162" t="s">
        <v>418</v>
      </c>
      <c r="Y123" s="162" t="s">
        <v>828</v>
      </c>
      <c r="Z123" s="162" t="s">
        <v>833</v>
      </c>
      <c r="AA123" s="162" t="s">
        <v>480</v>
      </c>
      <c r="AB123" s="162" t="s">
        <v>828</v>
      </c>
      <c r="AC123" s="162" t="s">
        <v>417</v>
      </c>
      <c r="AD123" s="162"/>
      <c r="AE123" s="162" t="s">
        <v>418</v>
      </c>
      <c r="AF123" s="162"/>
      <c r="AG123" s="162">
        <v>1220</v>
      </c>
      <c r="AH123" s="162"/>
      <c r="AI123" s="161">
        <v>87</v>
      </c>
    </row>
    <row r="124" spans="2:35">
      <c r="B124" s="152" t="s">
        <v>828</v>
      </c>
      <c r="C124" s="152" t="s">
        <v>910</v>
      </c>
      <c r="D124" s="152" t="s">
        <v>699</v>
      </c>
      <c r="E124" s="152" t="s">
        <v>830</v>
      </c>
      <c r="G124" s="152" t="s">
        <v>418</v>
      </c>
      <c r="H124" s="152" t="s">
        <v>828</v>
      </c>
      <c r="I124" s="152" t="s">
        <v>909</v>
      </c>
      <c r="J124" s="152" t="s">
        <v>480</v>
      </c>
      <c r="K124" s="152" t="s">
        <v>828</v>
      </c>
      <c r="L124" s="152" t="s">
        <v>417</v>
      </c>
      <c r="N124" s="152" t="s">
        <v>418</v>
      </c>
      <c r="P124" s="152">
        <v>720</v>
      </c>
      <c r="S124" s="163" t="s">
        <v>828</v>
      </c>
      <c r="T124" s="162" t="s">
        <v>832</v>
      </c>
      <c r="U124" s="162" t="s">
        <v>626</v>
      </c>
      <c r="V124" s="162" t="s">
        <v>42</v>
      </c>
      <c r="W124" s="162"/>
      <c r="X124" s="162" t="s">
        <v>418</v>
      </c>
      <c r="Y124" s="162" t="s">
        <v>828</v>
      </c>
      <c r="Z124" s="162" t="s">
        <v>626</v>
      </c>
      <c r="AA124" s="162" t="s">
        <v>419</v>
      </c>
      <c r="AB124" s="162" t="s">
        <v>828</v>
      </c>
      <c r="AC124" s="162" t="s">
        <v>417</v>
      </c>
      <c r="AD124" s="162"/>
      <c r="AE124" s="162" t="s">
        <v>418</v>
      </c>
      <c r="AF124" s="162" t="s">
        <v>628</v>
      </c>
      <c r="AG124" s="162">
        <v>1230</v>
      </c>
      <c r="AH124" s="162"/>
      <c r="AI124" s="161">
        <v>88</v>
      </c>
    </row>
    <row r="125" spans="2:35" hidden="1">
      <c r="B125" s="152" t="s">
        <v>828</v>
      </c>
      <c r="C125" s="152" t="s">
        <v>700</v>
      </c>
      <c r="D125" s="152" t="s">
        <v>699</v>
      </c>
      <c r="E125" s="152" t="s">
        <v>830</v>
      </c>
      <c r="F125" s="152" t="s">
        <v>797</v>
      </c>
      <c r="G125" s="152" t="s">
        <v>425</v>
      </c>
      <c r="H125" s="152" t="s">
        <v>828</v>
      </c>
      <c r="I125" s="152" t="s">
        <v>701</v>
      </c>
      <c r="J125" s="152" t="s">
        <v>480</v>
      </c>
      <c r="K125" s="152" t="s">
        <v>828</v>
      </c>
      <c r="L125" s="152" t="s">
        <v>417</v>
      </c>
      <c r="M125" s="152">
        <v>3</v>
      </c>
      <c r="N125" s="152" t="s">
        <v>425</v>
      </c>
      <c r="O125" s="152" t="s">
        <v>827</v>
      </c>
      <c r="P125" s="152">
        <v>720</v>
      </c>
      <c r="S125" s="160" t="s">
        <v>828</v>
      </c>
      <c r="T125" s="159" t="s">
        <v>831</v>
      </c>
      <c r="U125" s="159" t="s">
        <v>770</v>
      </c>
      <c r="V125" s="159" t="s">
        <v>42</v>
      </c>
      <c r="W125" s="159"/>
      <c r="X125" s="159" t="s">
        <v>418</v>
      </c>
      <c r="Y125" s="159" t="s">
        <v>828</v>
      </c>
      <c r="Z125" s="159" t="s">
        <v>829</v>
      </c>
      <c r="AA125" s="159" t="s">
        <v>480</v>
      </c>
      <c r="AB125" s="159" t="s">
        <v>828</v>
      </c>
      <c r="AC125" s="159" t="s">
        <v>417</v>
      </c>
      <c r="AD125" s="159"/>
      <c r="AE125" s="159" t="s">
        <v>418</v>
      </c>
      <c r="AF125" s="159"/>
      <c r="AG125" s="159">
        <v>1240</v>
      </c>
      <c r="AH125" s="159"/>
      <c r="AI125" s="158">
        <v>88</v>
      </c>
    </row>
    <row r="126" spans="2:35">
      <c r="B126" s="152" t="s">
        <v>828</v>
      </c>
      <c r="C126" s="152" t="s">
        <v>907</v>
      </c>
      <c r="D126" s="152" t="s">
        <v>702</v>
      </c>
      <c r="E126" s="152" t="s">
        <v>830</v>
      </c>
      <c r="G126" s="152" t="s">
        <v>418</v>
      </c>
      <c r="H126" s="152" t="s">
        <v>828</v>
      </c>
      <c r="I126" s="152" t="s">
        <v>906</v>
      </c>
      <c r="J126" s="152" t="s">
        <v>480</v>
      </c>
      <c r="K126" s="152" t="s">
        <v>828</v>
      </c>
      <c r="L126" s="152" t="s">
        <v>417</v>
      </c>
      <c r="N126" s="152" t="s">
        <v>418</v>
      </c>
      <c r="P126" s="152">
        <v>740</v>
      </c>
    </row>
    <row r="127" spans="2:35" hidden="1">
      <c r="B127" s="152" t="s">
        <v>828</v>
      </c>
      <c r="C127" s="152" t="s">
        <v>703</v>
      </c>
      <c r="D127" s="152" t="s">
        <v>702</v>
      </c>
      <c r="E127" s="152" t="s">
        <v>830</v>
      </c>
      <c r="F127" s="152" t="s">
        <v>798</v>
      </c>
      <c r="G127" s="152" t="s">
        <v>425</v>
      </c>
      <c r="H127" s="152" t="s">
        <v>828</v>
      </c>
      <c r="I127" s="152" t="s">
        <v>704</v>
      </c>
      <c r="J127" s="152" t="s">
        <v>480</v>
      </c>
      <c r="K127" s="152" t="s">
        <v>828</v>
      </c>
      <c r="L127" s="152" t="s">
        <v>417</v>
      </c>
      <c r="M127" s="152">
        <v>3</v>
      </c>
      <c r="N127" s="152" t="s">
        <v>425</v>
      </c>
      <c r="O127" s="152" t="s">
        <v>827</v>
      </c>
      <c r="P127" s="152">
        <v>740</v>
      </c>
    </row>
    <row r="128" spans="2:35">
      <c r="B128" s="152" t="s">
        <v>828</v>
      </c>
      <c r="C128" s="152" t="s">
        <v>904</v>
      </c>
      <c r="D128" s="152" t="s">
        <v>705</v>
      </c>
      <c r="E128" s="152" t="s">
        <v>830</v>
      </c>
      <c r="G128" s="152" t="s">
        <v>418</v>
      </c>
      <c r="H128" s="152" t="s">
        <v>828</v>
      </c>
      <c r="I128" s="152" t="s">
        <v>903</v>
      </c>
      <c r="J128" s="152" t="s">
        <v>480</v>
      </c>
      <c r="K128" s="152" t="s">
        <v>828</v>
      </c>
      <c r="L128" s="152" t="s">
        <v>417</v>
      </c>
      <c r="N128" s="152" t="s">
        <v>418</v>
      </c>
      <c r="P128" s="152">
        <v>760</v>
      </c>
    </row>
    <row r="129" spans="2:16" hidden="1">
      <c r="B129" s="152" t="s">
        <v>828</v>
      </c>
      <c r="C129" s="152" t="s">
        <v>706</v>
      </c>
      <c r="D129" s="152" t="s">
        <v>705</v>
      </c>
      <c r="E129" s="152" t="s">
        <v>830</v>
      </c>
      <c r="F129" s="152" t="s">
        <v>799</v>
      </c>
      <c r="G129" s="152" t="s">
        <v>425</v>
      </c>
      <c r="H129" s="152" t="s">
        <v>828</v>
      </c>
      <c r="I129" s="152" t="s">
        <v>707</v>
      </c>
      <c r="J129" s="152" t="s">
        <v>480</v>
      </c>
      <c r="K129" s="152" t="s">
        <v>828</v>
      </c>
      <c r="L129" s="152" t="s">
        <v>417</v>
      </c>
      <c r="M129" s="152">
        <v>3</v>
      </c>
      <c r="N129" s="152" t="s">
        <v>425</v>
      </c>
      <c r="O129" s="152" t="s">
        <v>827</v>
      </c>
      <c r="P129" s="152">
        <v>760</v>
      </c>
    </row>
    <row r="130" spans="2:16">
      <c r="B130" s="152" t="s">
        <v>828</v>
      </c>
      <c r="C130" s="152" t="s">
        <v>901</v>
      </c>
      <c r="D130" s="152" t="s">
        <v>708</v>
      </c>
      <c r="E130" s="152" t="s">
        <v>830</v>
      </c>
      <c r="G130" s="152" t="s">
        <v>418</v>
      </c>
      <c r="H130" s="152" t="s">
        <v>828</v>
      </c>
      <c r="I130" s="152" t="s">
        <v>900</v>
      </c>
      <c r="J130" s="152" t="s">
        <v>480</v>
      </c>
      <c r="K130" s="152" t="s">
        <v>828</v>
      </c>
      <c r="L130" s="152" t="s">
        <v>417</v>
      </c>
      <c r="N130" s="152" t="s">
        <v>418</v>
      </c>
      <c r="P130" s="152">
        <v>780</v>
      </c>
    </row>
    <row r="131" spans="2:16" hidden="1">
      <c r="B131" s="152" t="s">
        <v>828</v>
      </c>
      <c r="C131" s="152" t="s">
        <v>709</v>
      </c>
      <c r="D131" s="152" t="s">
        <v>708</v>
      </c>
      <c r="E131" s="152" t="s">
        <v>830</v>
      </c>
      <c r="F131" s="152" t="s">
        <v>800</v>
      </c>
      <c r="G131" s="152" t="s">
        <v>425</v>
      </c>
      <c r="H131" s="152" t="s">
        <v>828</v>
      </c>
      <c r="I131" s="152" t="s">
        <v>710</v>
      </c>
      <c r="J131" s="152" t="s">
        <v>480</v>
      </c>
      <c r="K131" s="152" t="s">
        <v>828</v>
      </c>
      <c r="L131" s="152" t="s">
        <v>417</v>
      </c>
      <c r="M131" s="152">
        <v>3</v>
      </c>
      <c r="N131" s="152" t="s">
        <v>425</v>
      </c>
      <c r="O131" s="152" t="s">
        <v>827</v>
      </c>
      <c r="P131" s="152">
        <v>780</v>
      </c>
    </row>
    <row r="132" spans="2:16">
      <c r="B132" s="152" t="s">
        <v>828</v>
      </c>
      <c r="C132" s="152" t="s">
        <v>897</v>
      </c>
      <c r="D132" s="152" t="s">
        <v>711</v>
      </c>
      <c r="E132" s="152" t="s">
        <v>830</v>
      </c>
      <c r="G132" s="152" t="s">
        <v>418</v>
      </c>
      <c r="H132" s="152" t="s">
        <v>828</v>
      </c>
      <c r="I132" s="152" t="s">
        <v>896</v>
      </c>
      <c r="J132" s="152" t="s">
        <v>480</v>
      </c>
      <c r="K132" s="152" t="s">
        <v>828</v>
      </c>
      <c r="L132" s="152" t="s">
        <v>417</v>
      </c>
      <c r="N132" s="152" t="s">
        <v>418</v>
      </c>
      <c r="P132" s="152">
        <v>810</v>
      </c>
    </row>
    <row r="133" spans="2:16" hidden="1">
      <c r="B133" s="152" t="s">
        <v>828</v>
      </c>
      <c r="C133" s="152" t="s">
        <v>712</v>
      </c>
      <c r="D133" s="152" t="s">
        <v>711</v>
      </c>
      <c r="E133" s="152" t="s">
        <v>830</v>
      </c>
      <c r="F133" s="152" t="s">
        <v>801</v>
      </c>
      <c r="G133" s="152" t="s">
        <v>425</v>
      </c>
      <c r="H133" s="152" t="s">
        <v>828</v>
      </c>
      <c r="I133" s="152" t="s">
        <v>713</v>
      </c>
      <c r="J133" s="152" t="s">
        <v>480</v>
      </c>
      <c r="K133" s="152" t="s">
        <v>828</v>
      </c>
      <c r="L133" s="152" t="s">
        <v>417</v>
      </c>
      <c r="M133" s="152">
        <v>3</v>
      </c>
      <c r="N133" s="152" t="s">
        <v>425</v>
      </c>
      <c r="O133" s="152" t="s">
        <v>827</v>
      </c>
      <c r="P133" s="152">
        <v>810</v>
      </c>
    </row>
    <row r="134" spans="2:16">
      <c r="B134" s="152" t="s">
        <v>828</v>
      </c>
      <c r="C134" s="152" t="s">
        <v>894</v>
      </c>
      <c r="D134" s="152" t="s">
        <v>714</v>
      </c>
      <c r="E134" s="152" t="s">
        <v>830</v>
      </c>
      <c r="G134" s="152" t="s">
        <v>418</v>
      </c>
      <c r="H134" s="152" t="s">
        <v>828</v>
      </c>
      <c r="I134" s="152" t="s">
        <v>893</v>
      </c>
      <c r="J134" s="152" t="s">
        <v>480</v>
      </c>
      <c r="K134" s="152" t="s">
        <v>828</v>
      </c>
      <c r="L134" s="152" t="s">
        <v>417</v>
      </c>
      <c r="N134" s="152" t="s">
        <v>418</v>
      </c>
      <c r="P134" s="152">
        <v>830</v>
      </c>
    </row>
    <row r="135" spans="2:16" hidden="1">
      <c r="B135" s="152" t="s">
        <v>828</v>
      </c>
      <c r="C135" s="152" t="s">
        <v>715</v>
      </c>
      <c r="D135" s="152" t="s">
        <v>714</v>
      </c>
      <c r="E135" s="152" t="s">
        <v>830</v>
      </c>
      <c r="F135" s="152" t="s">
        <v>802</v>
      </c>
      <c r="G135" s="152" t="s">
        <v>425</v>
      </c>
      <c r="H135" s="152" t="s">
        <v>828</v>
      </c>
      <c r="I135" s="152" t="s">
        <v>716</v>
      </c>
      <c r="J135" s="152" t="s">
        <v>480</v>
      </c>
      <c r="K135" s="152" t="s">
        <v>828</v>
      </c>
      <c r="L135" s="152" t="s">
        <v>417</v>
      </c>
      <c r="M135" s="152">
        <v>3</v>
      </c>
      <c r="N135" s="152" t="s">
        <v>425</v>
      </c>
      <c r="O135" s="152" t="s">
        <v>827</v>
      </c>
      <c r="P135" s="152">
        <v>830</v>
      </c>
    </row>
    <row r="136" spans="2:16">
      <c r="B136" s="152" t="s">
        <v>828</v>
      </c>
      <c r="C136" s="152" t="s">
        <v>891</v>
      </c>
      <c r="D136" s="152" t="s">
        <v>717</v>
      </c>
      <c r="E136" s="152" t="s">
        <v>830</v>
      </c>
      <c r="G136" s="152" t="s">
        <v>418</v>
      </c>
      <c r="H136" s="152" t="s">
        <v>828</v>
      </c>
      <c r="I136" s="152" t="s">
        <v>890</v>
      </c>
      <c r="J136" s="152" t="s">
        <v>480</v>
      </c>
      <c r="K136" s="152" t="s">
        <v>828</v>
      </c>
      <c r="L136" s="152" t="s">
        <v>417</v>
      </c>
      <c r="N136" s="152" t="s">
        <v>418</v>
      </c>
      <c r="P136" s="152">
        <v>850</v>
      </c>
    </row>
    <row r="137" spans="2:16" hidden="1">
      <c r="B137" s="152" t="s">
        <v>828</v>
      </c>
      <c r="C137" s="152" t="s">
        <v>718</v>
      </c>
      <c r="D137" s="152" t="s">
        <v>717</v>
      </c>
      <c r="E137" s="152" t="s">
        <v>830</v>
      </c>
      <c r="F137" s="152" t="s">
        <v>803</v>
      </c>
      <c r="G137" s="152" t="s">
        <v>425</v>
      </c>
      <c r="H137" s="152" t="s">
        <v>828</v>
      </c>
      <c r="I137" s="152" t="s">
        <v>719</v>
      </c>
      <c r="J137" s="152" t="s">
        <v>480</v>
      </c>
      <c r="K137" s="152" t="s">
        <v>828</v>
      </c>
      <c r="L137" s="152" t="s">
        <v>417</v>
      </c>
      <c r="M137" s="152">
        <v>3</v>
      </c>
      <c r="N137" s="152" t="s">
        <v>425</v>
      </c>
      <c r="O137" s="152" t="s">
        <v>827</v>
      </c>
      <c r="P137" s="152">
        <v>850</v>
      </c>
    </row>
    <row r="138" spans="2:16">
      <c r="B138" s="152" t="s">
        <v>828</v>
      </c>
      <c r="C138" s="152" t="s">
        <v>888</v>
      </c>
      <c r="D138" s="152" t="s">
        <v>720</v>
      </c>
      <c r="E138" s="152" t="s">
        <v>830</v>
      </c>
      <c r="G138" s="152" t="s">
        <v>418</v>
      </c>
      <c r="H138" s="152" t="s">
        <v>828</v>
      </c>
      <c r="I138" s="152" t="s">
        <v>887</v>
      </c>
      <c r="J138" s="152" t="s">
        <v>480</v>
      </c>
      <c r="K138" s="152" t="s">
        <v>828</v>
      </c>
      <c r="L138" s="152" t="s">
        <v>417</v>
      </c>
      <c r="N138" s="152" t="s">
        <v>418</v>
      </c>
      <c r="P138" s="152">
        <v>870</v>
      </c>
    </row>
    <row r="139" spans="2:16" hidden="1">
      <c r="B139" s="152" t="s">
        <v>828</v>
      </c>
      <c r="C139" s="152" t="s">
        <v>721</v>
      </c>
      <c r="D139" s="152" t="s">
        <v>720</v>
      </c>
      <c r="E139" s="152" t="s">
        <v>830</v>
      </c>
      <c r="F139" s="152" t="s">
        <v>804</v>
      </c>
      <c r="G139" s="152" t="s">
        <v>425</v>
      </c>
      <c r="H139" s="152" t="s">
        <v>828</v>
      </c>
      <c r="I139" s="152" t="s">
        <v>722</v>
      </c>
      <c r="J139" s="152" t="s">
        <v>480</v>
      </c>
      <c r="K139" s="152" t="s">
        <v>828</v>
      </c>
      <c r="L139" s="152" t="s">
        <v>417</v>
      </c>
      <c r="M139" s="152">
        <v>3</v>
      </c>
      <c r="N139" s="152" t="s">
        <v>425</v>
      </c>
      <c r="O139" s="152" t="s">
        <v>827</v>
      </c>
      <c r="P139" s="152">
        <v>870</v>
      </c>
    </row>
    <row r="140" spans="2:16">
      <c r="B140" s="152" t="s">
        <v>828</v>
      </c>
      <c r="C140" s="152" t="s">
        <v>885</v>
      </c>
      <c r="D140" s="152" t="s">
        <v>723</v>
      </c>
      <c r="E140" s="152" t="s">
        <v>830</v>
      </c>
      <c r="G140" s="152" t="s">
        <v>418</v>
      </c>
      <c r="H140" s="152" t="s">
        <v>828</v>
      </c>
      <c r="I140" s="152" t="s">
        <v>884</v>
      </c>
      <c r="J140" s="152" t="s">
        <v>480</v>
      </c>
      <c r="K140" s="152" t="s">
        <v>828</v>
      </c>
      <c r="L140" s="152" t="s">
        <v>417</v>
      </c>
      <c r="N140" s="152" t="s">
        <v>418</v>
      </c>
      <c r="P140" s="152">
        <v>890</v>
      </c>
    </row>
    <row r="141" spans="2:16" hidden="1">
      <c r="B141" s="152" t="s">
        <v>828</v>
      </c>
      <c r="C141" s="152" t="s">
        <v>724</v>
      </c>
      <c r="D141" s="152" t="s">
        <v>723</v>
      </c>
      <c r="E141" s="152" t="s">
        <v>830</v>
      </c>
      <c r="F141" s="152" t="s">
        <v>805</v>
      </c>
      <c r="G141" s="152" t="s">
        <v>425</v>
      </c>
      <c r="H141" s="152" t="s">
        <v>828</v>
      </c>
      <c r="I141" s="152" t="s">
        <v>725</v>
      </c>
      <c r="J141" s="152" t="s">
        <v>480</v>
      </c>
      <c r="K141" s="152" t="s">
        <v>828</v>
      </c>
      <c r="L141" s="152" t="s">
        <v>417</v>
      </c>
      <c r="M141" s="152">
        <v>3</v>
      </c>
      <c r="N141" s="152" t="s">
        <v>425</v>
      </c>
      <c r="O141" s="152" t="s">
        <v>827</v>
      </c>
      <c r="P141" s="152">
        <v>890</v>
      </c>
    </row>
    <row r="142" spans="2:16">
      <c r="B142" s="152" t="s">
        <v>828</v>
      </c>
      <c r="C142" s="152" t="s">
        <v>882</v>
      </c>
      <c r="D142" s="152" t="s">
        <v>726</v>
      </c>
      <c r="E142" s="152" t="s">
        <v>830</v>
      </c>
      <c r="G142" s="152" t="s">
        <v>418</v>
      </c>
      <c r="H142" s="152" t="s">
        <v>828</v>
      </c>
      <c r="I142" s="152" t="s">
        <v>881</v>
      </c>
      <c r="J142" s="152" t="s">
        <v>480</v>
      </c>
      <c r="K142" s="152" t="s">
        <v>828</v>
      </c>
      <c r="L142" s="152" t="s">
        <v>417</v>
      </c>
      <c r="N142" s="152" t="s">
        <v>418</v>
      </c>
      <c r="P142" s="152">
        <v>910</v>
      </c>
    </row>
    <row r="143" spans="2:16" hidden="1">
      <c r="B143" s="152" t="s">
        <v>828</v>
      </c>
      <c r="C143" s="152" t="s">
        <v>727</v>
      </c>
      <c r="D143" s="152" t="s">
        <v>726</v>
      </c>
      <c r="E143" s="152" t="s">
        <v>830</v>
      </c>
      <c r="F143" s="152" t="s">
        <v>806</v>
      </c>
      <c r="G143" s="152" t="s">
        <v>425</v>
      </c>
      <c r="H143" s="152" t="s">
        <v>828</v>
      </c>
      <c r="I143" s="152" t="s">
        <v>728</v>
      </c>
      <c r="J143" s="152" t="s">
        <v>480</v>
      </c>
      <c r="K143" s="152" t="s">
        <v>828</v>
      </c>
      <c r="L143" s="152" t="s">
        <v>417</v>
      </c>
      <c r="M143" s="152">
        <v>3</v>
      </c>
      <c r="N143" s="152" t="s">
        <v>425</v>
      </c>
      <c r="O143" s="152" t="s">
        <v>827</v>
      </c>
      <c r="P143" s="152">
        <v>910</v>
      </c>
    </row>
    <row r="144" spans="2:16">
      <c r="B144" s="152" t="s">
        <v>828</v>
      </c>
      <c r="C144" s="152" t="s">
        <v>879</v>
      </c>
      <c r="D144" s="152" t="s">
        <v>729</v>
      </c>
      <c r="E144" s="152" t="s">
        <v>830</v>
      </c>
      <c r="G144" s="152" t="s">
        <v>418</v>
      </c>
      <c r="H144" s="152" t="s">
        <v>828</v>
      </c>
      <c r="I144" s="152" t="s">
        <v>878</v>
      </c>
      <c r="J144" s="152" t="s">
        <v>480</v>
      </c>
      <c r="K144" s="152" t="s">
        <v>828</v>
      </c>
      <c r="L144" s="152" t="s">
        <v>417</v>
      </c>
      <c r="N144" s="152" t="s">
        <v>418</v>
      </c>
      <c r="P144" s="152">
        <v>930</v>
      </c>
    </row>
    <row r="145" spans="2:16" hidden="1">
      <c r="B145" s="152" t="s">
        <v>828</v>
      </c>
      <c r="C145" s="152" t="s">
        <v>730</v>
      </c>
      <c r="D145" s="152" t="s">
        <v>729</v>
      </c>
      <c r="E145" s="152" t="s">
        <v>830</v>
      </c>
      <c r="F145" s="152" t="s">
        <v>807</v>
      </c>
      <c r="G145" s="152" t="s">
        <v>425</v>
      </c>
      <c r="H145" s="152" t="s">
        <v>828</v>
      </c>
      <c r="I145" s="152" t="s">
        <v>731</v>
      </c>
      <c r="J145" s="152" t="s">
        <v>480</v>
      </c>
      <c r="K145" s="152" t="s">
        <v>828</v>
      </c>
      <c r="L145" s="152" t="s">
        <v>417</v>
      </c>
      <c r="M145" s="152">
        <v>3</v>
      </c>
      <c r="N145" s="152" t="s">
        <v>425</v>
      </c>
      <c r="O145" s="152" t="s">
        <v>827</v>
      </c>
      <c r="P145" s="152">
        <v>930</v>
      </c>
    </row>
    <row r="146" spans="2:16">
      <c r="B146" s="152" t="s">
        <v>828</v>
      </c>
      <c r="C146" s="152" t="s">
        <v>876</v>
      </c>
      <c r="D146" s="152" t="s">
        <v>732</v>
      </c>
      <c r="E146" s="152" t="s">
        <v>830</v>
      </c>
      <c r="G146" s="152" t="s">
        <v>418</v>
      </c>
      <c r="H146" s="152" t="s">
        <v>828</v>
      </c>
      <c r="I146" s="152" t="s">
        <v>875</v>
      </c>
      <c r="J146" s="152" t="s">
        <v>480</v>
      </c>
      <c r="K146" s="152" t="s">
        <v>828</v>
      </c>
      <c r="L146" s="152" t="s">
        <v>417</v>
      </c>
      <c r="N146" s="152" t="s">
        <v>418</v>
      </c>
      <c r="P146" s="152">
        <v>950</v>
      </c>
    </row>
    <row r="147" spans="2:16" hidden="1">
      <c r="B147" s="152" t="s">
        <v>828</v>
      </c>
      <c r="C147" s="152" t="s">
        <v>733</v>
      </c>
      <c r="D147" s="152" t="s">
        <v>732</v>
      </c>
      <c r="E147" s="152" t="s">
        <v>830</v>
      </c>
      <c r="F147" s="152" t="s">
        <v>808</v>
      </c>
      <c r="G147" s="152" t="s">
        <v>425</v>
      </c>
      <c r="H147" s="152" t="s">
        <v>828</v>
      </c>
      <c r="I147" s="152" t="s">
        <v>734</v>
      </c>
      <c r="J147" s="152" t="s">
        <v>480</v>
      </c>
      <c r="K147" s="152" t="s">
        <v>828</v>
      </c>
      <c r="L147" s="152" t="s">
        <v>417</v>
      </c>
      <c r="M147" s="152">
        <v>3</v>
      </c>
      <c r="N147" s="152" t="s">
        <v>425</v>
      </c>
      <c r="O147" s="152" t="s">
        <v>827</v>
      </c>
      <c r="P147" s="152">
        <v>950</v>
      </c>
    </row>
    <row r="148" spans="2:16">
      <c r="B148" s="152" t="s">
        <v>828</v>
      </c>
      <c r="C148" s="152" t="s">
        <v>872</v>
      </c>
      <c r="D148" s="152" t="s">
        <v>735</v>
      </c>
      <c r="E148" s="152" t="s">
        <v>830</v>
      </c>
      <c r="G148" s="152" t="s">
        <v>418</v>
      </c>
      <c r="H148" s="152" t="s">
        <v>828</v>
      </c>
      <c r="I148" s="152" t="s">
        <v>871</v>
      </c>
      <c r="J148" s="152" t="s">
        <v>480</v>
      </c>
      <c r="K148" s="152" t="s">
        <v>828</v>
      </c>
      <c r="L148" s="152" t="s">
        <v>417</v>
      </c>
      <c r="N148" s="152" t="s">
        <v>418</v>
      </c>
      <c r="P148" s="152">
        <v>980</v>
      </c>
    </row>
    <row r="149" spans="2:16" hidden="1">
      <c r="B149" s="152" t="s">
        <v>828</v>
      </c>
      <c r="C149" s="152" t="s">
        <v>736</v>
      </c>
      <c r="D149" s="152" t="s">
        <v>735</v>
      </c>
      <c r="E149" s="152" t="s">
        <v>830</v>
      </c>
      <c r="F149" s="152" t="s">
        <v>809</v>
      </c>
      <c r="G149" s="152" t="s">
        <v>425</v>
      </c>
      <c r="H149" s="152" t="s">
        <v>828</v>
      </c>
      <c r="I149" s="152" t="s">
        <v>737</v>
      </c>
      <c r="J149" s="152" t="s">
        <v>480</v>
      </c>
      <c r="K149" s="152" t="s">
        <v>828</v>
      </c>
      <c r="L149" s="152" t="s">
        <v>417</v>
      </c>
      <c r="M149" s="152">
        <v>3</v>
      </c>
      <c r="N149" s="152" t="s">
        <v>425</v>
      </c>
      <c r="O149" s="152" t="s">
        <v>827</v>
      </c>
      <c r="P149" s="152">
        <v>980</v>
      </c>
    </row>
    <row r="150" spans="2:16">
      <c r="B150" s="152" t="s">
        <v>828</v>
      </c>
      <c r="C150" s="152" t="s">
        <v>869</v>
      </c>
      <c r="D150" s="152" t="s">
        <v>738</v>
      </c>
      <c r="E150" s="152" t="s">
        <v>830</v>
      </c>
      <c r="G150" s="152" t="s">
        <v>418</v>
      </c>
      <c r="H150" s="152" t="s">
        <v>828</v>
      </c>
      <c r="I150" s="152" t="s">
        <v>868</v>
      </c>
      <c r="J150" s="152" t="s">
        <v>480</v>
      </c>
      <c r="K150" s="152" t="s">
        <v>828</v>
      </c>
      <c r="L150" s="152" t="s">
        <v>417</v>
      </c>
      <c r="N150" s="152" t="s">
        <v>418</v>
      </c>
      <c r="P150" s="152">
        <v>1000</v>
      </c>
    </row>
    <row r="151" spans="2:16" hidden="1">
      <c r="B151" s="152" t="s">
        <v>828</v>
      </c>
      <c r="C151" s="152" t="s">
        <v>739</v>
      </c>
      <c r="D151" s="152" t="s">
        <v>738</v>
      </c>
      <c r="E151" s="152" t="s">
        <v>830</v>
      </c>
      <c r="F151" s="152" t="s">
        <v>810</v>
      </c>
      <c r="G151" s="152" t="s">
        <v>425</v>
      </c>
      <c r="H151" s="152" t="s">
        <v>828</v>
      </c>
      <c r="I151" s="152" t="s">
        <v>740</v>
      </c>
      <c r="J151" s="152" t="s">
        <v>480</v>
      </c>
      <c r="K151" s="152" t="s">
        <v>828</v>
      </c>
      <c r="L151" s="152" t="s">
        <v>417</v>
      </c>
      <c r="M151" s="152">
        <v>3</v>
      </c>
      <c r="N151" s="152" t="s">
        <v>425</v>
      </c>
      <c r="O151" s="152" t="s">
        <v>827</v>
      </c>
      <c r="P151" s="152">
        <v>1000</v>
      </c>
    </row>
    <row r="152" spans="2:16">
      <c r="B152" s="152" t="s">
        <v>828</v>
      </c>
      <c r="C152" s="152" t="s">
        <v>865</v>
      </c>
      <c r="D152" s="152" t="s">
        <v>741</v>
      </c>
      <c r="E152" s="152" t="s">
        <v>830</v>
      </c>
      <c r="G152" s="152" t="s">
        <v>418</v>
      </c>
      <c r="H152" s="152" t="s">
        <v>828</v>
      </c>
      <c r="I152" s="152" t="s">
        <v>864</v>
      </c>
      <c r="J152" s="152" t="s">
        <v>480</v>
      </c>
      <c r="K152" s="152" t="s">
        <v>828</v>
      </c>
      <c r="L152" s="152" t="s">
        <v>417</v>
      </c>
      <c r="N152" s="152" t="s">
        <v>418</v>
      </c>
      <c r="P152" s="152">
        <v>1030</v>
      </c>
    </row>
    <row r="153" spans="2:16" hidden="1">
      <c r="B153" s="152" t="s">
        <v>828</v>
      </c>
      <c r="C153" s="152" t="s">
        <v>742</v>
      </c>
      <c r="D153" s="152" t="s">
        <v>741</v>
      </c>
      <c r="E153" s="152" t="s">
        <v>830</v>
      </c>
      <c r="F153" s="152" t="s">
        <v>811</v>
      </c>
      <c r="G153" s="152" t="s">
        <v>425</v>
      </c>
      <c r="H153" s="152" t="s">
        <v>828</v>
      </c>
      <c r="I153" s="152" t="s">
        <v>743</v>
      </c>
      <c r="J153" s="152" t="s">
        <v>480</v>
      </c>
      <c r="K153" s="152" t="s">
        <v>828</v>
      </c>
      <c r="L153" s="152" t="s">
        <v>417</v>
      </c>
      <c r="M153" s="152">
        <v>3</v>
      </c>
      <c r="N153" s="152" t="s">
        <v>425</v>
      </c>
      <c r="O153" s="152" t="s">
        <v>827</v>
      </c>
      <c r="P153" s="152">
        <v>1030</v>
      </c>
    </row>
    <row r="154" spans="2:16">
      <c r="B154" s="152" t="s">
        <v>828</v>
      </c>
      <c r="C154" s="152" t="s">
        <v>862</v>
      </c>
      <c r="D154" s="152" t="s">
        <v>744</v>
      </c>
      <c r="E154" s="152" t="s">
        <v>830</v>
      </c>
      <c r="G154" s="152" t="s">
        <v>418</v>
      </c>
      <c r="H154" s="152" t="s">
        <v>828</v>
      </c>
      <c r="I154" s="152" t="s">
        <v>861</v>
      </c>
      <c r="J154" s="152" t="s">
        <v>480</v>
      </c>
      <c r="K154" s="152" t="s">
        <v>828</v>
      </c>
      <c r="L154" s="152" t="s">
        <v>417</v>
      </c>
      <c r="N154" s="152" t="s">
        <v>418</v>
      </c>
      <c r="P154" s="152">
        <v>1050</v>
      </c>
    </row>
    <row r="155" spans="2:16" hidden="1">
      <c r="B155" s="152" t="s">
        <v>828</v>
      </c>
      <c r="C155" s="152" t="s">
        <v>745</v>
      </c>
      <c r="D155" s="152" t="s">
        <v>744</v>
      </c>
      <c r="E155" s="152" t="s">
        <v>830</v>
      </c>
      <c r="F155" s="152" t="s">
        <v>812</v>
      </c>
      <c r="G155" s="152" t="s">
        <v>425</v>
      </c>
      <c r="H155" s="152" t="s">
        <v>828</v>
      </c>
      <c r="I155" s="152" t="s">
        <v>746</v>
      </c>
      <c r="J155" s="152" t="s">
        <v>480</v>
      </c>
      <c r="K155" s="152" t="s">
        <v>828</v>
      </c>
      <c r="L155" s="152" t="s">
        <v>417</v>
      </c>
      <c r="M155" s="152">
        <v>3</v>
      </c>
      <c r="N155" s="152" t="s">
        <v>425</v>
      </c>
      <c r="O155" s="152" t="s">
        <v>827</v>
      </c>
      <c r="P155" s="152">
        <v>1050</v>
      </c>
    </row>
    <row r="156" spans="2:16">
      <c r="B156" s="152" t="s">
        <v>828</v>
      </c>
      <c r="C156" s="152" t="s">
        <v>859</v>
      </c>
      <c r="D156" s="152" t="s">
        <v>747</v>
      </c>
      <c r="E156" s="152" t="s">
        <v>830</v>
      </c>
      <c r="G156" s="152" t="s">
        <v>418</v>
      </c>
      <c r="H156" s="152" t="s">
        <v>828</v>
      </c>
      <c r="I156" s="152" t="s">
        <v>858</v>
      </c>
      <c r="J156" s="152" t="s">
        <v>480</v>
      </c>
      <c r="K156" s="152" t="s">
        <v>828</v>
      </c>
      <c r="L156" s="152" t="s">
        <v>417</v>
      </c>
      <c r="N156" s="152" t="s">
        <v>418</v>
      </c>
      <c r="P156" s="152">
        <v>1070</v>
      </c>
    </row>
    <row r="157" spans="2:16" hidden="1">
      <c r="B157" s="152" t="s">
        <v>828</v>
      </c>
      <c r="C157" s="152" t="s">
        <v>748</v>
      </c>
      <c r="D157" s="152" t="s">
        <v>747</v>
      </c>
      <c r="E157" s="152" t="s">
        <v>830</v>
      </c>
      <c r="F157" s="152" t="s">
        <v>813</v>
      </c>
      <c r="G157" s="152" t="s">
        <v>425</v>
      </c>
      <c r="H157" s="152" t="s">
        <v>828</v>
      </c>
      <c r="I157" s="152" t="s">
        <v>749</v>
      </c>
      <c r="J157" s="152" t="s">
        <v>480</v>
      </c>
      <c r="K157" s="152" t="s">
        <v>828</v>
      </c>
      <c r="L157" s="152" t="s">
        <v>417</v>
      </c>
      <c r="M157" s="152">
        <v>3</v>
      </c>
      <c r="N157" s="152" t="s">
        <v>425</v>
      </c>
      <c r="O157" s="152" t="s">
        <v>827</v>
      </c>
      <c r="P157" s="152">
        <v>1070</v>
      </c>
    </row>
    <row r="158" spans="2:16">
      <c r="B158" s="152" t="s">
        <v>828</v>
      </c>
      <c r="C158" s="152" t="s">
        <v>855</v>
      </c>
      <c r="D158" s="152" t="s">
        <v>750</v>
      </c>
      <c r="E158" s="152" t="s">
        <v>830</v>
      </c>
      <c r="G158" s="152" t="s">
        <v>418</v>
      </c>
      <c r="H158" s="152" t="s">
        <v>828</v>
      </c>
      <c r="I158" s="152" t="s">
        <v>854</v>
      </c>
      <c r="J158" s="152" t="s">
        <v>480</v>
      </c>
      <c r="K158" s="152" t="s">
        <v>828</v>
      </c>
      <c r="L158" s="152" t="s">
        <v>417</v>
      </c>
      <c r="N158" s="152" t="s">
        <v>418</v>
      </c>
      <c r="P158" s="152">
        <v>1090</v>
      </c>
    </row>
    <row r="159" spans="2:16" hidden="1">
      <c r="B159" s="152" t="s">
        <v>828</v>
      </c>
      <c r="C159" s="152" t="s">
        <v>751</v>
      </c>
      <c r="D159" s="152" t="s">
        <v>750</v>
      </c>
      <c r="E159" s="152" t="s">
        <v>830</v>
      </c>
      <c r="F159" s="152" t="s">
        <v>814</v>
      </c>
      <c r="G159" s="152" t="s">
        <v>425</v>
      </c>
      <c r="H159" s="152" t="s">
        <v>828</v>
      </c>
      <c r="I159" s="152" t="s">
        <v>752</v>
      </c>
      <c r="J159" s="152" t="s">
        <v>480</v>
      </c>
      <c r="K159" s="152" t="s">
        <v>828</v>
      </c>
      <c r="L159" s="152" t="s">
        <v>417</v>
      </c>
      <c r="M159" s="152">
        <v>3</v>
      </c>
      <c r="N159" s="152" t="s">
        <v>425</v>
      </c>
      <c r="O159" s="152" t="s">
        <v>827</v>
      </c>
      <c r="P159" s="152">
        <v>1090</v>
      </c>
    </row>
    <row r="160" spans="2:16">
      <c r="B160" s="152" t="s">
        <v>828</v>
      </c>
      <c r="C160" s="152" t="s">
        <v>848</v>
      </c>
      <c r="D160" s="152" t="s">
        <v>755</v>
      </c>
      <c r="E160" s="152" t="s">
        <v>830</v>
      </c>
      <c r="G160" s="152" t="s">
        <v>418</v>
      </c>
      <c r="H160" s="152" t="s">
        <v>828</v>
      </c>
      <c r="I160" s="152" t="s">
        <v>847</v>
      </c>
      <c r="J160" s="152" t="s">
        <v>480</v>
      </c>
      <c r="K160" s="152" t="s">
        <v>828</v>
      </c>
      <c r="L160" s="152" t="s">
        <v>417</v>
      </c>
      <c r="N160" s="152" t="s">
        <v>418</v>
      </c>
      <c r="P160" s="152">
        <v>1130</v>
      </c>
    </row>
    <row r="161" spans="2:16" hidden="1">
      <c r="B161" s="152" t="s">
        <v>828</v>
      </c>
      <c r="C161" s="152" t="s">
        <v>756</v>
      </c>
      <c r="D161" s="152" t="s">
        <v>755</v>
      </c>
      <c r="E161" s="152" t="s">
        <v>830</v>
      </c>
      <c r="F161" s="152" t="s">
        <v>817</v>
      </c>
      <c r="G161" s="152" t="s">
        <v>425</v>
      </c>
      <c r="H161" s="152" t="s">
        <v>828</v>
      </c>
      <c r="I161" s="152" t="s">
        <v>757</v>
      </c>
      <c r="J161" s="152" t="s">
        <v>480</v>
      </c>
      <c r="K161" s="152" t="s">
        <v>828</v>
      </c>
      <c r="L161" s="152" t="s">
        <v>417</v>
      </c>
      <c r="M161" s="152">
        <v>3</v>
      </c>
      <c r="N161" s="152" t="s">
        <v>425</v>
      </c>
      <c r="O161" s="152" t="s">
        <v>827</v>
      </c>
      <c r="P161" s="152">
        <v>1130</v>
      </c>
    </row>
    <row r="162" spans="2:16">
      <c r="B162" s="152" t="s">
        <v>828</v>
      </c>
      <c r="C162" s="152" t="s">
        <v>845</v>
      </c>
      <c r="D162" s="152" t="s">
        <v>758</v>
      </c>
      <c r="E162" s="152" t="s">
        <v>830</v>
      </c>
      <c r="G162" s="152" t="s">
        <v>418</v>
      </c>
      <c r="H162" s="152" t="s">
        <v>828</v>
      </c>
      <c r="I162" s="152" t="s">
        <v>844</v>
      </c>
      <c r="J162" s="152" t="s">
        <v>480</v>
      </c>
      <c r="K162" s="152" t="s">
        <v>828</v>
      </c>
      <c r="L162" s="152" t="s">
        <v>417</v>
      </c>
      <c r="N162" s="152" t="s">
        <v>418</v>
      </c>
      <c r="P162" s="152">
        <v>1150</v>
      </c>
    </row>
    <row r="163" spans="2:16" hidden="1">
      <c r="B163" s="152" t="s">
        <v>828</v>
      </c>
      <c r="C163" s="152" t="s">
        <v>759</v>
      </c>
      <c r="D163" s="152" t="s">
        <v>758</v>
      </c>
      <c r="E163" s="152" t="s">
        <v>830</v>
      </c>
      <c r="F163" s="152" t="s">
        <v>818</v>
      </c>
      <c r="G163" s="152" t="s">
        <v>425</v>
      </c>
      <c r="H163" s="152" t="s">
        <v>828</v>
      </c>
      <c r="I163" s="152" t="s">
        <v>760</v>
      </c>
      <c r="J163" s="152" t="s">
        <v>480</v>
      </c>
      <c r="K163" s="152" t="s">
        <v>828</v>
      </c>
      <c r="L163" s="152" t="s">
        <v>417</v>
      </c>
      <c r="M163" s="152">
        <v>3</v>
      </c>
      <c r="N163" s="152" t="s">
        <v>425</v>
      </c>
      <c r="O163" s="152" t="s">
        <v>827</v>
      </c>
      <c r="P163" s="152">
        <v>1150</v>
      </c>
    </row>
    <row r="164" spans="2:16">
      <c r="B164" s="152" t="s">
        <v>828</v>
      </c>
      <c r="C164" s="152" t="s">
        <v>841</v>
      </c>
      <c r="D164" s="152" t="s">
        <v>761</v>
      </c>
      <c r="E164" s="152" t="s">
        <v>830</v>
      </c>
      <c r="G164" s="152" t="s">
        <v>418</v>
      </c>
      <c r="H164" s="152" t="s">
        <v>828</v>
      </c>
      <c r="I164" s="152" t="s">
        <v>840</v>
      </c>
      <c r="J164" s="152" t="s">
        <v>480</v>
      </c>
      <c r="K164" s="152" t="s">
        <v>828</v>
      </c>
      <c r="L164" s="152" t="s">
        <v>417</v>
      </c>
      <c r="N164" s="152" t="s">
        <v>418</v>
      </c>
      <c r="P164" s="152">
        <v>1170</v>
      </c>
    </row>
    <row r="165" spans="2:16" hidden="1">
      <c r="B165" s="152" t="s">
        <v>828</v>
      </c>
      <c r="C165" s="152" t="s">
        <v>762</v>
      </c>
      <c r="D165" s="152" t="s">
        <v>761</v>
      </c>
      <c r="E165" s="152" t="s">
        <v>830</v>
      </c>
      <c r="F165" s="152" t="s">
        <v>819</v>
      </c>
      <c r="G165" s="152" t="s">
        <v>425</v>
      </c>
      <c r="H165" s="152" t="s">
        <v>828</v>
      </c>
      <c r="I165" s="152" t="s">
        <v>763</v>
      </c>
      <c r="J165" s="152" t="s">
        <v>480</v>
      </c>
      <c r="K165" s="152" t="s">
        <v>828</v>
      </c>
      <c r="L165" s="152" t="s">
        <v>417</v>
      </c>
      <c r="M165" s="152">
        <v>3</v>
      </c>
      <c r="N165" s="152" t="s">
        <v>425</v>
      </c>
      <c r="O165" s="152" t="s">
        <v>827</v>
      </c>
      <c r="P165" s="152">
        <v>1170</v>
      </c>
    </row>
    <row r="166" spans="2:16">
      <c r="B166" s="152" t="s">
        <v>828</v>
      </c>
      <c r="C166" s="152" t="s">
        <v>837</v>
      </c>
      <c r="D166" s="152" t="s">
        <v>764</v>
      </c>
      <c r="E166" s="152" t="s">
        <v>830</v>
      </c>
      <c r="G166" s="152" t="s">
        <v>418</v>
      </c>
      <c r="H166" s="152" t="s">
        <v>828</v>
      </c>
      <c r="I166" s="152" t="s">
        <v>836</v>
      </c>
      <c r="J166" s="152" t="s">
        <v>480</v>
      </c>
      <c r="K166" s="152" t="s">
        <v>828</v>
      </c>
      <c r="L166" s="152" t="s">
        <v>417</v>
      </c>
      <c r="N166" s="152" t="s">
        <v>418</v>
      </c>
      <c r="P166" s="152">
        <v>1200</v>
      </c>
    </row>
    <row r="167" spans="2:16" hidden="1">
      <c r="B167" s="152" t="s">
        <v>828</v>
      </c>
      <c r="C167" s="152" t="s">
        <v>765</v>
      </c>
      <c r="D167" s="152" t="s">
        <v>764</v>
      </c>
      <c r="E167" s="152" t="s">
        <v>830</v>
      </c>
      <c r="F167" s="152" t="s">
        <v>820</v>
      </c>
      <c r="G167" s="152" t="s">
        <v>425</v>
      </c>
      <c r="H167" s="152" t="s">
        <v>828</v>
      </c>
      <c r="I167" s="152" t="s">
        <v>766</v>
      </c>
      <c r="J167" s="152" t="s">
        <v>480</v>
      </c>
      <c r="K167" s="152" t="s">
        <v>828</v>
      </c>
      <c r="L167" s="152" t="s">
        <v>417</v>
      </c>
      <c r="M167" s="152">
        <v>3</v>
      </c>
      <c r="N167" s="152" t="s">
        <v>425</v>
      </c>
      <c r="O167" s="152" t="s">
        <v>827</v>
      </c>
      <c r="P167" s="152">
        <v>1200</v>
      </c>
    </row>
    <row r="168" spans="2:16">
      <c r="B168" s="152" t="s">
        <v>828</v>
      </c>
      <c r="C168" s="152" t="s">
        <v>834</v>
      </c>
      <c r="D168" s="152" t="s">
        <v>767</v>
      </c>
      <c r="E168" s="152" t="s">
        <v>830</v>
      </c>
      <c r="G168" s="152" t="s">
        <v>418</v>
      </c>
      <c r="H168" s="152" t="s">
        <v>828</v>
      </c>
      <c r="I168" s="152" t="s">
        <v>833</v>
      </c>
      <c r="J168" s="152" t="s">
        <v>480</v>
      </c>
      <c r="K168" s="152" t="s">
        <v>828</v>
      </c>
      <c r="L168" s="152" t="s">
        <v>417</v>
      </c>
      <c r="N168" s="152" t="s">
        <v>418</v>
      </c>
      <c r="P168" s="152">
        <v>1220</v>
      </c>
    </row>
    <row r="169" spans="2:16" hidden="1">
      <c r="B169" s="152" t="s">
        <v>828</v>
      </c>
      <c r="C169" s="152" t="s">
        <v>768</v>
      </c>
      <c r="D169" s="152" t="s">
        <v>767</v>
      </c>
      <c r="E169" s="152" t="s">
        <v>830</v>
      </c>
      <c r="F169" s="152" t="s">
        <v>821</v>
      </c>
      <c r="G169" s="152" t="s">
        <v>425</v>
      </c>
      <c r="H169" s="152" t="s">
        <v>828</v>
      </c>
      <c r="I169" s="152" t="s">
        <v>769</v>
      </c>
      <c r="J169" s="152" t="s">
        <v>480</v>
      </c>
      <c r="K169" s="152" t="s">
        <v>828</v>
      </c>
      <c r="L169" s="152" t="s">
        <v>417</v>
      </c>
      <c r="M169" s="152">
        <v>3</v>
      </c>
      <c r="N169" s="152" t="s">
        <v>425</v>
      </c>
      <c r="O169" s="152" t="s">
        <v>827</v>
      </c>
      <c r="P169" s="152">
        <v>1220</v>
      </c>
    </row>
    <row r="170" spans="2:16">
      <c r="B170" s="152" t="s">
        <v>828</v>
      </c>
      <c r="C170" s="152" t="s">
        <v>831</v>
      </c>
      <c r="D170" s="152" t="s">
        <v>770</v>
      </c>
      <c r="E170" s="152" t="s">
        <v>830</v>
      </c>
      <c r="G170" s="152" t="s">
        <v>418</v>
      </c>
      <c r="H170" s="152" t="s">
        <v>828</v>
      </c>
      <c r="I170" s="152" t="s">
        <v>829</v>
      </c>
      <c r="J170" s="152" t="s">
        <v>480</v>
      </c>
      <c r="K170" s="152" t="s">
        <v>828</v>
      </c>
      <c r="L170" s="152" t="s">
        <v>417</v>
      </c>
      <c r="N170" s="152" t="s">
        <v>418</v>
      </c>
      <c r="P170" s="152">
        <v>1240</v>
      </c>
    </row>
    <row r="171" spans="2:16" hidden="1">
      <c r="B171" s="152" t="s">
        <v>828</v>
      </c>
      <c r="C171" s="152" t="s">
        <v>771</v>
      </c>
      <c r="D171" s="152" t="s">
        <v>770</v>
      </c>
      <c r="E171" s="152" t="s">
        <v>830</v>
      </c>
      <c r="F171" s="152" t="s">
        <v>822</v>
      </c>
      <c r="G171" s="152" t="s">
        <v>425</v>
      </c>
      <c r="H171" s="152" t="s">
        <v>828</v>
      </c>
      <c r="I171" s="152" t="s">
        <v>772</v>
      </c>
      <c r="J171" s="152" t="s">
        <v>480</v>
      </c>
      <c r="K171" s="152" t="s">
        <v>828</v>
      </c>
      <c r="L171" s="152" t="s">
        <v>417</v>
      </c>
      <c r="M171" s="152">
        <v>3</v>
      </c>
      <c r="N171" s="152" t="s">
        <v>425</v>
      </c>
      <c r="O171" s="152" t="s">
        <v>827</v>
      </c>
      <c r="P171" s="152">
        <v>1240</v>
      </c>
    </row>
    <row r="172" spans="2:16">
      <c r="B172" s="152" t="s">
        <v>828</v>
      </c>
      <c r="C172" s="152" t="s">
        <v>913</v>
      </c>
      <c r="D172" s="152" t="s">
        <v>696</v>
      </c>
      <c r="E172" s="152" t="s">
        <v>830</v>
      </c>
      <c r="G172" s="152" t="s">
        <v>418</v>
      </c>
      <c r="H172" s="152" t="s">
        <v>828</v>
      </c>
      <c r="I172" s="152" t="s">
        <v>912</v>
      </c>
      <c r="J172" s="152" t="s">
        <v>480</v>
      </c>
      <c r="K172" s="152" t="s">
        <v>828</v>
      </c>
      <c r="L172" s="152" t="s">
        <v>417</v>
      </c>
      <c r="N172" s="152" t="s">
        <v>418</v>
      </c>
      <c r="P172" s="152">
        <v>700</v>
      </c>
    </row>
    <row r="173" spans="2:16" hidden="1">
      <c r="B173" s="152" t="s">
        <v>828</v>
      </c>
      <c r="C173" s="152" t="s">
        <v>911</v>
      </c>
      <c r="D173" s="152" t="s">
        <v>544</v>
      </c>
      <c r="E173" s="152" t="s">
        <v>830</v>
      </c>
      <c r="G173" s="152" t="s">
        <v>418</v>
      </c>
      <c r="H173" s="152" t="s">
        <v>828</v>
      </c>
      <c r="I173" s="152" t="s">
        <v>544</v>
      </c>
      <c r="J173" s="152" t="s">
        <v>419</v>
      </c>
      <c r="K173" s="152" t="s">
        <v>828</v>
      </c>
      <c r="L173" s="152" t="s">
        <v>417</v>
      </c>
      <c r="N173" s="152" t="s">
        <v>418</v>
      </c>
      <c r="O173" s="152" t="s">
        <v>546</v>
      </c>
      <c r="P173" s="152">
        <v>710</v>
      </c>
    </row>
    <row r="174" spans="2:16">
      <c r="B174" s="152" t="s">
        <v>828</v>
      </c>
      <c r="C174" s="152" t="s">
        <v>910</v>
      </c>
      <c r="D174" s="152" t="s">
        <v>699</v>
      </c>
      <c r="E174" s="152" t="s">
        <v>830</v>
      </c>
      <c r="G174" s="152" t="s">
        <v>418</v>
      </c>
      <c r="H174" s="152" t="s">
        <v>828</v>
      </c>
      <c r="I174" s="152" t="s">
        <v>909</v>
      </c>
      <c r="J174" s="152" t="s">
        <v>480</v>
      </c>
      <c r="K174" s="152" t="s">
        <v>828</v>
      </c>
      <c r="L174" s="152" t="s">
        <v>417</v>
      </c>
      <c r="N174" s="152" t="s">
        <v>418</v>
      </c>
      <c r="P174" s="152">
        <v>720</v>
      </c>
    </row>
    <row r="175" spans="2:16" hidden="1">
      <c r="B175" s="152" t="s">
        <v>828</v>
      </c>
      <c r="C175" s="152" t="s">
        <v>908</v>
      </c>
      <c r="D175" s="152" t="s">
        <v>547</v>
      </c>
      <c r="E175" s="152" t="s">
        <v>830</v>
      </c>
      <c r="G175" s="152" t="s">
        <v>418</v>
      </c>
      <c r="H175" s="152" t="s">
        <v>828</v>
      </c>
      <c r="I175" s="152" t="s">
        <v>547</v>
      </c>
      <c r="J175" s="152" t="s">
        <v>419</v>
      </c>
      <c r="K175" s="152" t="s">
        <v>828</v>
      </c>
      <c r="L175" s="152" t="s">
        <v>417</v>
      </c>
      <c r="N175" s="152" t="s">
        <v>418</v>
      </c>
      <c r="O175" s="152" t="s">
        <v>549</v>
      </c>
      <c r="P175" s="152">
        <v>730</v>
      </c>
    </row>
    <row r="176" spans="2:16">
      <c r="B176" s="152" t="s">
        <v>828</v>
      </c>
      <c r="C176" s="152" t="s">
        <v>907</v>
      </c>
      <c r="D176" s="152" t="s">
        <v>702</v>
      </c>
      <c r="E176" s="152" t="s">
        <v>830</v>
      </c>
      <c r="G176" s="152" t="s">
        <v>418</v>
      </c>
      <c r="H176" s="152" t="s">
        <v>828</v>
      </c>
      <c r="I176" s="152" t="s">
        <v>906</v>
      </c>
      <c r="J176" s="152" t="s">
        <v>480</v>
      </c>
      <c r="K176" s="152" t="s">
        <v>828</v>
      </c>
      <c r="L176" s="152" t="s">
        <v>417</v>
      </c>
      <c r="N176" s="152" t="s">
        <v>418</v>
      </c>
      <c r="P176" s="152">
        <v>740</v>
      </c>
    </row>
    <row r="177" spans="2:16" hidden="1">
      <c r="B177" s="152" t="s">
        <v>828</v>
      </c>
      <c r="C177" s="152" t="s">
        <v>905</v>
      </c>
      <c r="D177" s="152" t="s">
        <v>550</v>
      </c>
      <c r="E177" s="152" t="s">
        <v>830</v>
      </c>
      <c r="G177" s="152" t="s">
        <v>418</v>
      </c>
      <c r="H177" s="152" t="s">
        <v>828</v>
      </c>
      <c r="I177" s="152" t="s">
        <v>550</v>
      </c>
      <c r="J177" s="152" t="s">
        <v>419</v>
      </c>
      <c r="K177" s="152" t="s">
        <v>828</v>
      </c>
      <c r="L177" s="152" t="s">
        <v>417</v>
      </c>
      <c r="N177" s="152" t="s">
        <v>418</v>
      </c>
      <c r="O177" s="152" t="s">
        <v>552</v>
      </c>
      <c r="P177" s="152">
        <v>750</v>
      </c>
    </row>
    <row r="178" spans="2:16">
      <c r="B178" s="152" t="s">
        <v>828</v>
      </c>
      <c r="C178" s="152" t="s">
        <v>904</v>
      </c>
      <c r="D178" s="152" t="s">
        <v>705</v>
      </c>
      <c r="E178" s="152" t="s">
        <v>830</v>
      </c>
      <c r="G178" s="152" t="s">
        <v>418</v>
      </c>
      <c r="H178" s="152" t="s">
        <v>828</v>
      </c>
      <c r="I178" s="152" t="s">
        <v>903</v>
      </c>
      <c r="J178" s="152" t="s">
        <v>480</v>
      </c>
      <c r="K178" s="152" t="s">
        <v>828</v>
      </c>
      <c r="L178" s="152" t="s">
        <v>417</v>
      </c>
      <c r="N178" s="152" t="s">
        <v>418</v>
      </c>
      <c r="P178" s="152">
        <v>760</v>
      </c>
    </row>
    <row r="179" spans="2:16" hidden="1">
      <c r="B179" s="152" t="s">
        <v>828</v>
      </c>
      <c r="C179" s="152" t="s">
        <v>902</v>
      </c>
      <c r="D179" s="152" t="s">
        <v>553</v>
      </c>
      <c r="E179" s="152" t="s">
        <v>830</v>
      </c>
      <c r="G179" s="152" t="s">
        <v>418</v>
      </c>
      <c r="H179" s="152" t="s">
        <v>828</v>
      </c>
      <c r="I179" s="152" t="s">
        <v>553</v>
      </c>
      <c r="J179" s="152" t="s">
        <v>419</v>
      </c>
      <c r="K179" s="152" t="s">
        <v>828</v>
      </c>
      <c r="L179" s="152" t="s">
        <v>417</v>
      </c>
      <c r="N179" s="152" t="s">
        <v>418</v>
      </c>
      <c r="O179" s="152" t="s">
        <v>555</v>
      </c>
      <c r="P179" s="152">
        <v>770</v>
      </c>
    </row>
    <row r="180" spans="2:16">
      <c r="B180" s="152" t="s">
        <v>828</v>
      </c>
      <c r="C180" s="152" t="s">
        <v>901</v>
      </c>
      <c r="D180" s="152" t="s">
        <v>708</v>
      </c>
      <c r="E180" s="152" t="s">
        <v>830</v>
      </c>
      <c r="G180" s="152" t="s">
        <v>418</v>
      </c>
      <c r="H180" s="152" t="s">
        <v>828</v>
      </c>
      <c r="I180" s="152" t="s">
        <v>900</v>
      </c>
      <c r="J180" s="152" t="s">
        <v>480</v>
      </c>
      <c r="K180" s="152" t="s">
        <v>828</v>
      </c>
      <c r="L180" s="152" t="s">
        <v>417</v>
      </c>
      <c r="N180" s="152" t="s">
        <v>418</v>
      </c>
      <c r="P180" s="152">
        <v>780</v>
      </c>
    </row>
    <row r="181" spans="2:16" hidden="1">
      <c r="B181" s="152" t="s">
        <v>828</v>
      </c>
      <c r="C181" s="152" t="s">
        <v>899</v>
      </c>
      <c r="D181" s="152" t="s">
        <v>556</v>
      </c>
      <c r="E181" s="152" t="s">
        <v>830</v>
      </c>
      <c r="G181" s="152" t="s">
        <v>418</v>
      </c>
      <c r="H181" s="152" t="s">
        <v>828</v>
      </c>
      <c r="I181" s="152" t="s">
        <v>556</v>
      </c>
      <c r="J181" s="152" t="s">
        <v>419</v>
      </c>
      <c r="K181" s="152" t="s">
        <v>828</v>
      </c>
      <c r="L181" s="152" t="s">
        <v>417</v>
      </c>
      <c r="N181" s="152" t="s">
        <v>418</v>
      </c>
      <c r="O181" s="152" t="s">
        <v>558</v>
      </c>
      <c r="P181" s="152">
        <v>790</v>
      </c>
    </row>
    <row r="182" spans="2:16" hidden="1">
      <c r="B182" s="152" t="s">
        <v>828</v>
      </c>
      <c r="C182" s="152" t="s">
        <v>898</v>
      </c>
      <c r="D182" s="152" t="s">
        <v>559</v>
      </c>
      <c r="E182" s="152" t="s">
        <v>830</v>
      </c>
      <c r="G182" s="152" t="s">
        <v>418</v>
      </c>
      <c r="H182" s="152" t="s">
        <v>828</v>
      </c>
      <c r="I182" s="152" t="s">
        <v>559</v>
      </c>
      <c r="J182" s="152" t="s">
        <v>419</v>
      </c>
      <c r="K182" s="152" t="s">
        <v>828</v>
      </c>
      <c r="L182" s="152" t="s">
        <v>417</v>
      </c>
      <c r="N182" s="152" t="s">
        <v>418</v>
      </c>
      <c r="O182" s="152" t="s">
        <v>561</v>
      </c>
      <c r="P182" s="152">
        <v>800</v>
      </c>
    </row>
    <row r="183" spans="2:16">
      <c r="B183" s="152" t="s">
        <v>828</v>
      </c>
      <c r="C183" s="152" t="s">
        <v>897</v>
      </c>
      <c r="D183" s="152" t="s">
        <v>711</v>
      </c>
      <c r="E183" s="152" t="s">
        <v>830</v>
      </c>
      <c r="G183" s="152" t="s">
        <v>418</v>
      </c>
      <c r="H183" s="152" t="s">
        <v>828</v>
      </c>
      <c r="I183" s="152" t="s">
        <v>896</v>
      </c>
      <c r="J183" s="152" t="s">
        <v>480</v>
      </c>
      <c r="K183" s="152" t="s">
        <v>828</v>
      </c>
      <c r="L183" s="152" t="s">
        <v>417</v>
      </c>
      <c r="N183" s="152" t="s">
        <v>418</v>
      </c>
      <c r="P183" s="152">
        <v>810</v>
      </c>
    </row>
    <row r="184" spans="2:16" hidden="1">
      <c r="B184" s="152" t="s">
        <v>828</v>
      </c>
      <c r="C184" s="152" t="s">
        <v>895</v>
      </c>
      <c r="D184" s="152" t="s">
        <v>562</v>
      </c>
      <c r="E184" s="152" t="s">
        <v>830</v>
      </c>
      <c r="G184" s="152" t="s">
        <v>418</v>
      </c>
      <c r="H184" s="152" t="s">
        <v>828</v>
      </c>
      <c r="I184" s="152" t="s">
        <v>562</v>
      </c>
      <c r="J184" s="152" t="s">
        <v>419</v>
      </c>
      <c r="K184" s="152" t="s">
        <v>828</v>
      </c>
      <c r="L184" s="152" t="s">
        <v>417</v>
      </c>
      <c r="N184" s="152" t="s">
        <v>418</v>
      </c>
      <c r="O184" s="152" t="s">
        <v>564</v>
      </c>
      <c r="P184" s="152">
        <v>820</v>
      </c>
    </row>
    <row r="185" spans="2:16">
      <c r="B185" s="152" t="s">
        <v>828</v>
      </c>
      <c r="C185" s="152" t="s">
        <v>894</v>
      </c>
      <c r="D185" s="152" t="s">
        <v>714</v>
      </c>
      <c r="E185" s="152" t="s">
        <v>830</v>
      </c>
      <c r="G185" s="152" t="s">
        <v>418</v>
      </c>
      <c r="H185" s="152" t="s">
        <v>828</v>
      </c>
      <c r="I185" s="152" t="s">
        <v>893</v>
      </c>
      <c r="J185" s="152" t="s">
        <v>480</v>
      </c>
      <c r="K185" s="152" t="s">
        <v>828</v>
      </c>
      <c r="L185" s="152" t="s">
        <v>417</v>
      </c>
      <c r="N185" s="152" t="s">
        <v>418</v>
      </c>
      <c r="P185" s="152">
        <v>830</v>
      </c>
    </row>
    <row r="186" spans="2:16" hidden="1">
      <c r="B186" s="152" t="s">
        <v>828</v>
      </c>
      <c r="C186" s="152" t="s">
        <v>892</v>
      </c>
      <c r="D186" s="152" t="s">
        <v>565</v>
      </c>
      <c r="E186" s="152" t="s">
        <v>830</v>
      </c>
      <c r="G186" s="152" t="s">
        <v>418</v>
      </c>
      <c r="H186" s="152" t="s">
        <v>828</v>
      </c>
      <c r="I186" s="152" t="s">
        <v>565</v>
      </c>
      <c r="J186" s="152" t="s">
        <v>419</v>
      </c>
      <c r="K186" s="152" t="s">
        <v>828</v>
      </c>
      <c r="L186" s="152" t="s">
        <v>417</v>
      </c>
      <c r="N186" s="152" t="s">
        <v>418</v>
      </c>
      <c r="O186" s="152" t="s">
        <v>567</v>
      </c>
      <c r="P186" s="152">
        <v>840</v>
      </c>
    </row>
    <row r="187" spans="2:16">
      <c r="B187" s="152" t="s">
        <v>828</v>
      </c>
      <c r="C187" s="152" t="s">
        <v>891</v>
      </c>
      <c r="D187" s="152" t="s">
        <v>717</v>
      </c>
      <c r="E187" s="152" t="s">
        <v>830</v>
      </c>
      <c r="G187" s="152" t="s">
        <v>418</v>
      </c>
      <c r="H187" s="152" t="s">
        <v>828</v>
      </c>
      <c r="I187" s="152" t="s">
        <v>890</v>
      </c>
      <c r="J187" s="152" t="s">
        <v>480</v>
      </c>
      <c r="K187" s="152" t="s">
        <v>828</v>
      </c>
      <c r="L187" s="152" t="s">
        <v>417</v>
      </c>
      <c r="N187" s="152" t="s">
        <v>418</v>
      </c>
      <c r="P187" s="152">
        <v>850</v>
      </c>
    </row>
    <row r="188" spans="2:16" hidden="1">
      <c r="B188" s="152" t="s">
        <v>828</v>
      </c>
      <c r="C188" s="152" t="s">
        <v>889</v>
      </c>
      <c r="D188" s="152" t="s">
        <v>568</v>
      </c>
      <c r="E188" s="152" t="s">
        <v>830</v>
      </c>
      <c r="G188" s="152" t="s">
        <v>418</v>
      </c>
      <c r="H188" s="152" t="s">
        <v>828</v>
      </c>
      <c r="I188" s="152" t="s">
        <v>568</v>
      </c>
      <c r="J188" s="152" t="s">
        <v>419</v>
      </c>
      <c r="K188" s="152" t="s">
        <v>828</v>
      </c>
      <c r="L188" s="152" t="s">
        <v>417</v>
      </c>
      <c r="N188" s="152" t="s">
        <v>418</v>
      </c>
      <c r="O188" s="152" t="s">
        <v>570</v>
      </c>
      <c r="P188" s="152">
        <v>860</v>
      </c>
    </row>
    <row r="189" spans="2:16">
      <c r="B189" s="152" t="s">
        <v>828</v>
      </c>
      <c r="C189" s="152" t="s">
        <v>888</v>
      </c>
      <c r="D189" s="152" t="s">
        <v>720</v>
      </c>
      <c r="E189" s="152" t="s">
        <v>830</v>
      </c>
      <c r="G189" s="152" t="s">
        <v>418</v>
      </c>
      <c r="H189" s="152" t="s">
        <v>828</v>
      </c>
      <c r="I189" s="152" t="s">
        <v>887</v>
      </c>
      <c r="J189" s="152" t="s">
        <v>480</v>
      </c>
      <c r="K189" s="152" t="s">
        <v>828</v>
      </c>
      <c r="L189" s="152" t="s">
        <v>417</v>
      </c>
      <c r="N189" s="152" t="s">
        <v>418</v>
      </c>
      <c r="P189" s="152">
        <v>870</v>
      </c>
    </row>
    <row r="190" spans="2:16" hidden="1">
      <c r="B190" s="152" t="s">
        <v>828</v>
      </c>
      <c r="C190" s="152" t="s">
        <v>886</v>
      </c>
      <c r="D190" s="152" t="s">
        <v>571</v>
      </c>
      <c r="E190" s="152" t="s">
        <v>830</v>
      </c>
      <c r="G190" s="152" t="s">
        <v>418</v>
      </c>
      <c r="H190" s="152" t="s">
        <v>828</v>
      </c>
      <c r="I190" s="152" t="s">
        <v>571</v>
      </c>
      <c r="J190" s="152" t="s">
        <v>419</v>
      </c>
      <c r="K190" s="152" t="s">
        <v>828</v>
      </c>
      <c r="L190" s="152" t="s">
        <v>417</v>
      </c>
      <c r="N190" s="152" t="s">
        <v>418</v>
      </c>
      <c r="O190" s="152" t="s">
        <v>573</v>
      </c>
      <c r="P190" s="152">
        <v>880</v>
      </c>
    </row>
    <row r="191" spans="2:16">
      <c r="B191" s="152" t="s">
        <v>828</v>
      </c>
      <c r="C191" s="152" t="s">
        <v>885</v>
      </c>
      <c r="D191" s="152" t="s">
        <v>723</v>
      </c>
      <c r="E191" s="152" t="s">
        <v>830</v>
      </c>
      <c r="G191" s="152" t="s">
        <v>418</v>
      </c>
      <c r="H191" s="152" t="s">
        <v>828</v>
      </c>
      <c r="I191" s="152" t="s">
        <v>884</v>
      </c>
      <c r="J191" s="152" t="s">
        <v>480</v>
      </c>
      <c r="K191" s="152" t="s">
        <v>828</v>
      </c>
      <c r="L191" s="152" t="s">
        <v>417</v>
      </c>
      <c r="N191" s="152" t="s">
        <v>418</v>
      </c>
      <c r="P191" s="152">
        <v>890</v>
      </c>
    </row>
    <row r="192" spans="2:16" hidden="1">
      <c r="B192" s="152" t="s">
        <v>828</v>
      </c>
      <c r="C192" s="152" t="s">
        <v>883</v>
      </c>
      <c r="D192" s="152" t="s">
        <v>574</v>
      </c>
      <c r="E192" s="152" t="s">
        <v>830</v>
      </c>
      <c r="G192" s="152" t="s">
        <v>418</v>
      </c>
      <c r="H192" s="152" t="s">
        <v>828</v>
      </c>
      <c r="I192" s="152" t="s">
        <v>574</v>
      </c>
      <c r="J192" s="152" t="s">
        <v>419</v>
      </c>
      <c r="K192" s="152" t="s">
        <v>828</v>
      </c>
      <c r="L192" s="152" t="s">
        <v>417</v>
      </c>
      <c r="N192" s="152" t="s">
        <v>418</v>
      </c>
      <c r="O192" s="152" t="s">
        <v>576</v>
      </c>
      <c r="P192" s="152">
        <v>900</v>
      </c>
    </row>
    <row r="193" spans="2:16">
      <c r="B193" s="152" t="s">
        <v>828</v>
      </c>
      <c r="C193" s="152" t="s">
        <v>882</v>
      </c>
      <c r="D193" s="152" t="s">
        <v>726</v>
      </c>
      <c r="E193" s="152" t="s">
        <v>830</v>
      </c>
      <c r="G193" s="152" t="s">
        <v>418</v>
      </c>
      <c r="H193" s="152" t="s">
        <v>828</v>
      </c>
      <c r="I193" s="152" t="s">
        <v>881</v>
      </c>
      <c r="J193" s="152" t="s">
        <v>480</v>
      </c>
      <c r="K193" s="152" t="s">
        <v>828</v>
      </c>
      <c r="L193" s="152" t="s">
        <v>417</v>
      </c>
      <c r="N193" s="152" t="s">
        <v>418</v>
      </c>
      <c r="P193" s="152">
        <v>910</v>
      </c>
    </row>
    <row r="194" spans="2:16" hidden="1">
      <c r="B194" s="152" t="s">
        <v>828</v>
      </c>
      <c r="C194" s="152" t="s">
        <v>880</v>
      </c>
      <c r="D194" s="152" t="s">
        <v>577</v>
      </c>
      <c r="E194" s="152" t="s">
        <v>830</v>
      </c>
      <c r="G194" s="152" t="s">
        <v>418</v>
      </c>
      <c r="H194" s="152" t="s">
        <v>828</v>
      </c>
      <c r="I194" s="152" t="s">
        <v>577</v>
      </c>
      <c r="J194" s="152" t="s">
        <v>419</v>
      </c>
      <c r="K194" s="152" t="s">
        <v>828</v>
      </c>
      <c r="L194" s="152" t="s">
        <v>417</v>
      </c>
      <c r="N194" s="152" t="s">
        <v>418</v>
      </c>
      <c r="O194" s="152" t="s">
        <v>579</v>
      </c>
      <c r="P194" s="152">
        <v>920</v>
      </c>
    </row>
    <row r="195" spans="2:16">
      <c r="B195" s="152" t="s">
        <v>828</v>
      </c>
      <c r="C195" s="152" t="s">
        <v>879</v>
      </c>
      <c r="D195" s="152" t="s">
        <v>729</v>
      </c>
      <c r="E195" s="152" t="s">
        <v>830</v>
      </c>
      <c r="G195" s="152" t="s">
        <v>418</v>
      </c>
      <c r="H195" s="152" t="s">
        <v>828</v>
      </c>
      <c r="I195" s="152" t="s">
        <v>878</v>
      </c>
      <c r="J195" s="152" t="s">
        <v>480</v>
      </c>
      <c r="K195" s="152" t="s">
        <v>828</v>
      </c>
      <c r="L195" s="152" t="s">
        <v>417</v>
      </c>
      <c r="N195" s="152" t="s">
        <v>418</v>
      </c>
      <c r="P195" s="152">
        <v>930</v>
      </c>
    </row>
    <row r="196" spans="2:16" hidden="1">
      <c r="B196" s="152" t="s">
        <v>828</v>
      </c>
      <c r="C196" s="152" t="s">
        <v>877</v>
      </c>
      <c r="D196" s="152" t="s">
        <v>580</v>
      </c>
      <c r="E196" s="152" t="s">
        <v>830</v>
      </c>
      <c r="G196" s="152" t="s">
        <v>418</v>
      </c>
      <c r="H196" s="152" t="s">
        <v>828</v>
      </c>
      <c r="I196" s="152" t="s">
        <v>580</v>
      </c>
      <c r="J196" s="152" t="s">
        <v>419</v>
      </c>
      <c r="K196" s="152" t="s">
        <v>828</v>
      </c>
      <c r="L196" s="152" t="s">
        <v>417</v>
      </c>
      <c r="N196" s="152" t="s">
        <v>418</v>
      </c>
      <c r="O196" s="152" t="s">
        <v>582</v>
      </c>
      <c r="P196" s="152">
        <v>940</v>
      </c>
    </row>
    <row r="197" spans="2:16">
      <c r="B197" s="152" t="s">
        <v>828</v>
      </c>
      <c r="C197" s="152" t="s">
        <v>876</v>
      </c>
      <c r="D197" s="152" t="s">
        <v>732</v>
      </c>
      <c r="E197" s="152" t="s">
        <v>830</v>
      </c>
      <c r="G197" s="152" t="s">
        <v>418</v>
      </c>
      <c r="H197" s="152" t="s">
        <v>828</v>
      </c>
      <c r="I197" s="152" t="s">
        <v>875</v>
      </c>
      <c r="J197" s="152" t="s">
        <v>480</v>
      </c>
      <c r="K197" s="152" t="s">
        <v>828</v>
      </c>
      <c r="L197" s="152" t="s">
        <v>417</v>
      </c>
      <c r="N197" s="152" t="s">
        <v>418</v>
      </c>
      <c r="P197" s="152">
        <v>950</v>
      </c>
    </row>
    <row r="198" spans="2:16" hidden="1">
      <c r="B198" s="152" t="s">
        <v>828</v>
      </c>
      <c r="C198" s="152" t="s">
        <v>874</v>
      </c>
      <c r="D198" s="152" t="s">
        <v>583</v>
      </c>
      <c r="E198" s="152" t="s">
        <v>830</v>
      </c>
      <c r="G198" s="152" t="s">
        <v>418</v>
      </c>
      <c r="H198" s="152" t="s">
        <v>828</v>
      </c>
      <c r="I198" s="152" t="s">
        <v>583</v>
      </c>
      <c r="J198" s="152" t="s">
        <v>419</v>
      </c>
      <c r="K198" s="152" t="s">
        <v>828</v>
      </c>
      <c r="L198" s="152" t="s">
        <v>417</v>
      </c>
      <c r="N198" s="152" t="s">
        <v>418</v>
      </c>
      <c r="O198" s="152" t="s">
        <v>585</v>
      </c>
      <c r="P198" s="152">
        <v>960</v>
      </c>
    </row>
    <row r="199" spans="2:16" hidden="1">
      <c r="B199" s="152" t="s">
        <v>828</v>
      </c>
      <c r="C199" s="152" t="s">
        <v>873</v>
      </c>
      <c r="D199" s="152" t="s">
        <v>586</v>
      </c>
      <c r="E199" s="152" t="s">
        <v>830</v>
      </c>
      <c r="G199" s="152" t="s">
        <v>418</v>
      </c>
      <c r="H199" s="152" t="s">
        <v>828</v>
      </c>
      <c r="I199" s="152" t="s">
        <v>586</v>
      </c>
      <c r="J199" s="152" t="s">
        <v>419</v>
      </c>
      <c r="K199" s="152" t="s">
        <v>828</v>
      </c>
      <c r="L199" s="152" t="s">
        <v>417</v>
      </c>
      <c r="N199" s="152" t="s">
        <v>418</v>
      </c>
      <c r="O199" s="152" t="s">
        <v>588</v>
      </c>
      <c r="P199" s="152">
        <v>970</v>
      </c>
    </row>
    <row r="200" spans="2:16">
      <c r="B200" s="152" t="s">
        <v>828</v>
      </c>
      <c r="C200" s="152" t="s">
        <v>872</v>
      </c>
      <c r="D200" s="152" t="s">
        <v>735</v>
      </c>
      <c r="E200" s="152" t="s">
        <v>830</v>
      </c>
      <c r="G200" s="152" t="s">
        <v>418</v>
      </c>
      <c r="H200" s="152" t="s">
        <v>828</v>
      </c>
      <c r="I200" s="152" t="s">
        <v>871</v>
      </c>
      <c r="J200" s="152" t="s">
        <v>480</v>
      </c>
      <c r="K200" s="152" t="s">
        <v>828</v>
      </c>
      <c r="L200" s="152" t="s">
        <v>417</v>
      </c>
      <c r="N200" s="152" t="s">
        <v>418</v>
      </c>
      <c r="P200" s="152">
        <v>980</v>
      </c>
    </row>
    <row r="201" spans="2:16" hidden="1">
      <c r="B201" s="152" t="s">
        <v>828</v>
      </c>
      <c r="C201" s="152" t="s">
        <v>870</v>
      </c>
      <c r="D201" s="152" t="s">
        <v>589</v>
      </c>
      <c r="E201" s="152" t="s">
        <v>830</v>
      </c>
      <c r="G201" s="152" t="s">
        <v>418</v>
      </c>
      <c r="H201" s="152" t="s">
        <v>828</v>
      </c>
      <c r="I201" s="152" t="s">
        <v>589</v>
      </c>
      <c r="J201" s="152" t="s">
        <v>419</v>
      </c>
      <c r="K201" s="152" t="s">
        <v>828</v>
      </c>
      <c r="L201" s="152" t="s">
        <v>417</v>
      </c>
      <c r="N201" s="152" t="s">
        <v>418</v>
      </c>
      <c r="O201" s="152" t="s">
        <v>591</v>
      </c>
      <c r="P201" s="152">
        <v>990</v>
      </c>
    </row>
    <row r="202" spans="2:16">
      <c r="B202" s="152" t="s">
        <v>828</v>
      </c>
      <c r="C202" s="152" t="s">
        <v>869</v>
      </c>
      <c r="D202" s="152" t="s">
        <v>738</v>
      </c>
      <c r="E202" s="152" t="s">
        <v>830</v>
      </c>
      <c r="G202" s="152" t="s">
        <v>418</v>
      </c>
      <c r="H202" s="152" t="s">
        <v>828</v>
      </c>
      <c r="I202" s="152" t="s">
        <v>868</v>
      </c>
      <c r="J202" s="152" t="s">
        <v>480</v>
      </c>
      <c r="K202" s="152" t="s">
        <v>828</v>
      </c>
      <c r="L202" s="152" t="s">
        <v>417</v>
      </c>
      <c r="N202" s="152" t="s">
        <v>418</v>
      </c>
      <c r="P202" s="152">
        <v>1000</v>
      </c>
    </row>
    <row r="203" spans="2:16" hidden="1">
      <c r="B203" s="152" t="s">
        <v>828</v>
      </c>
      <c r="C203" s="152" t="s">
        <v>867</v>
      </c>
      <c r="D203" s="152" t="s">
        <v>592</v>
      </c>
      <c r="E203" s="152" t="s">
        <v>830</v>
      </c>
      <c r="G203" s="152" t="s">
        <v>418</v>
      </c>
      <c r="H203" s="152" t="s">
        <v>828</v>
      </c>
      <c r="I203" s="152" t="s">
        <v>592</v>
      </c>
      <c r="J203" s="152" t="s">
        <v>419</v>
      </c>
      <c r="K203" s="152" t="s">
        <v>828</v>
      </c>
      <c r="L203" s="152" t="s">
        <v>417</v>
      </c>
      <c r="N203" s="152" t="s">
        <v>418</v>
      </c>
      <c r="O203" s="152" t="s">
        <v>594</v>
      </c>
      <c r="P203" s="152">
        <v>1010</v>
      </c>
    </row>
    <row r="204" spans="2:16" hidden="1">
      <c r="B204" s="152" t="s">
        <v>828</v>
      </c>
      <c r="C204" s="152" t="s">
        <v>866</v>
      </c>
      <c r="D204" s="152" t="s">
        <v>595</v>
      </c>
      <c r="E204" s="152" t="s">
        <v>830</v>
      </c>
      <c r="G204" s="152" t="s">
        <v>418</v>
      </c>
      <c r="H204" s="152" t="s">
        <v>828</v>
      </c>
      <c r="I204" s="152" t="s">
        <v>595</v>
      </c>
      <c r="J204" s="152" t="s">
        <v>419</v>
      </c>
      <c r="K204" s="152" t="s">
        <v>828</v>
      </c>
      <c r="L204" s="152" t="s">
        <v>417</v>
      </c>
      <c r="N204" s="152" t="s">
        <v>418</v>
      </c>
      <c r="O204" s="152" t="s">
        <v>597</v>
      </c>
      <c r="P204" s="152">
        <v>1020</v>
      </c>
    </row>
    <row r="205" spans="2:16">
      <c r="B205" s="152" t="s">
        <v>828</v>
      </c>
      <c r="C205" s="152" t="s">
        <v>865</v>
      </c>
      <c r="D205" s="152" t="s">
        <v>741</v>
      </c>
      <c r="E205" s="152" t="s">
        <v>830</v>
      </c>
      <c r="G205" s="152" t="s">
        <v>418</v>
      </c>
      <c r="H205" s="152" t="s">
        <v>828</v>
      </c>
      <c r="I205" s="152" t="s">
        <v>864</v>
      </c>
      <c r="J205" s="152" t="s">
        <v>480</v>
      </c>
      <c r="K205" s="152" t="s">
        <v>828</v>
      </c>
      <c r="L205" s="152" t="s">
        <v>417</v>
      </c>
      <c r="N205" s="152" t="s">
        <v>418</v>
      </c>
      <c r="P205" s="152">
        <v>1030</v>
      </c>
    </row>
    <row r="206" spans="2:16" hidden="1">
      <c r="B206" s="152" t="s">
        <v>828</v>
      </c>
      <c r="C206" s="152" t="s">
        <v>863</v>
      </c>
      <c r="D206" s="152" t="s">
        <v>598</v>
      </c>
      <c r="E206" s="152" t="s">
        <v>830</v>
      </c>
      <c r="G206" s="152" t="s">
        <v>418</v>
      </c>
      <c r="H206" s="152" t="s">
        <v>828</v>
      </c>
      <c r="I206" s="152" t="s">
        <v>598</v>
      </c>
      <c r="J206" s="152" t="s">
        <v>419</v>
      </c>
      <c r="K206" s="152" t="s">
        <v>828</v>
      </c>
      <c r="L206" s="152" t="s">
        <v>417</v>
      </c>
      <c r="N206" s="152" t="s">
        <v>418</v>
      </c>
      <c r="O206" s="152" t="s">
        <v>600</v>
      </c>
      <c r="P206" s="152">
        <v>1040</v>
      </c>
    </row>
    <row r="207" spans="2:16">
      <c r="B207" s="152" t="s">
        <v>828</v>
      </c>
      <c r="C207" s="152" t="s">
        <v>862</v>
      </c>
      <c r="D207" s="152" t="s">
        <v>744</v>
      </c>
      <c r="E207" s="152" t="s">
        <v>830</v>
      </c>
      <c r="G207" s="152" t="s">
        <v>418</v>
      </c>
      <c r="H207" s="152" t="s">
        <v>828</v>
      </c>
      <c r="I207" s="152" t="s">
        <v>861</v>
      </c>
      <c r="J207" s="152" t="s">
        <v>480</v>
      </c>
      <c r="K207" s="152" t="s">
        <v>828</v>
      </c>
      <c r="L207" s="152" t="s">
        <v>417</v>
      </c>
      <c r="N207" s="152" t="s">
        <v>418</v>
      </c>
      <c r="P207" s="152">
        <v>1050</v>
      </c>
    </row>
    <row r="208" spans="2:16" hidden="1">
      <c r="B208" s="152" t="s">
        <v>828</v>
      </c>
      <c r="C208" s="152" t="s">
        <v>860</v>
      </c>
      <c r="D208" s="152" t="s">
        <v>601</v>
      </c>
      <c r="E208" s="152" t="s">
        <v>830</v>
      </c>
      <c r="G208" s="152" t="s">
        <v>418</v>
      </c>
      <c r="H208" s="152" t="s">
        <v>828</v>
      </c>
      <c r="I208" s="152" t="s">
        <v>601</v>
      </c>
      <c r="J208" s="152" t="s">
        <v>419</v>
      </c>
      <c r="K208" s="152" t="s">
        <v>828</v>
      </c>
      <c r="L208" s="152" t="s">
        <v>417</v>
      </c>
      <c r="N208" s="152" t="s">
        <v>418</v>
      </c>
      <c r="O208" s="152" t="s">
        <v>603</v>
      </c>
      <c r="P208" s="152">
        <v>1060</v>
      </c>
    </row>
    <row r="209" spans="2:16">
      <c r="B209" s="152" t="s">
        <v>828</v>
      </c>
      <c r="C209" s="152" t="s">
        <v>859</v>
      </c>
      <c r="D209" s="152" t="s">
        <v>747</v>
      </c>
      <c r="E209" s="152" t="s">
        <v>830</v>
      </c>
      <c r="G209" s="152" t="s">
        <v>418</v>
      </c>
      <c r="H209" s="152" t="s">
        <v>828</v>
      </c>
      <c r="I209" s="152" t="s">
        <v>858</v>
      </c>
      <c r="J209" s="152" t="s">
        <v>480</v>
      </c>
      <c r="K209" s="152" t="s">
        <v>828</v>
      </c>
      <c r="L209" s="152" t="s">
        <v>417</v>
      </c>
      <c r="N209" s="152" t="s">
        <v>418</v>
      </c>
      <c r="P209" s="152">
        <v>1070</v>
      </c>
    </row>
    <row r="210" spans="2:16" hidden="1">
      <c r="B210" s="152" t="s">
        <v>828</v>
      </c>
      <c r="C210" s="152" t="s">
        <v>857</v>
      </c>
      <c r="D210" s="152" t="s">
        <v>604</v>
      </c>
      <c r="E210" s="152" t="s">
        <v>830</v>
      </c>
      <c r="G210" s="152" t="s">
        <v>418</v>
      </c>
      <c r="H210" s="152" t="s">
        <v>828</v>
      </c>
      <c r="I210" s="152" t="s">
        <v>604</v>
      </c>
      <c r="J210" s="152" t="s">
        <v>419</v>
      </c>
      <c r="K210" s="152" t="s">
        <v>828</v>
      </c>
      <c r="L210" s="152" t="s">
        <v>417</v>
      </c>
      <c r="N210" s="152" t="s">
        <v>418</v>
      </c>
      <c r="O210" s="152" t="s">
        <v>856</v>
      </c>
      <c r="P210" s="152">
        <v>1080</v>
      </c>
    </row>
    <row r="211" spans="2:16">
      <c r="B211" s="152" t="s">
        <v>828</v>
      </c>
      <c r="C211" s="152" t="s">
        <v>855</v>
      </c>
      <c r="D211" s="152" t="s">
        <v>750</v>
      </c>
      <c r="E211" s="152" t="s">
        <v>830</v>
      </c>
      <c r="G211" s="152" t="s">
        <v>418</v>
      </c>
      <c r="H211" s="152" t="s">
        <v>828</v>
      </c>
      <c r="I211" s="152" t="s">
        <v>854</v>
      </c>
      <c r="J211" s="152" t="s">
        <v>480</v>
      </c>
      <c r="K211" s="152" t="s">
        <v>828</v>
      </c>
      <c r="L211" s="152" t="s">
        <v>417</v>
      </c>
      <c r="N211" s="152" t="s">
        <v>418</v>
      </c>
      <c r="P211" s="152">
        <v>1090</v>
      </c>
    </row>
    <row r="212" spans="2:16" hidden="1">
      <c r="B212" s="152" t="s">
        <v>828</v>
      </c>
      <c r="C212" s="152" t="s">
        <v>853</v>
      </c>
      <c r="D212" s="152" t="s">
        <v>605</v>
      </c>
      <c r="E212" s="152" t="s">
        <v>830</v>
      </c>
      <c r="G212" s="152" t="s">
        <v>418</v>
      </c>
      <c r="H212" s="152" t="s">
        <v>828</v>
      </c>
      <c r="I212" s="152" t="s">
        <v>605</v>
      </c>
      <c r="J212" s="152" t="s">
        <v>419</v>
      </c>
      <c r="K212" s="152" t="s">
        <v>828</v>
      </c>
      <c r="L212" s="152" t="s">
        <v>417</v>
      </c>
      <c r="N212" s="152" t="s">
        <v>418</v>
      </c>
      <c r="O212" s="152" t="s">
        <v>852</v>
      </c>
      <c r="P212" s="152">
        <v>1100</v>
      </c>
    </row>
    <row r="213" spans="2:16" hidden="1">
      <c r="B213" s="152" t="s">
        <v>828</v>
      </c>
      <c r="C213" s="152" t="s">
        <v>851</v>
      </c>
      <c r="D213" s="152" t="s">
        <v>753</v>
      </c>
      <c r="E213" s="152" t="s">
        <v>830</v>
      </c>
      <c r="G213" s="152" t="s">
        <v>418</v>
      </c>
      <c r="H213" s="152" t="s">
        <v>828</v>
      </c>
      <c r="I213" s="152" t="s">
        <v>607</v>
      </c>
      <c r="J213" s="152" t="s">
        <v>419</v>
      </c>
      <c r="K213" s="152" t="s">
        <v>828</v>
      </c>
      <c r="L213" s="152" t="s">
        <v>417</v>
      </c>
      <c r="N213" s="152" t="s">
        <v>418</v>
      </c>
      <c r="O213" s="152" t="s">
        <v>850</v>
      </c>
      <c r="P213" s="152">
        <v>1110</v>
      </c>
    </row>
    <row r="214" spans="2:16" hidden="1">
      <c r="B214" s="152" t="s">
        <v>828</v>
      </c>
      <c r="C214" s="152" t="s">
        <v>849</v>
      </c>
      <c r="D214" s="152" t="s">
        <v>609</v>
      </c>
      <c r="E214" s="152" t="s">
        <v>830</v>
      </c>
      <c r="G214" s="152" t="s">
        <v>418</v>
      </c>
      <c r="H214" s="152" t="s">
        <v>828</v>
      </c>
      <c r="I214" s="152" t="s">
        <v>609</v>
      </c>
      <c r="J214" s="152" t="s">
        <v>419</v>
      </c>
      <c r="K214" s="152" t="s">
        <v>828</v>
      </c>
      <c r="L214" s="152" t="s">
        <v>417</v>
      </c>
      <c r="N214" s="152" t="s">
        <v>418</v>
      </c>
      <c r="O214" s="152" t="s">
        <v>611</v>
      </c>
      <c r="P214" s="152">
        <v>1120</v>
      </c>
    </row>
    <row r="215" spans="2:16">
      <c r="B215" s="152" t="s">
        <v>828</v>
      </c>
      <c r="C215" s="152" t="s">
        <v>848</v>
      </c>
      <c r="D215" s="152" t="s">
        <v>755</v>
      </c>
      <c r="E215" s="152" t="s">
        <v>830</v>
      </c>
      <c r="G215" s="152" t="s">
        <v>418</v>
      </c>
      <c r="H215" s="152" t="s">
        <v>828</v>
      </c>
      <c r="I215" s="152" t="s">
        <v>847</v>
      </c>
      <c r="J215" s="152" t="s">
        <v>480</v>
      </c>
      <c r="K215" s="152" t="s">
        <v>828</v>
      </c>
      <c r="L215" s="152" t="s">
        <v>417</v>
      </c>
      <c r="N215" s="152" t="s">
        <v>418</v>
      </c>
      <c r="P215" s="152">
        <v>1130</v>
      </c>
    </row>
    <row r="216" spans="2:16" hidden="1">
      <c r="B216" s="152" t="s">
        <v>828</v>
      </c>
      <c r="C216" s="152" t="s">
        <v>846</v>
      </c>
      <c r="D216" s="152" t="s">
        <v>612</v>
      </c>
      <c r="E216" s="152" t="s">
        <v>830</v>
      </c>
      <c r="G216" s="152" t="s">
        <v>418</v>
      </c>
      <c r="H216" s="152" t="s">
        <v>828</v>
      </c>
      <c r="I216" s="152" t="s">
        <v>612</v>
      </c>
      <c r="J216" s="152" t="s">
        <v>419</v>
      </c>
      <c r="K216" s="152" t="s">
        <v>828</v>
      </c>
      <c r="L216" s="152" t="s">
        <v>417</v>
      </c>
      <c r="N216" s="152" t="s">
        <v>418</v>
      </c>
      <c r="O216" s="152" t="s">
        <v>614</v>
      </c>
      <c r="P216" s="152">
        <v>1140</v>
      </c>
    </row>
    <row r="217" spans="2:16">
      <c r="B217" s="152" t="s">
        <v>828</v>
      </c>
      <c r="C217" s="152" t="s">
        <v>845</v>
      </c>
      <c r="D217" s="152" t="s">
        <v>758</v>
      </c>
      <c r="E217" s="152" t="s">
        <v>830</v>
      </c>
      <c r="G217" s="152" t="s">
        <v>418</v>
      </c>
      <c r="H217" s="152" t="s">
        <v>828</v>
      </c>
      <c r="I217" s="152" t="s">
        <v>844</v>
      </c>
      <c r="J217" s="152" t="s">
        <v>480</v>
      </c>
      <c r="K217" s="152" t="s">
        <v>828</v>
      </c>
      <c r="L217" s="152" t="s">
        <v>417</v>
      </c>
      <c r="N217" s="152" t="s">
        <v>418</v>
      </c>
      <c r="P217" s="152">
        <v>1150</v>
      </c>
    </row>
    <row r="218" spans="2:16" hidden="1">
      <c r="B218" s="152" t="s">
        <v>828</v>
      </c>
      <c r="C218" s="152" t="s">
        <v>843</v>
      </c>
      <c r="D218" s="152" t="s">
        <v>615</v>
      </c>
      <c r="E218" s="152" t="s">
        <v>830</v>
      </c>
      <c r="G218" s="152" t="s">
        <v>418</v>
      </c>
      <c r="H218" s="152" t="s">
        <v>828</v>
      </c>
      <c r="I218" s="152" t="s">
        <v>615</v>
      </c>
      <c r="J218" s="152" t="s">
        <v>419</v>
      </c>
      <c r="K218" s="152" t="s">
        <v>828</v>
      </c>
      <c r="L218" s="152" t="s">
        <v>417</v>
      </c>
      <c r="N218" s="152" t="s">
        <v>418</v>
      </c>
      <c r="O218" s="152" t="s">
        <v>842</v>
      </c>
      <c r="P218" s="152">
        <v>1160</v>
      </c>
    </row>
    <row r="219" spans="2:16">
      <c r="B219" s="152" t="s">
        <v>828</v>
      </c>
      <c r="C219" s="152" t="s">
        <v>841</v>
      </c>
      <c r="D219" s="152" t="s">
        <v>761</v>
      </c>
      <c r="E219" s="152" t="s">
        <v>830</v>
      </c>
      <c r="G219" s="152" t="s">
        <v>418</v>
      </c>
      <c r="H219" s="152" t="s">
        <v>828</v>
      </c>
      <c r="I219" s="152" t="s">
        <v>840</v>
      </c>
      <c r="J219" s="152" t="s">
        <v>480</v>
      </c>
      <c r="K219" s="152" t="s">
        <v>828</v>
      </c>
      <c r="L219" s="152" t="s">
        <v>417</v>
      </c>
      <c r="N219" s="152" t="s">
        <v>418</v>
      </c>
      <c r="P219" s="152">
        <v>1170</v>
      </c>
    </row>
    <row r="220" spans="2:16" hidden="1">
      <c r="B220" s="152" t="s">
        <v>828</v>
      </c>
      <c r="C220" s="152" t="s">
        <v>839</v>
      </c>
      <c r="D220" s="152" t="s">
        <v>617</v>
      </c>
      <c r="E220" s="152" t="s">
        <v>830</v>
      </c>
      <c r="G220" s="152" t="s">
        <v>418</v>
      </c>
      <c r="H220" s="152" t="s">
        <v>828</v>
      </c>
      <c r="I220" s="152" t="s">
        <v>617</v>
      </c>
      <c r="J220" s="152" t="s">
        <v>419</v>
      </c>
      <c r="K220" s="152" t="s">
        <v>828</v>
      </c>
      <c r="L220" s="152" t="s">
        <v>417</v>
      </c>
      <c r="N220" s="152" t="s">
        <v>418</v>
      </c>
      <c r="O220" s="152" t="s">
        <v>619</v>
      </c>
      <c r="P220" s="152">
        <v>1180</v>
      </c>
    </row>
    <row r="221" spans="2:16" hidden="1">
      <c r="B221" s="152" t="s">
        <v>828</v>
      </c>
      <c r="C221" s="152" t="s">
        <v>838</v>
      </c>
      <c r="D221" s="152" t="s">
        <v>620</v>
      </c>
      <c r="E221" s="152" t="s">
        <v>830</v>
      </c>
      <c r="G221" s="152" t="s">
        <v>418</v>
      </c>
      <c r="H221" s="152" t="s">
        <v>828</v>
      </c>
      <c r="I221" s="152" t="s">
        <v>620</v>
      </c>
      <c r="J221" s="152" t="s">
        <v>419</v>
      </c>
      <c r="K221" s="152" t="s">
        <v>828</v>
      </c>
      <c r="L221" s="152" t="s">
        <v>417</v>
      </c>
      <c r="N221" s="152" t="s">
        <v>418</v>
      </c>
      <c r="O221" s="152" t="s">
        <v>622</v>
      </c>
      <c r="P221" s="152">
        <v>1190</v>
      </c>
    </row>
    <row r="222" spans="2:16">
      <c r="B222" s="152" t="s">
        <v>828</v>
      </c>
      <c r="C222" s="152" t="s">
        <v>837</v>
      </c>
      <c r="D222" s="152" t="s">
        <v>764</v>
      </c>
      <c r="E222" s="152" t="s">
        <v>830</v>
      </c>
      <c r="G222" s="152" t="s">
        <v>418</v>
      </c>
      <c r="H222" s="152" t="s">
        <v>828</v>
      </c>
      <c r="I222" s="152" t="s">
        <v>836</v>
      </c>
      <c r="J222" s="152" t="s">
        <v>480</v>
      </c>
      <c r="K222" s="152" t="s">
        <v>828</v>
      </c>
      <c r="L222" s="152" t="s">
        <v>417</v>
      </c>
      <c r="N222" s="152" t="s">
        <v>418</v>
      </c>
      <c r="P222" s="152">
        <v>1200</v>
      </c>
    </row>
    <row r="223" spans="2:16" hidden="1">
      <c r="B223" s="152" t="s">
        <v>828</v>
      </c>
      <c r="C223" s="152" t="s">
        <v>835</v>
      </c>
      <c r="D223" s="152" t="s">
        <v>623</v>
      </c>
      <c r="E223" s="152" t="s">
        <v>830</v>
      </c>
      <c r="G223" s="152" t="s">
        <v>418</v>
      </c>
      <c r="H223" s="152" t="s">
        <v>828</v>
      </c>
      <c r="I223" s="152" t="s">
        <v>623</v>
      </c>
      <c r="J223" s="152" t="s">
        <v>419</v>
      </c>
      <c r="K223" s="152" t="s">
        <v>828</v>
      </c>
      <c r="L223" s="152" t="s">
        <v>417</v>
      </c>
      <c r="N223" s="152" t="s">
        <v>418</v>
      </c>
      <c r="O223" s="152" t="s">
        <v>625</v>
      </c>
      <c r="P223" s="152">
        <v>1210</v>
      </c>
    </row>
    <row r="224" spans="2:16">
      <c r="B224" s="152" t="s">
        <v>828</v>
      </c>
      <c r="C224" s="152" t="s">
        <v>834</v>
      </c>
      <c r="D224" s="152" t="s">
        <v>767</v>
      </c>
      <c r="E224" s="152" t="s">
        <v>830</v>
      </c>
      <c r="G224" s="152" t="s">
        <v>418</v>
      </c>
      <c r="H224" s="152" t="s">
        <v>828</v>
      </c>
      <c r="I224" s="152" t="s">
        <v>833</v>
      </c>
      <c r="J224" s="152" t="s">
        <v>480</v>
      </c>
      <c r="K224" s="152" t="s">
        <v>828</v>
      </c>
      <c r="L224" s="152" t="s">
        <v>417</v>
      </c>
      <c r="N224" s="152" t="s">
        <v>418</v>
      </c>
      <c r="P224" s="152">
        <v>1220</v>
      </c>
    </row>
    <row r="225" spans="2:16" hidden="1">
      <c r="B225" s="152" t="s">
        <v>828</v>
      </c>
      <c r="C225" s="152" t="s">
        <v>832</v>
      </c>
      <c r="D225" s="152" t="s">
        <v>626</v>
      </c>
      <c r="E225" s="152" t="s">
        <v>830</v>
      </c>
      <c r="G225" s="152" t="s">
        <v>418</v>
      </c>
      <c r="H225" s="152" t="s">
        <v>828</v>
      </c>
      <c r="I225" s="152" t="s">
        <v>626</v>
      </c>
      <c r="J225" s="152" t="s">
        <v>419</v>
      </c>
      <c r="K225" s="152" t="s">
        <v>828</v>
      </c>
      <c r="L225" s="152" t="s">
        <v>417</v>
      </c>
      <c r="N225" s="152" t="s">
        <v>418</v>
      </c>
      <c r="O225" s="152" t="s">
        <v>628</v>
      </c>
      <c r="P225" s="152">
        <v>1230</v>
      </c>
    </row>
    <row r="226" spans="2:16">
      <c r="B226" s="152" t="s">
        <v>828</v>
      </c>
      <c r="C226" s="152" t="s">
        <v>831</v>
      </c>
      <c r="D226" s="152" t="s">
        <v>770</v>
      </c>
      <c r="E226" s="152" t="s">
        <v>830</v>
      </c>
      <c r="G226" s="152" t="s">
        <v>418</v>
      </c>
      <c r="H226" s="152" t="s">
        <v>828</v>
      </c>
      <c r="I226" s="152" t="s">
        <v>829</v>
      </c>
      <c r="J226" s="152" t="s">
        <v>480</v>
      </c>
      <c r="K226" s="152" t="s">
        <v>828</v>
      </c>
      <c r="L226" s="152" t="s">
        <v>417</v>
      </c>
      <c r="N226" s="152" t="s">
        <v>418</v>
      </c>
      <c r="P226" s="152">
        <v>1240</v>
      </c>
    </row>
  </sheetData>
  <pageMargins left="0.7" right="0.7" top="0.75" bottom="0.75" header="0.3" footer="0.3"/>
  <pageSetup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dimension ref="C1:G338"/>
  <sheetViews>
    <sheetView zoomScale="85" zoomScaleNormal="85" workbookViewId="0">
      <selection activeCell="F2" sqref="F2"/>
    </sheetView>
  </sheetViews>
  <sheetFormatPr baseColWidth="10" defaultColWidth="8.83203125" defaultRowHeight="13"/>
  <sheetData>
    <row r="1" spans="3:7">
      <c r="C1" t="s">
        <v>175</v>
      </c>
      <c r="D1" t="s">
        <v>1183</v>
      </c>
      <c r="E1" t="s">
        <v>1184</v>
      </c>
      <c r="F1" s="9" t="s">
        <v>1185</v>
      </c>
      <c r="G1" s="9" t="s">
        <v>1186</v>
      </c>
    </row>
    <row r="2" spans="3:7">
      <c r="C2" s="9" t="s">
        <v>1182</v>
      </c>
      <c r="D2" s="165"/>
      <c r="E2">
        <v>1</v>
      </c>
      <c r="F2" t="str">
        <f>IFERROR(IF(FIND("START",Table6[[#This Row],[1]])=1,VLOOKUP(COLUMN(),Sheet6!$B$3:$C$28,2,FALSE)&amp;ROW(),""),"")</f>
        <v>F2</v>
      </c>
      <c r="G2" t="str">
        <f>IFERROR(FIND("END",Table6[[#This Row],[1]]),"")</f>
        <v/>
      </c>
    </row>
    <row r="3" spans="3:7" ht="15">
      <c r="C3" t="str">
        <f>D3</f>
        <v>[1- Male]</v>
      </c>
      <c r="D3" s="166" t="s">
        <v>1003</v>
      </c>
      <c r="E3">
        <v>2</v>
      </c>
      <c r="F3" t="str">
        <f>IFERROR(IF(FIND("START",Table6[[#This Row],[1]])=1,VLOOKUP(COLUMN(),Sheet6!$B$3:$C$28,2,FALSE)&amp;ROW(),""),"")</f>
        <v/>
      </c>
      <c r="G3" t="str">
        <f>IFERROR(FIND("END",Table6[[#This Row],[1]]),"")</f>
        <v/>
      </c>
    </row>
    <row r="4" spans="3:7" ht="15">
      <c r="C4" t="str">
        <f t="shared" ref="C4:C54" si="0">D4</f>
        <v>[2- Female]</v>
      </c>
      <c r="D4" s="166" t="s">
        <v>1004</v>
      </c>
      <c r="E4">
        <v>3</v>
      </c>
      <c r="F4" t="str">
        <f>IFERROR(IF(FIND("START",Table6[[#This Row],[1]])=1,VLOOKUP(COLUMN(),Sheet6!$B$3:$C$28,2,FALSE)&amp;ROW(),""),"")</f>
        <v/>
      </c>
      <c r="G4" t="str">
        <f>IFERROR(FIND("END",Table6[[#This Row],[1]]),"")</f>
        <v/>
      </c>
    </row>
    <row r="5" spans="3:7" ht="15">
      <c r="C5" t="str">
        <f t="shared" si="0"/>
        <v>[3- Transgendered Male to Female]</v>
      </c>
      <c r="D5" s="166" t="s">
        <v>1005</v>
      </c>
      <c r="E5">
        <v>4</v>
      </c>
      <c r="F5" t="str">
        <f>IFERROR(IF(FIND("START",Table6[[#This Row],[1]])=1,VLOOKUP(COLUMN(),Sheet6!$B$3:$C$28,2,FALSE)&amp;ROW(),""),"")</f>
        <v/>
      </c>
      <c r="G5" t="str">
        <f>IFERROR(FIND("END",Table6[[#This Row],[1]]),"")</f>
        <v/>
      </c>
    </row>
    <row r="6" spans="3:7" ht="15">
      <c r="C6" t="str">
        <f t="shared" si="0"/>
        <v>[4- Transgendered Female to Male]</v>
      </c>
      <c r="D6" s="166" t="s">
        <v>1006</v>
      </c>
      <c r="E6">
        <v>5</v>
      </c>
      <c r="F6" t="str">
        <f>IFERROR(IF(FIND("START",Table6[[#This Row],[1]])=1,VLOOKUP(COLUMN(),Sheet6!$B$3:$C$28,2,FALSE)&amp;ROW(),""),"")</f>
        <v/>
      </c>
      <c r="G6" t="str">
        <f>IFERROR(FIND("END",Table6[[#This Row],[1]]),"")</f>
        <v/>
      </c>
    </row>
    <row r="7" spans="3:7" ht="15">
      <c r="C7" t="str">
        <f t="shared" si="0"/>
        <v>[5- Other]</v>
      </c>
      <c r="D7" s="166" t="s">
        <v>1007</v>
      </c>
      <c r="E7">
        <v>6</v>
      </c>
      <c r="F7" t="str">
        <f>IFERROR(IF(FIND("START",Table6[[#This Row],[1]])=1,VLOOKUP(COLUMN(),Sheet6!$B$3:$C$28,2,FALSE)&amp;ROW(),""),"")</f>
        <v/>
      </c>
      <c r="G7" t="str">
        <f>IFERROR(FIND("END",Table6[[#This Row],[1]]),"")</f>
        <v/>
      </c>
    </row>
    <row r="8" spans="3:7" ht="15">
      <c r="C8" t="str">
        <f t="shared" si="0"/>
        <v>[88- Individual refused]</v>
      </c>
      <c r="D8" s="166" t="s">
        <v>1008</v>
      </c>
      <c r="E8">
        <v>7</v>
      </c>
      <c r="F8" t="str">
        <f>IFERROR(IF(FIND("START",Table6[[#This Row],[1]])=1,VLOOKUP(COLUMN(),Sheet6!$B$3:$C$28,2,FALSE)&amp;ROW(),""),"")</f>
        <v/>
      </c>
      <c r="G8" t="str">
        <f>IFERROR(FIND("END",Table6[[#This Row],[1]]),"")</f>
        <v/>
      </c>
    </row>
    <row r="9" spans="3:7" ht="15">
      <c r="C9" t="str">
        <f t="shared" si="0"/>
        <v>[99- Individual does not know]</v>
      </c>
      <c r="D9" s="166" t="s">
        <v>1009</v>
      </c>
      <c r="E9">
        <v>8</v>
      </c>
      <c r="F9" t="str">
        <f>IFERROR(IF(FIND("START",Table6[[#This Row],[1]])=1,VLOOKUP(COLUMN(),Sheet6!$B$3:$C$28,2,FALSE)&amp;ROW(),""),"")</f>
        <v/>
      </c>
      <c r="G9" t="str">
        <f>IFERROR(FIND("END",Table6[[#This Row],[1]]),"")</f>
        <v/>
      </c>
    </row>
    <row r="10" spans="3:7">
      <c r="C10" s="9" t="str">
        <f>IF(_xlfn.NUMBERVALUE(MID(C9,2,2))=99,"END",C9)</f>
        <v>END</v>
      </c>
      <c r="D10" s="165"/>
      <c r="E10">
        <v>9</v>
      </c>
      <c r="F10" t="str">
        <f>IFERROR(IF(FIND("START",Table6[[#This Row],[1]])=1,VLOOKUP(COLUMN(),Sheet6!$B$3:$C$28,2,FALSE)&amp;ROW(),""),"")</f>
        <v/>
      </c>
      <c r="G10">
        <f>IFERROR(FIND("END",Table6[[#This Row],[1]]),"")</f>
        <v>1</v>
      </c>
    </row>
    <row r="11" spans="3:7">
      <c r="C11" s="9" t="s">
        <v>1182</v>
      </c>
      <c r="D11" s="165"/>
      <c r="E11">
        <v>10</v>
      </c>
      <c r="F11" t="str">
        <f>IFERROR(IF(FIND("START",Table6[[#This Row],[1]])=1,VLOOKUP(COLUMN(),Sheet6!$B$3:$C$28,2,FALSE)&amp;ROW(),""),"")</f>
        <v>F11</v>
      </c>
      <c r="G11" t="str">
        <f>IFERROR(FIND("END",Table6[[#This Row],[1]]),"")</f>
        <v/>
      </c>
    </row>
    <row r="12" spans="3:7" ht="15">
      <c r="C12" t="str">
        <f t="shared" si="0"/>
        <v>[1- Hispanic/Latino]</v>
      </c>
      <c r="D12" s="166" t="s">
        <v>1010</v>
      </c>
      <c r="E12">
        <v>11</v>
      </c>
      <c r="F12" t="str">
        <f>IFERROR(IF(FIND("START",Table6[[#This Row],[1]])=1,VLOOKUP(COLUMN(),Sheet6!$B$3:$C$28,2,FALSE)&amp;ROW(),""),"")</f>
        <v/>
      </c>
      <c r="G12" t="str">
        <f>IFERROR(FIND("END",Table6[[#This Row],[1]]),"")</f>
        <v/>
      </c>
    </row>
    <row r="13" spans="3:7" ht="15">
      <c r="C13" t="str">
        <f t="shared" si="0"/>
        <v>[2- Not Hispanic/Latino]</v>
      </c>
      <c r="D13" s="166" t="s">
        <v>1011</v>
      </c>
      <c r="E13">
        <v>12</v>
      </c>
      <c r="F13" t="str">
        <f>IFERROR(IF(FIND("START",Table6[[#This Row],[1]])=1,VLOOKUP(COLUMN(),Sheet6!$B$3:$C$28,2,FALSE)&amp;ROW(),""),"")</f>
        <v/>
      </c>
      <c r="G13" t="str">
        <f>IFERROR(FIND("END",Table6[[#This Row],[1]]),"")</f>
        <v/>
      </c>
    </row>
    <row r="14" spans="3:7" ht="15">
      <c r="C14" t="str">
        <f t="shared" si="0"/>
        <v>[88- Individual refused]</v>
      </c>
      <c r="D14" s="166" t="s">
        <v>1008</v>
      </c>
      <c r="E14">
        <v>13</v>
      </c>
      <c r="F14" t="str">
        <f>IFERROR(IF(FIND("START",Table6[[#This Row],[1]])=1,VLOOKUP(COLUMN(),Sheet6!$B$3:$C$28,2,FALSE)&amp;ROW(),""),"")</f>
        <v/>
      </c>
      <c r="G14" t="str">
        <f>IFERROR(FIND("END",Table6[[#This Row],[1]]),"")</f>
        <v/>
      </c>
    </row>
    <row r="15" spans="3:7" ht="15">
      <c r="C15" t="str">
        <f t="shared" si="0"/>
        <v>[99- Individual does not know]</v>
      </c>
      <c r="D15" s="166" t="s">
        <v>1009</v>
      </c>
      <c r="E15">
        <v>14</v>
      </c>
      <c r="F15" t="str">
        <f>IFERROR(IF(FIND("START",Table6[[#This Row],[1]])=1,VLOOKUP(COLUMN(),Sheet6!$B$3:$C$28,2,FALSE)&amp;ROW(),""),"")</f>
        <v/>
      </c>
      <c r="G15" t="str">
        <f>IFERROR(FIND("END",Table6[[#This Row],[1]]),"")</f>
        <v/>
      </c>
    </row>
    <row r="16" spans="3:7">
      <c r="C16" s="9" t="s">
        <v>1181</v>
      </c>
      <c r="D16" s="165"/>
      <c r="E16">
        <v>15</v>
      </c>
      <c r="F16" t="str">
        <f>IFERROR(IF(FIND("START",Table6[[#This Row],[1]])=1,VLOOKUP(COLUMN(),Sheet6!$B$3:$C$28,2,FALSE)&amp;ROW(),""),"")</f>
        <v/>
      </c>
      <c r="G16">
        <f>IFERROR(FIND("END",Table6[[#This Row],[1]]),"")</f>
        <v>1</v>
      </c>
    </row>
    <row r="17" spans="3:7" ht="15">
      <c r="C17" t="str">
        <f t="shared" si="0"/>
        <v>[1- American Indian or Alaska Native]</v>
      </c>
      <c r="D17" s="166" t="s">
        <v>1012</v>
      </c>
      <c r="E17">
        <v>16</v>
      </c>
      <c r="F17" t="str">
        <f>IFERROR(IF(FIND("START",Table6[[#This Row],[1]])=1,VLOOKUP(COLUMN(),Sheet6!$B$3:$C$28,2,FALSE)&amp;ROW(),""),"")</f>
        <v/>
      </c>
      <c r="G17" t="str">
        <f>IFERROR(FIND("END",Table6[[#This Row],[1]]),"")</f>
        <v/>
      </c>
    </row>
    <row r="18" spans="3:7" ht="15">
      <c r="C18" t="str">
        <f t="shared" si="0"/>
        <v>[2- Asian]</v>
      </c>
      <c r="D18" s="166" t="s">
        <v>1013</v>
      </c>
      <c r="E18">
        <v>17</v>
      </c>
      <c r="F18" t="str">
        <f>IFERROR(IF(FIND("START",Table6[[#This Row],[1]])=1,VLOOKUP(COLUMN(),Sheet6!$B$3:$C$28,2,FALSE)&amp;ROW(),""),"")</f>
        <v/>
      </c>
      <c r="G18" t="str">
        <f>IFERROR(FIND("END",Table6[[#This Row],[1]]),"")</f>
        <v/>
      </c>
    </row>
    <row r="19" spans="3:7" ht="15">
      <c r="C19" t="str">
        <f t="shared" si="0"/>
        <v>[3- Black or African American]</v>
      </c>
      <c r="D19" s="166" t="s">
        <v>1014</v>
      </c>
      <c r="E19">
        <v>18</v>
      </c>
      <c r="F19" t="str">
        <f>IFERROR(IF(FIND("START",Table6[[#This Row],[1]])=1,VLOOKUP(COLUMN(),Sheet6!$B$3:$C$28,2,FALSE)&amp;ROW(),""),"")</f>
        <v/>
      </c>
      <c r="G19" t="str">
        <f>IFERROR(FIND("END",Table6[[#This Row],[1]]),"")</f>
        <v/>
      </c>
    </row>
    <row r="20" spans="3:7" ht="15">
      <c r="C20" t="str">
        <f t="shared" si="0"/>
        <v>[4- Native Hawaiian or Other Pacific Islander]</v>
      </c>
      <c r="D20" s="166" t="s">
        <v>1015</v>
      </c>
      <c r="E20">
        <v>19</v>
      </c>
      <c r="F20" t="str">
        <f>IFERROR(IF(FIND("START",Table6[[#This Row],[1]])=1,VLOOKUP(COLUMN(),Sheet6!$B$3:$C$28,2,FALSE)&amp;ROW(),""),"")</f>
        <v/>
      </c>
      <c r="G20" t="str">
        <f>IFERROR(FIND("END",Table6[[#This Row],[1]]),"")</f>
        <v/>
      </c>
    </row>
    <row r="21" spans="3:7" ht="15">
      <c r="C21" t="str">
        <f t="shared" si="0"/>
        <v>[5- White]</v>
      </c>
      <c r="D21" s="166" t="s">
        <v>1016</v>
      </c>
      <c r="E21">
        <v>20</v>
      </c>
      <c r="F21" t="str">
        <f>IFERROR(IF(FIND("START",Table6[[#This Row],[1]])=1,VLOOKUP(COLUMN(),Sheet6!$B$3:$C$28,2,FALSE)&amp;ROW(),""),"")</f>
        <v/>
      </c>
      <c r="G21" t="str">
        <f>IFERROR(FIND("END",Table6[[#This Row],[1]]),"")</f>
        <v/>
      </c>
    </row>
    <row r="22" spans="3:7" ht="15">
      <c r="C22" t="str">
        <f t="shared" si="0"/>
        <v>[6- Mixed Race]</v>
      </c>
      <c r="D22" s="166" t="s">
        <v>1017</v>
      </c>
      <c r="E22">
        <v>21</v>
      </c>
      <c r="F22" t="str">
        <f>IFERROR(IF(FIND("START",Table6[[#This Row],[1]])=1,VLOOKUP(COLUMN(),Sheet6!$B$3:$C$28,2,FALSE)&amp;ROW(),""),"")</f>
        <v/>
      </c>
      <c r="G22" t="str">
        <f>IFERROR(FIND("END",Table6[[#This Row],[1]]),"")</f>
        <v/>
      </c>
    </row>
    <row r="23" spans="3:7" ht="15">
      <c r="C23" t="str">
        <f t="shared" si="0"/>
        <v>[88- Individual refused]</v>
      </c>
      <c r="D23" s="166" t="s">
        <v>1008</v>
      </c>
      <c r="E23">
        <v>22</v>
      </c>
      <c r="F23" t="str">
        <f>IFERROR(IF(FIND("START",Table6[[#This Row],[1]])=1,VLOOKUP(COLUMN(),Sheet6!$B$3:$C$28,2,FALSE)&amp;ROW(),""),"")</f>
        <v/>
      </c>
      <c r="G23" t="str">
        <f>IFERROR(FIND("END",Table6[[#This Row],[1]]),"")</f>
        <v/>
      </c>
    </row>
    <row r="24" spans="3:7" ht="15">
      <c r="C24" t="str">
        <f t="shared" si="0"/>
        <v>[99- Individual does not know]</v>
      </c>
      <c r="D24" s="166" t="s">
        <v>1009</v>
      </c>
      <c r="E24">
        <v>23</v>
      </c>
      <c r="F24" t="str">
        <f>IFERROR(IF(FIND("START",Table6[[#This Row],[1]])=1,VLOOKUP(COLUMN(),Sheet6!$B$3:$C$28,2,FALSE)&amp;ROW(),""),"")</f>
        <v/>
      </c>
      <c r="G24" t="str">
        <f>IFERROR(FIND("END",Table6[[#This Row],[1]]),"")</f>
        <v/>
      </c>
    </row>
    <row r="25" spans="3:7">
      <c r="C25" s="9" t="s">
        <v>1181</v>
      </c>
      <c r="D25" s="165"/>
      <c r="E25">
        <v>24</v>
      </c>
      <c r="F25" t="str">
        <f>IFERROR(IF(FIND("START",Table6[[#This Row],[1]])=1,VLOOKUP(COLUMN(),Sheet6!$B$3:$C$28,2,FALSE)&amp;ROW(),""),"")</f>
        <v/>
      </c>
      <c r="G25">
        <f>IFERROR(FIND("END",Table6[[#This Row],[1]]),"")</f>
        <v>1</v>
      </c>
    </row>
    <row r="26" spans="3:7" ht="15">
      <c r="C26" t="str">
        <f t="shared" si="0"/>
        <v>[1- Yes]</v>
      </c>
      <c r="D26" s="166" t="s">
        <v>1018</v>
      </c>
      <c r="E26">
        <v>25</v>
      </c>
      <c r="F26" t="str">
        <f>IFERROR(IF(FIND("START",Table6[[#This Row],[1]])=1,VLOOKUP(COLUMN(),Sheet6!$B$3:$C$28,2,FALSE)&amp;ROW(),""),"")</f>
        <v/>
      </c>
      <c r="G26" t="str">
        <f>IFERROR(FIND("END",Table6[[#This Row],[1]]),"")</f>
        <v/>
      </c>
    </row>
    <row r="27" spans="3:7" ht="15">
      <c r="C27" t="str">
        <f t="shared" si="0"/>
        <v>[2- No]</v>
      </c>
      <c r="D27" s="166" t="s">
        <v>1019</v>
      </c>
      <c r="E27">
        <v>26</v>
      </c>
      <c r="F27" t="str">
        <f>IFERROR(IF(FIND("START",Table6[[#This Row],[1]])=1,VLOOKUP(COLUMN(),Sheet6!$B$3:$C$28,2,FALSE)&amp;ROW(),""),"")</f>
        <v/>
      </c>
      <c r="G27" t="str">
        <f>IFERROR(FIND("END",Table6[[#This Row],[1]]),"")</f>
        <v/>
      </c>
    </row>
    <row r="28" spans="3:7" ht="15">
      <c r="C28" t="str">
        <f t="shared" si="0"/>
        <v>[77- Information not collected]</v>
      </c>
      <c r="D28" s="166" t="s">
        <v>1020</v>
      </c>
      <c r="E28">
        <v>27</v>
      </c>
      <c r="F28" t="str">
        <f>IFERROR(IF(FIND("START",Table6[[#This Row],[1]])=1,VLOOKUP(COLUMN(),Sheet6!$B$3:$C$28,2,FALSE)&amp;ROW(),""),"")</f>
        <v/>
      </c>
      <c r="G28" t="str">
        <f>IFERROR(FIND("END",Table6[[#This Row],[1]]),"")</f>
        <v/>
      </c>
    </row>
    <row r="29" spans="3:7" ht="15">
      <c r="C29" t="str">
        <f t="shared" si="0"/>
        <v>[88- Individual refused]</v>
      </c>
      <c r="D29" s="166" t="s">
        <v>1008</v>
      </c>
      <c r="E29">
        <v>28</v>
      </c>
      <c r="F29" t="str">
        <f>IFERROR(IF(FIND("START",Table6[[#This Row],[1]])=1,VLOOKUP(COLUMN(),Sheet6!$B$3:$C$28,2,FALSE)&amp;ROW(),""),"")</f>
        <v/>
      </c>
      <c r="G29" t="str">
        <f>IFERROR(FIND("END",Table6[[#This Row],[1]]),"")</f>
        <v/>
      </c>
    </row>
    <row r="30" spans="3:7" ht="15">
      <c r="C30" t="str">
        <f t="shared" si="0"/>
        <v>[99- Individual does not know]</v>
      </c>
      <c r="D30" s="166" t="s">
        <v>1009</v>
      </c>
      <c r="E30">
        <v>29</v>
      </c>
      <c r="F30" t="str">
        <f>IFERROR(IF(FIND("START",Table6[[#This Row],[1]])=1,VLOOKUP(COLUMN(),Sheet6!$B$3:$C$28,2,FALSE)&amp;ROW(),""),"")</f>
        <v/>
      </c>
      <c r="G30" t="str">
        <f>IFERROR(FIND("END",Table6[[#This Row],[1]]),"")</f>
        <v/>
      </c>
    </row>
    <row r="31" spans="3:7">
      <c r="C31" s="9" t="s">
        <v>1181</v>
      </c>
      <c r="D31" s="165"/>
      <c r="E31">
        <v>30</v>
      </c>
      <c r="F31" t="str">
        <f>IFERROR(IF(FIND("START",Table6[[#This Row],[1]])=1,VLOOKUP(COLUMN(),Sheet6!$B$3:$C$28,2,FALSE)&amp;ROW(),""),"")</f>
        <v/>
      </c>
      <c r="G31">
        <f>IFERROR(FIND("END",Table6[[#This Row],[1]]),"")</f>
        <v>1</v>
      </c>
    </row>
    <row r="32" spans="3:7" ht="15">
      <c r="C32" t="str">
        <f t="shared" si="0"/>
        <v>[1- Impairment is primarily physical, including mobility and sensory impairments]</v>
      </c>
      <c r="D32" s="166" t="s">
        <v>1021</v>
      </c>
      <c r="E32">
        <v>31</v>
      </c>
      <c r="F32" t="str">
        <f>IFERROR(IF(FIND("START",Table6[[#This Row],[1]])=1,VLOOKUP(COLUMN(),Sheet6!$B$3:$C$28,2,FALSE)&amp;ROW(),""),"")</f>
        <v/>
      </c>
      <c r="G32" t="str">
        <f>IFERROR(FIND("END",Table6[[#This Row],[1]]),"")</f>
        <v/>
      </c>
    </row>
    <row r="33" spans="3:7" ht="15">
      <c r="C33" t="str">
        <f t="shared" si="0"/>
        <v>[2- Impairment is primarily mental, including cognitive and learning impairments. ]</v>
      </c>
      <c r="D33" s="166" t="s">
        <v>1022</v>
      </c>
      <c r="E33">
        <v>32</v>
      </c>
      <c r="F33" t="str">
        <f>IFERROR(IF(FIND("START",Table6[[#This Row],[1]])=1,VLOOKUP(COLUMN(),Sheet6!$B$3:$C$28,2,FALSE)&amp;ROW(),""),"")</f>
        <v/>
      </c>
      <c r="G33" t="str">
        <f>IFERROR(FIND("END",Table6[[#This Row],[1]]),"")</f>
        <v/>
      </c>
    </row>
    <row r="34" spans="3:7" ht="15">
      <c r="C34" t="str">
        <f t="shared" si="0"/>
        <v>[3- Impairment is both physical and mental ]</v>
      </c>
      <c r="D34" s="166" t="s">
        <v>1023</v>
      </c>
      <c r="E34">
        <v>33</v>
      </c>
      <c r="F34" t="str">
        <f>IFERROR(IF(FIND("START",Table6[[#This Row],[1]])=1,VLOOKUP(COLUMN(),Sheet6!$B$3:$C$28,2,FALSE)&amp;ROW(),""),"")</f>
        <v/>
      </c>
      <c r="G34" t="str">
        <f>IFERROR(FIND("END",Table6[[#This Row],[1]]),"")</f>
        <v/>
      </c>
    </row>
    <row r="35" spans="3:7" ht="15">
      <c r="C35" t="str">
        <f t="shared" si="0"/>
        <v>[88- Individual refused]</v>
      </c>
      <c r="D35" s="166" t="s">
        <v>1008</v>
      </c>
      <c r="E35">
        <v>34</v>
      </c>
      <c r="F35" t="str">
        <f>IFERROR(IF(FIND("START",Table6[[#This Row],[1]])=1,VLOOKUP(COLUMN(),Sheet6!$B$3:$C$28,2,FALSE)&amp;ROW(),""),"")</f>
        <v/>
      </c>
      <c r="G35" t="str">
        <f>IFERROR(FIND("END",Table6[[#This Row],[1]]),"")</f>
        <v/>
      </c>
    </row>
    <row r="36" spans="3:7" ht="15">
      <c r="C36" t="str">
        <f t="shared" si="0"/>
        <v>[99- Individual does not know]</v>
      </c>
      <c r="D36" s="166" t="s">
        <v>1009</v>
      </c>
      <c r="E36">
        <v>35</v>
      </c>
      <c r="F36" t="str">
        <f>IFERROR(IF(FIND("START",Table6[[#This Row],[1]])=1,VLOOKUP(COLUMN(),Sheet6!$B$3:$C$28,2,FALSE)&amp;ROW(),""),"")</f>
        <v/>
      </c>
      <c r="G36" t="str">
        <f>IFERROR(FIND("END",Table6[[#This Row],[1]]),"")</f>
        <v/>
      </c>
    </row>
    <row r="37" spans="3:7" ht="15">
      <c r="C37" t="str">
        <f t="shared" si="0"/>
        <v>[100- N/A]</v>
      </c>
      <c r="D37" s="166" t="s">
        <v>1024</v>
      </c>
      <c r="E37">
        <v>36</v>
      </c>
      <c r="F37" t="str">
        <f>IFERROR(IF(FIND("START",Table6[[#This Row],[1]])=1,VLOOKUP(COLUMN(),Sheet6!$B$3:$C$28,2,FALSE)&amp;ROW(),""),"")</f>
        <v/>
      </c>
      <c r="G37" t="str">
        <f>IFERROR(FIND("END",Table6[[#This Row],[1]]),"")</f>
        <v/>
      </c>
    </row>
    <row r="38" spans="3:7" ht="15">
      <c r="C38" t="str">
        <f t="shared" si="0"/>
        <v>[77- Information not collected]</v>
      </c>
      <c r="D38" s="166" t="s">
        <v>1020</v>
      </c>
      <c r="E38">
        <v>37</v>
      </c>
      <c r="F38" t="str">
        <f>IFERROR(IF(FIND("START",Table6[[#This Row],[1]])=1,VLOOKUP(COLUMN(),Sheet6!$B$3:$C$28,2,FALSE)&amp;ROW(),""),"")</f>
        <v/>
      </c>
      <c r="G38" t="str">
        <f>IFERROR(FIND("END",Table6[[#This Row],[1]]),"")</f>
        <v/>
      </c>
    </row>
    <row r="39" spans="3:7">
      <c r="C39" s="9" t="s">
        <v>1181</v>
      </c>
      <c r="D39" s="165"/>
      <c r="E39">
        <v>38</v>
      </c>
      <c r="F39" t="str">
        <f>IFERROR(IF(FIND("START",Table6[[#This Row],[1]])=1,VLOOKUP(COLUMN(),Sheet6!$B$3:$C$28,2,FALSE)&amp;ROW(),""),"")</f>
        <v/>
      </c>
      <c r="G39">
        <f>IFERROR(FIND("END",Table6[[#This Row],[1]]),"")</f>
        <v>1</v>
      </c>
    </row>
    <row r="40" spans="3:7" ht="15">
      <c r="C40" t="str">
        <f t="shared" si="0"/>
        <v>[1- The disabled individual requires services to manage home activities.]</v>
      </c>
      <c r="D40" s="166" t="s">
        <v>1025</v>
      </c>
      <c r="E40">
        <v>39</v>
      </c>
      <c r="F40" t="str">
        <f>IFERROR(IF(FIND("START",Table6[[#This Row],[1]])=1,VLOOKUP(COLUMN(),Sheet6!$B$3:$C$28,2,FALSE)&amp;ROW(),""),"")</f>
        <v/>
      </c>
      <c r="G40" t="str">
        <f>IFERROR(FIND("END",Table6[[#This Row],[1]]),"")</f>
        <v/>
      </c>
    </row>
    <row r="41" spans="3:7" ht="15">
      <c r="C41" t="str">
        <f t="shared" si="0"/>
        <v>[2- The disabled individual does not require services for home management]</v>
      </c>
      <c r="D41" s="166" t="s">
        <v>1026</v>
      </c>
      <c r="E41">
        <v>40</v>
      </c>
      <c r="F41" t="str">
        <f>IFERROR(IF(FIND("START",Table6[[#This Row],[1]])=1,VLOOKUP(COLUMN(),Sheet6!$B$3:$C$28,2,FALSE)&amp;ROW(),""),"")</f>
        <v/>
      </c>
      <c r="G41" t="str">
        <f>IFERROR(FIND("END",Table6[[#This Row],[1]]),"")</f>
        <v/>
      </c>
    </row>
    <row r="42" spans="3:7" ht="15">
      <c r="C42" t="str">
        <f t="shared" si="0"/>
        <v>[3- The disabled individual was not assessed for this criteria]</v>
      </c>
      <c r="D42" s="166" t="s">
        <v>1027</v>
      </c>
      <c r="E42">
        <v>41</v>
      </c>
      <c r="F42" t="str">
        <f>IFERROR(IF(FIND("START",Table6[[#This Row],[1]])=1,VLOOKUP(COLUMN(),Sheet6!$B$3:$C$28,2,FALSE)&amp;ROW(),""),"")</f>
        <v/>
      </c>
      <c r="G42" t="str">
        <f>IFERROR(FIND("END",Table6[[#This Row],[1]]),"")</f>
        <v/>
      </c>
    </row>
    <row r="43" spans="3:7" ht="15">
      <c r="C43" t="str">
        <f t="shared" si="0"/>
        <v>[88- Individual refused]</v>
      </c>
      <c r="D43" s="166" t="s">
        <v>1008</v>
      </c>
      <c r="E43">
        <v>42</v>
      </c>
      <c r="F43" t="str">
        <f>IFERROR(IF(FIND("START",Table6[[#This Row],[1]])=1,VLOOKUP(COLUMN(),Sheet6!$B$3:$C$28,2,FALSE)&amp;ROW(),""),"")</f>
        <v/>
      </c>
      <c r="G43" t="str">
        <f>IFERROR(FIND("END",Table6[[#This Row],[1]]),"")</f>
        <v/>
      </c>
    </row>
    <row r="44" spans="3:7" ht="15">
      <c r="C44" t="str">
        <f t="shared" si="0"/>
        <v>[99- Individual does not know]</v>
      </c>
      <c r="D44" s="166" t="s">
        <v>1009</v>
      </c>
      <c r="E44">
        <v>43</v>
      </c>
      <c r="F44" t="str">
        <f>IFERROR(IF(FIND("START",Table6[[#This Row],[1]])=1,VLOOKUP(COLUMN(),Sheet6!$B$3:$C$28,2,FALSE)&amp;ROW(),""),"")</f>
        <v/>
      </c>
      <c r="G44" t="str">
        <f>IFERROR(FIND("END",Table6[[#This Row],[1]]),"")</f>
        <v/>
      </c>
    </row>
    <row r="45" spans="3:7" ht="15">
      <c r="C45" t="str">
        <f t="shared" si="0"/>
        <v>[100- N/A]</v>
      </c>
      <c r="D45" s="166" t="s">
        <v>1024</v>
      </c>
      <c r="E45">
        <v>44</v>
      </c>
      <c r="F45" t="str">
        <f>IFERROR(IF(FIND("START",Table6[[#This Row],[1]])=1,VLOOKUP(COLUMN(),Sheet6!$B$3:$C$28,2,FALSE)&amp;ROW(),""),"")</f>
        <v/>
      </c>
      <c r="G45" t="str">
        <f>IFERROR(FIND("END",Table6[[#This Row],[1]]),"")</f>
        <v/>
      </c>
    </row>
    <row r="46" spans="3:7" ht="15">
      <c r="C46" t="str">
        <f t="shared" si="0"/>
        <v>[77- Information not collected]</v>
      </c>
      <c r="D46" s="166" t="s">
        <v>1020</v>
      </c>
      <c r="E46">
        <v>45</v>
      </c>
      <c r="F46" t="str">
        <f>IFERROR(IF(FIND("START",Table6[[#This Row],[1]])=1,VLOOKUP(COLUMN(),Sheet6!$B$3:$C$28,2,FALSE)&amp;ROW(),""),"")</f>
        <v/>
      </c>
      <c r="G46" t="str">
        <f>IFERROR(FIND("END",Table6[[#This Row],[1]]),"")</f>
        <v/>
      </c>
    </row>
    <row r="47" spans="3:7">
      <c r="C47" s="9" t="s">
        <v>1181</v>
      </c>
      <c r="D47" s="165"/>
      <c r="E47">
        <v>46</v>
      </c>
      <c r="F47" t="str">
        <f>IFERROR(IF(FIND("START",Table6[[#This Row],[1]])=1,VLOOKUP(COLUMN(),Sheet6!$B$3:$C$28,2,FALSE)&amp;ROW(),""),"")</f>
        <v/>
      </c>
      <c r="G47">
        <f>IFERROR(FIND("END",Table6[[#This Row],[1]]),"")</f>
        <v>1</v>
      </c>
    </row>
    <row r="48" spans="3:7" ht="15">
      <c r="C48" t="str">
        <f t="shared" si="0"/>
        <v>[1- Head of household has lived in public housing for more than 10 years.]</v>
      </c>
      <c r="D48" s="166" t="s">
        <v>1028</v>
      </c>
      <c r="E48">
        <v>47</v>
      </c>
      <c r="F48" t="str">
        <f>IFERROR(IF(FIND("START",Table6[[#This Row],[1]])=1,VLOOKUP(COLUMN(),Sheet6!$B$3:$C$28,2,FALSE)&amp;ROW(),""),"")</f>
        <v/>
      </c>
      <c r="G48" t="str">
        <f>IFERROR(FIND("END",Table6[[#This Row],[1]]),"")</f>
        <v/>
      </c>
    </row>
    <row r="49" spans="3:7" ht="15">
      <c r="C49" t="str">
        <f t="shared" si="0"/>
        <v>[2- Head of household does not have a high-school diploma or GED.]</v>
      </c>
      <c r="D49" s="166" t="s">
        <v>1029</v>
      </c>
      <c r="E49">
        <v>48</v>
      </c>
      <c r="F49" t="str">
        <f>IFERROR(IF(FIND("START",Table6[[#This Row],[1]])=1,VLOOKUP(COLUMN(),Sheet6!$B$3:$C$28,2,FALSE)&amp;ROW(),""),"")</f>
        <v/>
      </c>
      <c r="G49" t="str">
        <f>IFERROR(FIND("END",Table6[[#This Row],[1]]),"")</f>
        <v/>
      </c>
    </row>
    <row r="50" spans="3:7" ht="15">
      <c r="C50" t="str">
        <f t="shared" si="0"/>
        <v>[3- Three or more minors in the household]</v>
      </c>
      <c r="D50" s="166" t="s">
        <v>1030</v>
      </c>
      <c r="E50">
        <v>49</v>
      </c>
      <c r="F50" t="str">
        <f>IFERROR(IF(FIND("START",Table6[[#This Row],[1]])=1,VLOOKUP(COLUMN(),Sheet6!$B$3:$C$28,2,FALSE)&amp;ROW(),""),"")</f>
        <v/>
      </c>
      <c r="G50" t="str">
        <f>IFERROR(FIND("END",Table6[[#This Row],[1]]),"")</f>
        <v/>
      </c>
    </row>
    <row r="51" spans="3:7" ht="15">
      <c r="C51" t="str">
        <f t="shared" si="0"/>
        <v>[4- One or more household members has a criminal record]</v>
      </c>
      <c r="D51" s="166" t="s">
        <v>1031</v>
      </c>
      <c r="E51">
        <v>50</v>
      </c>
      <c r="F51" t="str">
        <f>IFERROR(IF(FIND("START",Table6[[#This Row],[1]])=1,VLOOKUP(COLUMN(),Sheet6!$B$3:$C$28,2,FALSE)&amp;ROW(),""),"")</f>
        <v/>
      </c>
      <c r="G51" t="str">
        <f>IFERROR(FIND("END",Table6[[#This Row],[1]]),"")</f>
        <v/>
      </c>
    </row>
    <row r="52" spans="3:7" ht="15">
      <c r="C52" t="str">
        <f t="shared" si="0"/>
        <v>[5- The head of household is not disabled, but one or more other household members is disabled]</v>
      </c>
      <c r="D52" s="166" t="s">
        <v>1032</v>
      </c>
      <c r="E52">
        <v>51</v>
      </c>
      <c r="F52" t="str">
        <f>IFERROR(IF(FIND("START",Table6[[#This Row],[1]])=1,VLOOKUP(COLUMN(),Sheet6!$B$3:$C$28,2,FALSE)&amp;ROW(),""),"")</f>
        <v/>
      </c>
      <c r="G52" t="str">
        <f>IFERROR(FIND("END",Table6[[#This Row],[1]]),"")</f>
        <v/>
      </c>
    </row>
    <row r="53" spans="3:7" ht="15">
      <c r="C53" t="str">
        <f t="shared" si="0"/>
        <v>[6- The head of household is a single, elderly adult who is the primary caregiver for one or more children]</v>
      </c>
      <c r="D53" s="166" t="s">
        <v>1033</v>
      </c>
      <c r="E53">
        <v>52</v>
      </c>
      <c r="F53" t="str">
        <f>IFERROR(IF(FIND("START",Table6[[#This Row],[1]])=1,VLOOKUP(COLUMN(),Sheet6!$B$3:$C$28,2,FALSE)&amp;ROW(),""),"")</f>
        <v/>
      </c>
      <c r="G53" t="str">
        <f>IFERROR(FIND("END",Table6[[#This Row],[1]]),"")</f>
        <v/>
      </c>
    </row>
    <row r="54" spans="3:7" ht="15">
      <c r="C54" t="str">
        <f t="shared" si="0"/>
        <v>[7- Individual refused]</v>
      </c>
      <c r="D54" s="166" t="s">
        <v>1034</v>
      </c>
      <c r="E54">
        <v>53</v>
      </c>
      <c r="F54" t="str">
        <f>IFERROR(IF(FIND("START",Table6[[#This Row],[1]])=1,VLOOKUP(COLUMN(),Sheet6!$B$3:$C$28,2,FALSE)&amp;ROW(),""),"")</f>
        <v/>
      </c>
      <c r="G54" t="str">
        <f>IFERROR(FIND("END",Table6[[#This Row],[1]]),"")</f>
        <v/>
      </c>
    </row>
    <row r="55" spans="3:7" ht="15">
      <c r="C55" t="str">
        <f t="shared" ref="C55:C101" si="1">D55</f>
        <v>[8- Individual does not know]</v>
      </c>
      <c r="D55" s="166" t="s">
        <v>1035</v>
      </c>
      <c r="E55">
        <v>54</v>
      </c>
      <c r="F55" t="str">
        <f>IFERROR(IF(FIND("START",Table6[[#This Row],[1]])=1,VLOOKUP(COLUMN(),Sheet6!$B$3:$C$28,2,FALSE)&amp;ROW(),""),"")</f>
        <v/>
      </c>
      <c r="G55" t="str">
        <f>IFERROR(FIND("END",Table6[[#This Row],[1]]),"")</f>
        <v/>
      </c>
    </row>
    <row r="56" spans="3:7" ht="15">
      <c r="C56" t="str">
        <f t="shared" si="1"/>
        <v>[9- N/A]</v>
      </c>
      <c r="D56" s="166" t="s">
        <v>1036</v>
      </c>
      <c r="E56">
        <v>55</v>
      </c>
      <c r="F56" t="str">
        <f>IFERROR(IF(FIND("START",Table6[[#This Row],[1]])=1,VLOOKUP(COLUMN(),Sheet6!$B$3:$C$28,2,FALSE)&amp;ROW(),""),"")</f>
        <v/>
      </c>
      <c r="G56" t="str">
        <f>IFERROR(FIND("END",Table6[[#This Row],[1]]),"")</f>
        <v/>
      </c>
    </row>
    <row r="57" spans="3:7" ht="15">
      <c r="C57" t="str">
        <f t="shared" si="1"/>
        <v>[77- Information not collected]</v>
      </c>
      <c r="D57" s="166" t="s">
        <v>1020</v>
      </c>
      <c r="E57">
        <v>56</v>
      </c>
      <c r="F57" t="str">
        <f>IFERROR(IF(FIND("START",Table6[[#This Row],[1]])=1,VLOOKUP(COLUMN(),Sheet6!$B$3:$C$28,2,FALSE)&amp;ROW(),""),"")</f>
        <v/>
      </c>
      <c r="G57" t="str">
        <f>IFERROR(FIND("END",Table6[[#This Row],[1]]),"")</f>
        <v/>
      </c>
    </row>
    <row r="58" spans="3:7">
      <c r="C58" s="9" t="s">
        <v>1181</v>
      </c>
      <c r="D58" s="165"/>
      <c r="E58">
        <v>57</v>
      </c>
      <c r="F58" t="str">
        <f>IFERROR(IF(FIND("START",Table6[[#This Row],[1]])=1,VLOOKUP(COLUMN(),Sheet6!$B$3:$C$28,2,FALSE)&amp;ROW(),""),"")</f>
        <v/>
      </c>
      <c r="G58">
        <f>IFERROR(FIND("END",Table6[[#This Row],[1]]),"")</f>
        <v>1</v>
      </c>
    </row>
    <row r="59" spans="3:7" ht="15">
      <c r="C59" t="str">
        <f t="shared" si="1"/>
        <v>-</v>
      </c>
      <c r="D59" s="166" t="s">
        <v>1037</v>
      </c>
      <c r="E59">
        <v>58</v>
      </c>
      <c r="F59" t="str">
        <f>IFERROR(IF(FIND("START",Table6[[#This Row],[1]])=1,VLOOKUP(COLUMN(),Sheet6!$B$3:$C$28,2,FALSE)&amp;ROW(),""),"")</f>
        <v/>
      </c>
      <c r="G59" t="str">
        <f>IFERROR(FIND("END",Table6[[#This Row],[1]]),"")</f>
        <v/>
      </c>
    </row>
    <row r="60" spans="3:7" ht="15">
      <c r="C60" t="str">
        <f t="shared" si="1"/>
        <v>[1- Individual is currently a subject involved in the CJS]</v>
      </c>
      <c r="D60" s="166" t="s">
        <v>1038</v>
      </c>
      <c r="E60">
        <v>59</v>
      </c>
      <c r="F60" t="str">
        <f>IFERROR(IF(FIND("START",Table6[[#This Row],[1]])=1,VLOOKUP(COLUMN(),Sheet6!$B$3:$C$28,2,FALSE)&amp;ROW(),""),"")</f>
        <v/>
      </c>
      <c r="G60" t="str">
        <f>IFERROR(FIND("END",Table6[[#This Row],[1]]),"")</f>
        <v/>
      </c>
    </row>
    <row r="61" spans="3:7" ht="15">
      <c r="C61" t="str">
        <f t="shared" si="1"/>
        <v>[2- The individual is not currently subject to any phase of the CJS, but has been in the previous 12 months.]</v>
      </c>
      <c r="D61" s="166" t="s">
        <v>1039</v>
      </c>
      <c r="E61">
        <v>60</v>
      </c>
      <c r="F61" t="str">
        <f>IFERROR(IF(FIND("START",Table6[[#This Row],[1]])=1,VLOOKUP(COLUMN(),Sheet6!$B$3:$C$28,2,FALSE)&amp;ROW(),""),"")</f>
        <v/>
      </c>
      <c r="G61" t="str">
        <f>IFERROR(FIND("END",Table6[[#This Row],[1]]),"")</f>
        <v/>
      </c>
    </row>
    <row r="62" spans="3:7" ht="15">
      <c r="C62" t="str">
        <f t="shared" si="1"/>
        <v>[3- The individual is not currently subject to any phase of the CJS, and has not been in the previous 12 months.]</v>
      </c>
      <c r="D62" s="166" t="s">
        <v>1040</v>
      </c>
      <c r="E62">
        <v>61</v>
      </c>
      <c r="F62" t="str">
        <f>IFERROR(IF(FIND("START",Table6[[#This Row],[1]])=1,VLOOKUP(COLUMN(),Sheet6!$B$3:$C$28,2,FALSE)&amp;ROW(),""),"")</f>
        <v/>
      </c>
      <c r="G62" t="str">
        <f>IFERROR(FIND("END",Table6[[#This Row],[1]]),"")</f>
        <v/>
      </c>
    </row>
    <row r="63" spans="3:7" ht="15">
      <c r="C63" t="str">
        <f t="shared" si="1"/>
        <v>[88- Individual refused]</v>
      </c>
      <c r="D63" s="166" t="s">
        <v>1008</v>
      </c>
      <c r="E63">
        <v>62</v>
      </c>
      <c r="F63" t="str">
        <f>IFERROR(IF(FIND("START",Table6[[#This Row],[1]])=1,VLOOKUP(COLUMN(),Sheet6!$B$3:$C$28,2,FALSE)&amp;ROW(),""),"")</f>
        <v/>
      </c>
      <c r="G63" t="str">
        <f>IFERROR(FIND("END",Table6[[#This Row],[1]]),"")</f>
        <v/>
      </c>
    </row>
    <row r="64" spans="3:7" ht="15">
      <c r="C64" t="str">
        <f t="shared" si="1"/>
        <v>[99- Individual does not know]</v>
      </c>
      <c r="D64" s="166" t="s">
        <v>1009</v>
      </c>
      <c r="E64">
        <v>63</v>
      </c>
      <c r="F64" t="str">
        <f>IFERROR(IF(FIND("START",Table6[[#This Row],[1]])=1,VLOOKUP(COLUMN(),Sheet6!$B$3:$C$28,2,FALSE)&amp;ROW(),""),"")</f>
        <v/>
      </c>
      <c r="G64" t="str">
        <f>IFERROR(FIND("END",Table6[[#This Row],[1]]),"")</f>
        <v/>
      </c>
    </row>
    <row r="65" spans="3:7" ht="15">
      <c r="C65" t="str">
        <f t="shared" si="1"/>
        <v>[100- N/A]</v>
      </c>
      <c r="D65" s="166" t="s">
        <v>1024</v>
      </c>
      <c r="E65">
        <v>64</v>
      </c>
      <c r="F65" t="str">
        <f>IFERROR(IF(FIND("START",Table6[[#This Row],[1]])=1,VLOOKUP(COLUMN(),Sheet6!$B$3:$C$28,2,FALSE)&amp;ROW(),""),"")</f>
        <v/>
      </c>
      <c r="G65" t="str">
        <f>IFERROR(FIND("END",Table6[[#This Row],[1]]),"")</f>
        <v/>
      </c>
    </row>
    <row r="66" spans="3:7" ht="15">
      <c r="C66" t="str">
        <f t="shared" si="1"/>
        <v>[77- Information not collected]</v>
      </c>
      <c r="D66" s="166" t="s">
        <v>1020</v>
      </c>
      <c r="E66">
        <v>65</v>
      </c>
      <c r="F66" t="str">
        <f>IFERROR(IF(FIND("START",Table6[[#This Row],[1]])=1,VLOOKUP(COLUMN(),Sheet6!$B$3:$C$28,2,FALSE)&amp;ROW(),""),"")</f>
        <v/>
      </c>
      <c r="G66" t="str">
        <f>IFERROR(FIND("END",Table6[[#This Row],[1]]),"")</f>
        <v/>
      </c>
    </row>
    <row r="67" spans="3:7">
      <c r="C67" s="9" t="s">
        <v>1181</v>
      </c>
      <c r="D67" s="165"/>
      <c r="E67">
        <v>66</v>
      </c>
      <c r="F67" t="str">
        <f>IFERROR(IF(FIND("START",Table6[[#This Row],[1]])=1,VLOOKUP(COLUMN(),Sheet6!$B$3:$C$28,2,FALSE)&amp;ROW(),""),"")</f>
        <v/>
      </c>
      <c r="G67">
        <f>IFERROR(FIND("END",Table6[[#This Row],[1]]),"")</f>
        <v>1</v>
      </c>
    </row>
    <row r="68" spans="3:7" ht="15">
      <c r="C68" t="str">
        <f t="shared" si="1"/>
        <v>-</v>
      </c>
      <c r="D68" s="166" t="s">
        <v>1037</v>
      </c>
      <c r="E68">
        <v>67</v>
      </c>
      <c r="F68" t="str">
        <f>IFERROR(IF(FIND("START",Table6[[#This Row],[1]])=1,VLOOKUP(COLUMN(),Sheet6!$B$3:$C$28,2,FALSE)&amp;ROW(),""),"")</f>
        <v/>
      </c>
      <c r="G68" t="str">
        <f>IFERROR(FIND("END",Table6[[#This Row],[1]]),"")</f>
        <v/>
      </c>
    </row>
    <row r="69" spans="3:7" ht="15">
      <c r="C69" t="str">
        <f t="shared" si="1"/>
        <v>[1- Individual reported receipt of the EITC in most recent tax year]</v>
      </c>
      <c r="D69" s="166" t="s">
        <v>1041</v>
      </c>
      <c r="E69">
        <v>68</v>
      </c>
      <c r="F69" t="str">
        <f>IFERROR(IF(FIND("START",Table6[[#This Row],[1]])=1,VLOOKUP(COLUMN(),Sheet6!$B$3:$C$28,2,FALSE)&amp;ROW(),""),"")</f>
        <v/>
      </c>
      <c r="G69" t="str">
        <f>IFERROR(FIND("END",Table6[[#This Row],[1]]),"")</f>
        <v/>
      </c>
    </row>
    <row r="70" spans="3:7" ht="15">
      <c r="C70" t="str">
        <f t="shared" si="1"/>
        <v>[2- Individual reported no receipt of the EITC in most recent tax year.]</v>
      </c>
      <c r="D70" s="166" t="s">
        <v>1042</v>
      </c>
      <c r="E70">
        <v>69</v>
      </c>
      <c r="F70" t="str">
        <f>IFERROR(IF(FIND("START",Table6[[#This Row],[1]])=1,VLOOKUP(COLUMN(),Sheet6!$B$3:$C$28,2,FALSE)&amp;ROW(),""),"")</f>
        <v/>
      </c>
      <c r="G70" t="str">
        <f>IFERROR(FIND("END",Table6[[#This Row],[1]]),"")</f>
        <v/>
      </c>
    </row>
    <row r="71" spans="3:7" ht="15">
      <c r="C71" t="str">
        <f t="shared" si="1"/>
        <v>[88- Individual refused]</v>
      </c>
      <c r="D71" s="166" t="s">
        <v>1008</v>
      </c>
      <c r="E71">
        <v>70</v>
      </c>
      <c r="F71" t="str">
        <f>IFERROR(IF(FIND("START",Table6[[#This Row],[1]])=1,VLOOKUP(COLUMN(),Sheet6!$B$3:$C$28,2,FALSE)&amp;ROW(),""),"")</f>
        <v/>
      </c>
      <c r="G71" t="str">
        <f>IFERROR(FIND("END",Table6[[#This Row],[1]]),"")</f>
        <v/>
      </c>
    </row>
    <row r="72" spans="3:7" ht="15">
      <c r="C72" t="str">
        <f t="shared" si="1"/>
        <v>[99- Individual does not know]</v>
      </c>
      <c r="D72" s="166" t="s">
        <v>1009</v>
      </c>
      <c r="E72">
        <v>71</v>
      </c>
      <c r="F72" t="str">
        <f>IFERROR(IF(FIND("START",Table6[[#This Row],[1]])=1,VLOOKUP(COLUMN(),Sheet6!$B$3:$C$28,2,FALSE)&amp;ROW(),""),"")</f>
        <v/>
      </c>
      <c r="G72" t="str">
        <f>IFERROR(FIND("END",Table6[[#This Row],[1]]),"")</f>
        <v/>
      </c>
    </row>
    <row r="73" spans="3:7" ht="15">
      <c r="C73" t="str">
        <f t="shared" si="1"/>
        <v>[100- N/A]</v>
      </c>
      <c r="D73" s="166" t="s">
        <v>1024</v>
      </c>
      <c r="E73">
        <v>72</v>
      </c>
      <c r="F73" t="str">
        <f>IFERROR(IF(FIND("START",Table6[[#This Row],[1]])=1,VLOOKUP(COLUMN(),Sheet6!$B$3:$C$28,2,FALSE)&amp;ROW(),""),"")</f>
        <v/>
      </c>
      <c r="G73" t="str">
        <f>IFERROR(FIND("END",Table6[[#This Row],[1]]),"")</f>
        <v/>
      </c>
    </row>
    <row r="74" spans="3:7" ht="15">
      <c r="C74" t="str">
        <f t="shared" si="1"/>
        <v>[77- Information not collected]</v>
      </c>
      <c r="D74" s="166" t="s">
        <v>1020</v>
      </c>
      <c r="E74">
        <v>73</v>
      </c>
      <c r="F74" t="str">
        <f>IFERROR(IF(FIND("START",Table6[[#This Row],[1]])=1,VLOOKUP(COLUMN(),Sheet6!$B$3:$C$28,2,FALSE)&amp;ROW(),""),"")</f>
        <v/>
      </c>
      <c r="G74" t="str">
        <f>IFERROR(FIND("END",Table6[[#This Row],[1]]),"")</f>
        <v/>
      </c>
    </row>
    <row r="75" spans="3:7">
      <c r="C75" s="9" t="s">
        <v>1181</v>
      </c>
      <c r="D75" s="165"/>
      <c r="E75">
        <v>74</v>
      </c>
      <c r="F75" t="str">
        <f>IFERROR(IF(FIND("START",Table6[[#This Row],[1]])=1,VLOOKUP(COLUMN(),Sheet6!$B$3:$C$28,2,FALSE)&amp;ROW(),""),"")</f>
        <v/>
      </c>
      <c r="G75">
        <f>IFERROR(FIND("END",Table6[[#This Row],[1]]),"")</f>
        <v>1</v>
      </c>
    </row>
    <row r="76" spans="3:7" ht="15">
      <c r="C76" t="str">
        <f t="shared" si="1"/>
        <v>-</v>
      </c>
      <c r="D76" s="166" t="s">
        <v>1037</v>
      </c>
      <c r="E76">
        <v>75</v>
      </c>
      <c r="F76" t="str">
        <f>IFERROR(IF(FIND("START",Table6[[#This Row],[1]])=1,VLOOKUP(COLUMN(),Sheet6!$B$3:$C$28,2,FALSE)&amp;ROW(),""),"")</f>
        <v/>
      </c>
      <c r="G76" t="str">
        <f>IFERROR(FIND("END",Table6[[#This Row],[1]]),"")</f>
        <v/>
      </c>
    </row>
    <row r="77" spans="3:7" ht="15">
      <c r="C77" t="str">
        <f t="shared" si="1"/>
        <v>[1- Individual has a checking or savings account]</v>
      </c>
      <c r="D77" s="166" t="s">
        <v>1043</v>
      </c>
      <c r="E77">
        <v>76</v>
      </c>
      <c r="F77" t="str">
        <f>IFERROR(IF(FIND("START",Table6[[#This Row],[1]])=1,VLOOKUP(COLUMN(),Sheet6!$B$3:$C$28,2,FALSE)&amp;ROW(),""),"")</f>
        <v/>
      </c>
      <c r="G77" t="str">
        <f>IFERROR(FIND("END",Table6[[#This Row],[1]]),"")</f>
        <v/>
      </c>
    </row>
    <row r="78" spans="3:7" ht="15">
      <c r="C78" t="str">
        <f t="shared" si="1"/>
        <v>[2- Individual has an IDA]</v>
      </c>
      <c r="D78" s="166" t="s">
        <v>1044</v>
      </c>
      <c r="E78">
        <v>77</v>
      </c>
      <c r="F78" t="str">
        <f>IFERROR(IF(FIND("START",Table6[[#This Row],[1]])=1,VLOOKUP(COLUMN(),Sheet6!$B$3:$C$28,2,FALSE)&amp;ROW(),""),"")</f>
        <v/>
      </c>
      <c r="G78" t="str">
        <f>IFERROR(FIND("END",Table6[[#This Row],[1]]),"")</f>
        <v/>
      </c>
    </row>
    <row r="79" spans="3:7" ht="15">
      <c r="C79" t="str">
        <f t="shared" si="1"/>
        <v>[3- The individual has an FSS escrow account]</v>
      </c>
      <c r="D79" s="166" t="s">
        <v>1045</v>
      </c>
      <c r="E79">
        <v>78</v>
      </c>
      <c r="F79" t="str">
        <f>IFERROR(IF(FIND("START",Table6[[#This Row],[1]])=1,VLOOKUP(COLUMN(),Sheet6!$B$3:$C$28,2,FALSE)&amp;ROW(),""),"")</f>
        <v/>
      </c>
      <c r="G79" t="str">
        <f>IFERROR(FIND("END",Table6[[#This Row],[1]]),"")</f>
        <v/>
      </c>
    </row>
    <row r="80" spans="3:7" ht="15">
      <c r="C80" t="str">
        <f t="shared" si="1"/>
        <v>[88- Individual refused]</v>
      </c>
      <c r="D80" s="166" t="s">
        <v>1008</v>
      </c>
      <c r="E80">
        <v>79</v>
      </c>
      <c r="F80" t="str">
        <f>IFERROR(IF(FIND("START",Table6[[#This Row],[1]])=1,VLOOKUP(COLUMN(),Sheet6!$B$3:$C$28,2,FALSE)&amp;ROW(),""),"")</f>
        <v/>
      </c>
      <c r="G80" t="str">
        <f>IFERROR(FIND("END",Table6[[#This Row],[1]]),"")</f>
        <v/>
      </c>
    </row>
    <row r="81" spans="3:7" ht="15">
      <c r="C81" t="str">
        <f t="shared" si="1"/>
        <v>[99- Individual does not know]</v>
      </c>
      <c r="D81" s="166" t="s">
        <v>1009</v>
      </c>
      <c r="E81">
        <v>80</v>
      </c>
      <c r="F81" t="str">
        <f>IFERROR(IF(FIND("START",Table6[[#This Row],[1]])=1,VLOOKUP(COLUMN(),Sheet6!$B$3:$C$28,2,FALSE)&amp;ROW(),""),"")</f>
        <v/>
      </c>
      <c r="G81" t="str">
        <f>IFERROR(FIND("END",Table6[[#This Row],[1]]),"")</f>
        <v/>
      </c>
    </row>
    <row r="82" spans="3:7" ht="15">
      <c r="C82" t="str">
        <f t="shared" si="1"/>
        <v>[100- N/A]</v>
      </c>
      <c r="D82" s="166" t="s">
        <v>1024</v>
      </c>
      <c r="E82">
        <v>81</v>
      </c>
      <c r="F82" t="str">
        <f>IFERROR(IF(FIND("START",Table6[[#This Row],[1]])=1,VLOOKUP(COLUMN(),Sheet6!$B$3:$C$28,2,FALSE)&amp;ROW(),""),"")</f>
        <v/>
      </c>
      <c r="G82" t="str">
        <f>IFERROR(FIND("END",Table6[[#This Row],[1]]),"")</f>
        <v/>
      </c>
    </row>
    <row r="83" spans="3:7" ht="15">
      <c r="C83" t="str">
        <f t="shared" si="1"/>
        <v>[77- Information not collected]</v>
      </c>
      <c r="D83" s="166" t="s">
        <v>1020</v>
      </c>
      <c r="E83">
        <v>82</v>
      </c>
      <c r="F83" t="str">
        <f>IFERROR(IF(FIND("START",Table6[[#This Row],[1]])=1,VLOOKUP(COLUMN(),Sheet6!$B$3:$C$28,2,FALSE)&amp;ROW(),""),"")</f>
        <v/>
      </c>
      <c r="G83" t="str">
        <f>IFERROR(FIND("END",Table6[[#This Row],[1]]),"")</f>
        <v/>
      </c>
    </row>
    <row r="84" spans="3:7">
      <c r="C84" s="9" t="s">
        <v>1181</v>
      </c>
      <c r="D84" s="165"/>
      <c r="E84">
        <v>83</v>
      </c>
      <c r="F84" t="str">
        <f>IFERROR(IF(FIND("START",Table6[[#This Row],[1]])=1,VLOOKUP(COLUMN(),Sheet6!$B$3:$C$28,2,FALSE)&amp;ROW(),""),"")</f>
        <v/>
      </c>
      <c r="G84">
        <f>IFERROR(FIND("END",Table6[[#This Row],[1]]),"")</f>
        <v>1</v>
      </c>
    </row>
    <row r="85" spans="3:7" ht="15">
      <c r="C85" t="str">
        <f t="shared" si="1"/>
        <v>-</v>
      </c>
      <c r="D85" s="166" t="s">
        <v>1037</v>
      </c>
      <c r="E85">
        <v>84</v>
      </c>
      <c r="F85" t="str">
        <f>IFERROR(IF(FIND("START",Table6[[#This Row],[1]])=1,VLOOKUP(COLUMN(),Sheet6!$B$3:$C$28,2,FALSE)&amp;ROW(),""),"")</f>
        <v/>
      </c>
      <c r="G85" t="str">
        <f>IFERROR(FIND("END",Table6[[#This Row],[1]]),"")</f>
        <v/>
      </c>
    </row>
    <row r="86" spans="3:7" ht="15">
      <c r="C86" t="str">
        <f t="shared" si="1"/>
        <v>[1- Yes]</v>
      </c>
      <c r="D86" s="166" t="s">
        <v>1018</v>
      </c>
      <c r="E86">
        <v>85</v>
      </c>
      <c r="F86" t="str">
        <f>IFERROR(IF(FIND("START",Table6[[#This Row],[1]])=1,VLOOKUP(COLUMN(),Sheet6!$B$3:$C$28,2,FALSE)&amp;ROW(),""),"")</f>
        <v/>
      </c>
      <c r="G86" t="str">
        <f>IFERROR(FIND("END",Table6[[#This Row],[1]]),"")</f>
        <v/>
      </c>
    </row>
    <row r="87" spans="3:7" ht="15">
      <c r="C87" t="str">
        <f t="shared" si="1"/>
        <v>[2- No]</v>
      </c>
      <c r="D87" s="166" t="s">
        <v>1019</v>
      </c>
      <c r="E87">
        <v>86</v>
      </c>
      <c r="F87" t="str">
        <f>IFERROR(IF(FIND("START",Table6[[#This Row],[1]])=1,VLOOKUP(COLUMN(),Sheet6!$B$3:$C$28,2,FALSE)&amp;ROW(),""),"")</f>
        <v/>
      </c>
      <c r="G87" t="str">
        <f>IFERROR(FIND("END",Table6[[#This Row],[1]]),"")</f>
        <v/>
      </c>
    </row>
    <row r="88" spans="3:7" ht="15">
      <c r="C88" t="str">
        <f t="shared" si="1"/>
        <v>[88- Individual refused]</v>
      </c>
      <c r="D88" s="166" t="s">
        <v>1008</v>
      </c>
      <c r="E88">
        <v>87</v>
      </c>
      <c r="F88" t="str">
        <f>IFERROR(IF(FIND("START",Table6[[#This Row],[1]])=1,VLOOKUP(COLUMN(),Sheet6!$B$3:$C$28,2,FALSE)&amp;ROW(),""),"")</f>
        <v/>
      </c>
      <c r="G88" t="str">
        <f>IFERROR(FIND("END",Table6[[#This Row],[1]]),"")</f>
        <v/>
      </c>
    </row>
    <row r="89" spans="3:7" ht="15">
      <c r="C89" t="str">
        <f t="shared" si="1"/>
        <v>[99- Individual does not know]</v>
      </c>
      <c r="D89" s="166" t="s">
        <v>1009</v>
      </c>
      <c r="E89">
        <v>88</v>
      </c>
      <c r="F89" t="str">
        <f>IFERROR(IF(FIND("START",Table6[[#This Row],[1]])=1,VLOOKUP(COLUMN(),Sheet6!$B$3:$C$28,2,FALSE)&amp;ROW(),""),"")</f>
        <v/>
      </c>
      <c r="G89" t="str">
        <f>IFERROR(FIND("END",Table6[[#This Row],[1]]),"")</f>
        <v/>
      </c>
    </row>
    <row r="90" spans="3:7" ht="15">
      <c r="C90" t="str">
        <f t="shared" si="1"/>
        <v>[100- N/A]</v>
      </c>
      <c r="D90" s="166" t="s">
        <v>1024</v>
      </c>
      <c r="E90">
        <v>89</v>
      </c>
      <c r="F90" t="str">
        <f>IFERROR(IF(FIND("START",Table6[[#This Row],[1]])=1,VLOOKUP(COLUMN(),Sheet6!$B$3:$C$28,2,FALSE)&amp;ROW(),""),"")</f>
        <v/>
      </c>
      <c r="G90" t="str">
        <f>IFERROR(FIND("END",Table6[[#This Row],[1]]),"")</f>
        <v/>
      </c>
    </row>
    <row r="91" spans="3:7" ht="15">
      <c r="C91" t="str">
        <f t="shared" si="1"/>
        <v>[77- Information not collected]</v>
      </c>
      <c r="D91" s="166" t="s">
        <v>1020</v>
      </c>
      <c r="E91">
        <v>90</v>
      </c>
      <c r="F91" t="str">
        <f>IFERROR(IF(FIND("START",Table6[[#This Row],[1]])=1,VLOOKUP(COLUMN(),Sheet6!$B$3:$C$28,2,FALSE)&amp;ROW(),""),"")</f>
        <v/>
      </c>
      <c r="G91" t="str">
        <f>IFERROR(FIND("END",Table6[[#This Row],[1]]),"")</f>
        <v/>
      </c>
    </row>
    <row r="92" spans="3:7">
      <c r="C92" s="9" t="s">
        <v>1181</v>
      </c>
      <c r="D92" s="165"/>
      <c r="E92">
        <v>91</v>
      </c>
      <c r="F92" t="str">
        <f>IFERROR(IF(FIND("START",Table6[[#This Row],[1]])=1,VLOOKUP(COLUMN(),Sheet6!$B$3:$C$28,2,FALSE)&amp;ROW(),""),"")</f>
        <v/>
      </c>
      <c r="G92">
        <f>IFERROR(FIND("END",Table6[[#This Row],[1]]),"")</f>
        <v>1</v>
      </c>
    </row>
    <row r="93" spans="3:7" ht="15">
      <c r="C93" t="str">
        <f t="shared" si="1"/>
        <v>-</v>
      </c>
      <c r="D93" s="166" t="s">
        <v>1037</v>
      </c>
      <c r="E93">
        <v>92</v>
      </c>
      <c r="F93" t="str">
        <f>IFERROR(IF(FIND("START",Table6[[#This Row],[1]])=1,VLOOKUP(COLUMN(),Sheet6!$B$3:$C$28,2,FALSE)&amp;ROW(),""),"")</f>
        <v/>
      </c>
      <c r="G93" t="str">
        <f>IFERROR(FIND("END",Table6[[#This Row],[1]]),"")</f>
        <v/>
      </c>
    </row>
    <row r="94" spans="3:7" ht="15">
      <c r="C94" t="str">
        <f t="shared" si="1"/>
        <v>[1- The individual is being treated for substance abuse or dependence]</v>
      </c>
      <c r="D94" s="166" t="s">
        <v>1046</v>
      </c>
      <c r="E94">
        <v>93</v>
      </c>
      <c r="F94" t="str">
        <f>IFERROR(IF(FIND("START",Table6[[#This Row],[1]])=1,VLOOKUP(COLUMN(),Sheet6!$B$3:$C$28,2,FALSE)&amp;ROW(),""),"")</f>
        <v/>
      </c>
      <c r="G94" t="str">
        <f>IFERROR(FIND("END",Table6[[#This Row],[1]]),"")</f>
        <v/>
      </c>
    </row>
    <row r="95" spans="3:7" ht="15">
      <c r="C95" t="str">
        <f t="shared" si="1"/>
        <v>[2- The individual is not being treated for substance abuse or dependence, but did receive treatment in past 12 months]</v>
      </c>
      <c r="D95" s="166" t="s">
        <v>1047</v>
      </c>
      <c r="E95">
        <v>94</v>
      </c>
      <c r="F95" t="str">
        <f>IFERROR(IF(FIND("START",Table6[[#This Row],[1]])=1,VLOOKUP(COLUMN(),Sheet6!$B$3:$C$28,2,FALSE)&amp;ROW(),""),"")</f>
        <v/>
      </c>
      <c r="G95" t="str">
        <f>IFERROR(FIND("END",Table6[[#This Row],[1]]),"")</f>
        <v/>
      </c>
    </row>
    <row r="96" spans="3:7" ht="15">
      <c r="C96" t="str">
        <f t="shared" si="1"/>
        <v>[3- The individual was not treated for substance abuse or dependence in past 12 months, but did receive such treatment over a year ago]</v>
      </c>
      <c r="D96" s="166" t="s">
        <v>1048</v>
      </c>
      <c r="E96">
        <v>95</v>
      </c>
      <c r="F96" t="str">
        <f>IFERROR(IF(FIND("START",Table6[[#This Row],[1]])=1,VLOOKUP(COLUMN(),Sheet6!$B$3:$C$28,2,FALSE)&amp;ROW(),""),"")</f>
        <v/>
      </c>
      <c r="G96" t="str">
        <f>IFERROR(FIND("END",Table6[[#This Row],[1]]),"")</f>
        <v/>
      </c>
    </row>
    <row r="97" spans="3:7" ht="15">
      <c r="C97" t="str">
        <f t="shared" si="1"/>
        <v>[4- The individual never received treatment for substance abuse or dependence]</v>
      </c>
      <c r="D97" s="166" t="s">
        <v>1049</v>
      </c>
      <c r="E97">
        <v>96</v>
      </c>
      <c r="F97" t="str">
        <f>IFERROR(IF(FIND("START",Table6[[#This Row],[1]])=1,VLOOKUP(COLUMN(),Sheet6!$B$3:$C$28,2,FALSE)&amp;ROW(),""),"")</f>
        <v/>
      </c>
      <c r="G97" t="str">
        <f>IFERROR(FIND("END",Table6[[#This Row],[1]]),"")</f>
        <v/>
      </c>
    </row>
    <row r="98" spans="3:7" ht="15">
      <c r="C98" t="str">
        <f t="shared" si="1"/>
        <v>[88- Individual refused]</v>
      </c>
      <c r="D98" s="166" t="s">
        <v>1008</v>
      </c>
      <c r="E98">
        <v>97</v>
      </c>
      <c r="F98" t="str">
        <f>IFERROR(IF(FIND("START",Table6[[#This Row],[1]])=1,VLOOKUP(COLUMN(),Sheet6!$B$3:$C$28,2,FALSE)&amp;ROW(),""),"")</f>
        <v/>
      </c>
      <c r="G98" t="str">
        <f>IFERROR(FIND("END",Table6[[#This Row],[1]]),"")</f>
        <v/>
      </c>
    </row>
    <row r="99" spans="3:7" ht="15">
      <c r="C99" t="str">
        <f t="shared" si="1"/>
        <v>[99- Individual does not know]</v>
      </c>
      <c r="D99" s="166" t="s">
        <v>1009</v>
      </c>
      <c r="E99">
        <v>98</v>
      </c>
      <c r="F99" t="str">
        <f>IFERROR(IF(FIND("START",Table6[[#This Row],[1]])=1,VLOOKUP(COLUMN(),Sheet6!$B$3:$C$28,2,FALSE)&amp;ROW(),""),"")</f>
        <v/>
      </c>
      <c r="G99" t="str">
        <f>IFERROR(FIND("END",Table6[[#This Row],[1]]),"")</f>
        <v/>
      </c>
    </row>
    <row r="100" spans="3:7" ht="15">
      <c r="C100" t="str">
        <f t="shared" si="1"/>
        <v>[100- N/A]</v>
      </c>
      <c r="D100" s="166" t="s">
        <v>1024</v>
      </c>
      <c r="E100">
        <v>99</v>
      </c>
      <c r="F100" t="str">
        <f>IFERROR(IF(FIND("START",Table6[[#This Row],[1]])=1,VLOOKUP(COLUMN(),Sheet6!$B$3:$C$28,2,FALSE)&amp;ROW(),""),"")</f>
        <v/>
      </c>
      <c r="G100" t="str">
        <f>IFERROR(FIND("END",Table6[[#This Row],[1]]),"")</f>
        <v/>
      </c>
    </row>
    <row r="101" spans="3:7" ht="15">
      <c r="C101" t="str">
        <f t="shared" si="1"/>
        <v>[77- Information not collected]</v>
      </c>
      <c r="D101" s="166" t="s">
        <v>1020</v>
      </c>
      <c r="E101">
        <v>100</v>
      </c>
      <c r="F101" t="str">
        <f>IFERROR(IF(FIND("START",Table6[[#This Row],[1]])=1,VLOOKUP(COLUMN(),Sheet6!$B$3:$C$28,2,FALSE)&amp;ROW(),""),"")</f>
        <v/>
      </c>
      <c r="G101" t="str">
        <f>IFERROR(FIND("END",Table6[[#This Row],[1]]),"")</f>
        <v/>
      </c>
    </row>
    <row r="102" spans="3:7">
      <c r="C102" s="9" t="s">
        <v>1181</v>
      </c>
      <c r="D102" s="165"/>
      <c r="E102">
        <v>101</v>
      </c>
      <c r="F102" t="str">
        <f>IFERROR(IF(FIND("START",Table6[[#This Row],[1]])=1,VLOOKUP(COLUMN(),Sheet6!$B$3:$C$28,2,FALSE)&amp;ROW(),""),"")</f>
        <v/>
      </c>
      <c r="G102">
        <f>IFERROR(FIND("END",Table6[[#This Row],[1]]),"")</f>
        <v>1</v>
      </c>
    </row>
    <row r="103" spans="3:7" ht="15">
      <c r="C103" t="str">
        <f t="shared" ref="C103:C154" si="2">D103</f>
        <v>-</v>
      </c>
      <c r="D103" s="166" t="s">
        <v>1037</v>
      </c>
      <c r="E103">
        <v>102</v>
      </c>
      <c r="F103" t="str">
        <f>IFERROR(IF(FIND("START",Table6[[#This Row],[1]])=1,VLOOKUP(COLUMN(),Sheet6!$B$3:$C$28,2,FALSE)&amp;ROW(),""),"")</f>
        <v/>
      </c>
      <c r="G103" t="str">
        <f>IFERROR(FIND("END",Table6[[#This Row],[1]]),"")</f>
        <v/>
      </c>
    </row>
    <row r="104" spans="3:7" ht="15">
      <c r="C104" t="str">
        <f t="shared" si="2"/>
        <v>[1- The individual identified as being infected with HIV/AIDS]</v>
      </c>
      <c r="D104" s="166" t="s">
        <v>1050</v>
      </c>
      <c r="E104">
        <v>103</v>
      </c>
      <c r="F104" t="str">
        <f>IFERROR(IF(FIND("START",Table6[[#This Row],[1]])=1,VLOOKUP(COLUMN(),Sheet6!$B$3:$C$28,2,FALSE)&amp;ROW(),""),"")</f>
        <v/>
      </c>
      <c r="G104" t="str">
        <f>IFERROR(FIND("END",Table6[[#This Row],[1]]),"")</f>
        <v/>
      </c>
    </row>
    <row r="105" spans="3:7" ht="15">
      <c r="C105" t="str">
        <f t="shared" si="2"/>
        <v>[2- The individual identified as not being infected with HIV/AIDS]</v>
      </c>
      <c r="D105" s="166" t="s">
        <v>1051</v>
      </c>
      <c r="E105">
        <v>104</v>
      </c>
      <c r="F105" t="str">
        <f>IFERROR(IF(FIND("START",Table6[[#This Row],[1]])=1,VLOOKUP(COLUMN(),Sheet6!$B$3:$C$28,2,FALSE)&amp;ROW(),""),"")</f>
        <v/>
      </c>
      <c r="G105" t="str">
        <f>IFERROR(FIND("END",Table6[[#This Row],[1]]),"")</f>
        <v/>
      </c>
    </row>
    <row r="106" spans="3:7" ht="15">
      <c r="C106" t="str">
        <f t="shared" si="2"/>
        <v>[88- Individual refused]</v>
      </c>
      <c r="D106" s="166" t="s">
        <v>1008</v>
      </c>
      <c r="E106">
        <v>105</v>
      </c>
      <c r="F106" t="str">
        <f>IFERROR(IF(FIND("START",Table6[[#This Row],[1]])=1,VLOOKUP(COLUMN(),Sheet6!$B$3:$C$28,2,FALSE)&amp;ROW(),""),"")</f>
        <v/>
      </c>
      <c r="G106" t="str">
        <f>IFERROR(FIND("END",Table6[[#This Row],[1]]),"")</f>
        <v/>
      </c>
    </row>
    <row r="107" spans="3:7" ht="15">
      <c r="C107" t="str">
        <f t="shared" si="2"/>
        <v>[99- Individual does not know]</v>
      </c>
      <c r="D107" s="166" t="s">
        <v>1009</v>
      </c>
      <c r="E107">
        <v>106</v>
      </c>
      <c r="F107" t="str">
        <f>IFERROR(IF(FIND("START",Table6[[#This Row],[1]])=1,VLOOKUP(COLUMN(),Sheet6!$B$3:$C$28,2,FALSE)&amp;ROW(),""),"")</f>
        <v/>
      </c>
      <c r="G107" t="str">
        <f>IFERROR(FIND("END",Table6[[#This Row],[1]]),"")</f>
        <v/>
      </c>
    </row>
    <row r="108" spans="3:7" ht="15">
      <c r="C108" t="str">
        <f t="shared" si="2"/>
        <v>[100- N/A]</v>
      </c>
      <c r="D108" s="166" t="s">
        <v>1024</v>
      </c>
      <c r="E108">
        <v>107</v>
      </c>
      <c r="F108" t="str">
        <f>IFERROR(IF(FIND("START",Table6[[#This Row],[1]])=1,VLOOKUP(COLUMN(),Sheet6!$B$3:$C$28,2,FALSE)&amp;ROW(),""),"")</f>
        <v/>
      </c>
      <c r="G108" t="str">
        <f>IFERROR(FIND("END",Table6[[#This Row],[1]]),"")</f>
        <v/>
      </c>
    </row>
    <row r="109" spans="3:7" ht="15">
      <c r="C109" t="str">
        <f t="shared" si="2"/>
        <v>[77- Information not collected]</v>
      </c>
      <c r="D109" s="166" t="s">
        <v>1020</v>
      </c>
      <c r="E109">
        <v>108</v>
      </c>
      <c r="F109" t="str">
        <f>IFERROR(IF(FIND("START",Table6[[#This Row],[1]])=1,VLOOKUP(COLUMN(),Sheet6!$B$3:$C$28,2,FALSE)&amp;ROW(),""),"")</f>
        <v/>
      </c>
      <c r="G109" t="str">
        <f>IFERROR(FIND("END",Table6[[#This Row],[1]]),"")</f>
        <v/>
      </c>
    </row>
    <row r="110" spans="3:7">
      <c r="C110" s="9" t="s">
        <v>1181</v>
      </c>
      <c r="D110" s="165"/>
      <c r="E110">
        <v>109</v>
      </c>
      <c r="F110" t="str">
        <f>IFERROR(IF(FIND("START",Table6[[#This Row],[1]])=1,VLOOKUP(COLUMN(),Sheet6!$B$3:$C$28,2,FALSE)&amp;ROW(),""),"")</f>
        <v/>
      </c>
      <c r="G110">
        <f>IFERROR(FIND("END",Table6[[#This Row],[1]]),"")</f>
        <v>1</v>
      </c>
    </row>
    <row r="111" spans="3:7" ht="15">
      <c r="C111" t="str">
        <f t="shared" si="2"/>
        <v>-</v>
      </c>
      <c r="D111" s="166" t="s">
        <v>1037</v>
      </c>
      <c r="E111">
        <v>110</v>
      </c>
      <c r="F111" t="str">
        <f>IFERROR(IF(FIND("START",Table6[[#This Row],[1]])=1,VLOOKUP(COLUMN(),Sheet6!$B$3:$C$28,2,FALSE)&amp;ROW(),""),"")</f>
        <v/>
      </c>
      <c r="G111" t="str">
        <f>IFERROR(FIND("END",Table6[[#This Row],[1]]),"")</f>
        <v/>
      </c>
    </row>
    <row r="112" spans="3:7" ht="15">
      <c r="C112" t="str">
        <f t="shared" si="2"/>
        <v>[1- Yes]</v>
      </c>
      <c r="D112" s="166" t="s">
        <v>1018</v>
      </c>
      <c r="E112">
        <v>111</v>
      </c>
      <c r="F112" t="str">
        <f>IFERROR(IF(FIND("START",Table6[[#This Row],[1]])=1,VLOOKUP(COLUMN(),Sheet6!$B$3:$C$28,2,FALSE)&amp;ROW(),""),"")</f>
        <v/>
      </c>
      <c r="G112" t="str">
        <f>IFERROR(FIND("END",Table6[[#This Row],[1]]),"")</f>
        <v/>
      </c>
    </row>
    <row r="113" spans="3:7" ht="15">
      <c r="C113" t="str">
        <f t="shared" si="2"/>
        <v>[2- No]</v>
      </c>
      <c r="D113" s="166" t="s">
        <v>1019</v>
      </c>
      <c r="E113">
        <v>112</v>
      </c>
      <c r="F113" t="str">
        <f>IFERROR(IF(FIND("START",Table6[[#This Row],[1]])=1,VLOOKUP(COLUMN(),Sheet6!$B$3:$C$28,2,FALSE)&amp;ROW(),""),"")</f>
        <v/>
      </c>
      <c r="G113" t="str">
        <f>IFERROR(FIND("END",Table6[[#This Row],[1]]),"")</f>
        <v/>
      </c>
    </row>
    <row r="114" spans="3:7" ht="15">
      <c r="C114" t="str">
        <f t="shared" si="2"/>
        <v>[3- N/A]</v>
      </c>
      <c r="D114" s="166" t="s">
        <v>1052</v>
      </c>
      <c r="E114">
        <v>113</v>
      </c>
      <c r="F114" t="str">
        <f>IFERROR(IF(FIND("START",Table6[[#This Row],[1]])=1,VLOOKUP(COLUMN(),Sheet6!$B$3:$C$28,2,FALSE)&amp;ROW(),""),"")</f>
        <v/>
      </c>
      <c r="G114" t="str">
        <f>IFERROR(FIND("END",Table6[[#This Row],[1]]),"")</f>
        <v/>
      </c>
    </row>
    <row r="115" spans="3:7" ht="15">
      <c r="C115" t="str">
        <f t="shared" si="2"/>
        <v>[77- Information not collected]</v>
      </c>
      <c r="D115" s="166" t="s">
        <v>1020</v>
      </c>
      <c r="E115">
        <v>114</v>
      </c>
      <c r="F115" t="str">
        <f>IFERROR(IF(FIND("START",Table6[[#This Row],[1]])=1,VLOOKUP(COLUMN(),Sheet6!$B$3:$C$28,2,FALSE)&amp;ROW(),""),"")</f>
        <v/>
      </c>
      <c r="G115" t="str">
        <f>IFERROR(FIND("END",Table6[[#This Row],[1]]),"")</f>
        <v/>
      </c>
    </row>
    <row r="116" spans="3:7">
      <c r="C116" s="9" t="s">
        <v>1181</v>
      </c>
      <c r="D116" s="165"/>
      <c r="E116">
        <v>115</v>
      </c>
      <c r="F116" t="str">
        <f>IFERROR(IF(FIND("START",Table6[[#This Row],[1]])=1,VLOOKUP(COLUMN(),Sheet6!$B$3:$C$28,2,FALSE)&amp;ROW(),""),"")</f>
        <v/>
      </c>
      <c r="G116">
        <f>IFERROR(FIND("END",Table6[[#This Row],[1]]),"")</f>
        <v>1</v>
      </c>
    </row>
    <row r="117" spans="3:7" ht="15">
      <c r="C117" t="str">
        <f t="shared" si="2"/>
        <v>-</v>
      </c>
      <c r="D117" s="166" t="s">
        <v>1037</v>
      </c>
      <c r="E117">
        <v>116</v>
      </c>
      <c r="F117" t="str">
        <f>IFERROR(IF(FIND("START",Table6[[#This Row],[1]])=1,VLOOKUP(COLUMN(),Sheet6!$B$3:$C$28,2,FALSE)&amp;ROW(),""),"")</f>
        <v/>
      </c>
      <c r="G117" t="str">
        <f>IFERROR(FIND("END",Table6[[#This Row],[1]]),"")</f>
        <v/>
      </c>
    </row>
    <row r="118" spans="3:7" ht="15">
      <c r="C118" t="str">
        <f t="shared" si="2"/>
        <v>[1- Identifies as a public housing resident.]</v>
      </c>
      <c r="D118" s="166" t="s">
        <v>1053</v>
      </c>
      <c r="E118">
        <v>117</v>
      </c>
      <c r="F118" t="str">
        <f>IFERROR(IF(FIND("START",Table6[[#This Row],[1]])=1,VLOOKUP(COLUMN(),Sheet6!$B$3:$C$28,2,FALSE)&amp;ROW(),""),"")</f>
        <v/>
      </c>
      <c r="G118" t="str">
        <f>IFERROR(FIND("END",Table6[[#This Row],[1]]),"")</f>
        <v/>
      </c>
    </row>
    <row r="119" spans="3:7" ht="15">
      <c r="C119" t="str">
        <f t="shared" si="2"/>
        <v>[2- Receives a tenant-based rental voucher]</v>
      </c>
      <c r="D119" s="166" t="s">
        <v>1054</v>
      </c>
      <c r="E119">
        <v>118</v>
      </c>
      <c r="F119" t="str">
        <f>IFERROR(IF(FIND("START",Table6[[#This Row],[1]])=1,VLOOKUP(COLUMN(),Sheet6!$B$3:$C$28,2,FALSE)&amp;ROW(),""),"")</f>
        <v/>
      </c>
      <c r="G119" t="str">
        <f>IFERROR(FIND("END",Table6[[#This Row],[1]]),"")</f>
        <v/>
      </c>
    </row>
    <row r="120" spans="3:7" ht="15">
      <c r="C120" t="str">
        <f t="shared" si="2"/>
        <v>[3- Receives a project based rental voucher]</v>
      </c>
      <c r="D120" s="166" t="s">
        <v>1055</v>
      </c>
      <c r="E120">
        <v>119</v>
      </c>
      <c r="F120" t="str">
        <f>IFERROR(IF(FIND("START",Table6[[#This Row],[1]])=1,VLOOKUP(COLUMN(),Sheet6!$B$3:$C$28,2,FALSE)&amp;ROW(),""),"")</f>
        <v/>
      </c>
      <c r="G120" t="str">
        <f>IFERROR(FIND("END",Table6[[#This Row],[1]]),"")</f>
        <v/>
      </c>
    </row>
    <row r="121" spans="3:7" ht="15">
      <c r="C121" t="str">
        <f t="shared" si="2"/>
        <v>[4- Privately subsidized housing]</v>
      </c>
      <c r="D121" s="166" t="s">
        <v>1056</v>
      </c>
      <c r="E121">
        <v>120</v>
      </c>
      <c r="F121" t="str">
        <f>IFERROR(IF(FIND("START",Table6[[#This Row],[1]])=1,VLOOKUP(COLUMN(),Sheet6!$B$3:$C$28,2,FALSE)&amp;ROW(),""),"")</f>
        <v/>
      </c>
      <c r="G121" t="str">
        <f>IFERROR(FIND("END",Table6[[#This Row],[1]]),"")</f>
        <v/>
      </c>
    </row>
    <row r="122" spans="3:7" ht="15">
      <c r="C122" t="str">
        <f t="shared" si="2"/>
        <v>[5- Unsubsidized (market rate) housing]</v>
      </c>
      <c r="D122" s="166" t="s">
        <v>1057</v>
      </c>
      <c r="E122">
        <v>121</v>
      </c>
      <c r="F122" t="str">
        <f>IFERROR(IF(FIND("START",Table6[[#This Row],[1]])=1,VLOOKUP(COLUMN(),Sheet6!$B$3:$C$28,2,FALSE)&amp;ROW(),""),"")</f>
        <v/>
      </c>
      <c r="G122" t="str">
        <f>IFERROR(FIND("END",Table6[[#This Row],[1]]),"")</f>
        <v/>
      </c>
    </row>
    <row r="123" spans="3:7" ht="15">
      <c r="C123" t="str">
        <f t="shared" si="2"/>
        <v>[6- Owns a home]</v>
      </c>
      <c r="D123" s="166" t="s">
        <v>1058</v>
      </c>
      <c r="E123">
        <v>122</v>
      </c>
      <c r="F123" t="str">
        <f>IFERROR(IF(FIND("START",Table6[[#This Row],[1]])=1,VLOOKUP(COLUMN(),Sheet6!$B$3:$C$28,2,FALSE)&amp;ROW(),""),"")</f>
        <v/>
      </c>
      <c r="G123" t="str">
        <f>IFERROR(FIND("END",Table6[[#This Row],[1]]),"")</f>
        <v/>
      </c>
    </row>
    <row r="124" spans="3:7" ht="15">
      <c r="C124" t="str">
        <f t="shared" si="2"/>
        <v>[7- Homeless]</v>
      </c>
      <c r="D124" s="166" t="s">
        <v>1059</v>
      </c>
      <c r="E124">
        <v>123</v>
      </c>
      <c r="F124" t="str">
        <f>IFERROR(IF(FIND("START",Table6[[#This Row],[1]])=1,VLOOKUP(COLUMN(),Sheet6!$B$3:$C$28,2,FALSE)&amp;ROW(),""),"")</f>
        <v/>
      </c>
      <c r="G124" t="str">
        <f>IFERROR(FIND("END",Table6[[#This Row],[1]]),"")</f>
        <v/>
      </c>
    </row>
    <row r="125" spans="3:7" ht="15">
      <c r="C125" t="str">
        <f t="shared" si="2"/>
        <v>[88- Refused]</v>
      </c>
      <c r="D125" s="166" t="s">
        <v>1060</v>
      </c>
      <c r="E125">
        <v>124</v>
      </c>
      <c r="F125" t="str">
        <f>IFERROR(IF(FIND("START",Table6[[#This Row],[1]])=1,VLOOKUP(COLUMN(),Sheet6!$B$3:$C$28,2,FALSE)&amp;ROW(),""),"")</f>
        <v/>
      </c>
      <c r="G125" t="str">
        <f>IFERROR(FIND("END",Table6[[#This Row],[1]]),"")</f>
        <v/>
      </c>
    </row>
    <row r="126" spans="3:7" ht="15">
      <c r="C126" t="str">
        <f t="shared" si="2"/>
        <v>[99- Does not know]</v>
      </c>
      <c r="D126" s="166" t="s">
        <v>1061</v>
      </c>
      <c r="E126">
        <v>125</v>
      </c>
      <c r="F126" t="str">
        <f>IFERROR(IF(FIND("START",Table6[[#This Row],[1]])=1,VLOOKUP(COLUMN(),Sheet6!$B$3:$C$28,2,FALSE)&amp;ROW(),""),"")</f>
        <v/>
      </c>
      <c r="G126" t="str">
        <f>IFERROR(FIND("END",Table6[[#This Row],[1]]),"")</f>
        <v/>
      </c>
    </row>
    <row r="127" spans="3:7" ht="15">
      <c r="C127" t="str">
        <f t="shared" si="2"/>
        <v>[100- N/A]</v>
      </c>
      <c r="D127" s="166" t="s">
        <v>1024</v>
      </c>
      <c r="E127">
        <v>126</v>
      </c>
      <c r="F127" t="str">
        <f>IFERROR(IF(FIND("START",Table6[[#This Row],[1]])=1,VLOOKUP(COLUMN(),Sheet6!$B$3:$C$28,2,FALSE)&amp;ROW(),""),"")</f>
        <v/>
      </c>
      <c r="G127" t="str">
        <f>IFERROR(FIND("END",Table6[[#This Row],[1]]),"")</f>
        <v/>
      </c>
    </row>
    <row r="128" spans="3:7" ht="15">
      <c r="C128" t="str">
        <f t="shared" si="2"/>
        <v>[77- Information not collected]</v>
      </c>
      <c r="D128" s="166" t="s">
        <v>1020</v>
      </c>
      <c r="E128">
        <v>127</v>
      </c>
      <c r="F128" t="str">
        <f>IFERROR(IF(FIND("START",Table6[[#This Row],[1]])=1,VLOOKUP(COLUMN(),Sheet6!$B$3:$C$28,2,FALSE)&amp;ROW(),""),"")</f>
        <v/>
      </c>
      <c r="G128" t="str">
        <f>IFERROR(FIND("END",Table6[[#This Row],[1]]),"")</f>
        <v/>
      </c>
    </row>
    <row r="129" spans="3:7">
      <c r="C129" s="9" t="s">
        <v>1181</v>
      </c>
      <c r="D129" s="165"/>
      <c r="E129">
        <v>128</v>
      </c>
      <c r="F129" t="str">
        <f>IFERROR(IF(FIND("START",Table6[[#This Row],[1]])=1,VLOOKUP(COLUMN(),Sheet6!$B$3:$C$28,2,FALSE)&amp;ROW(),""),"")</f>
        <v/>
      </c>
      <c r="G129">
        <f>IFERROR(FIND("END",Table6[[#This Row],[1]]),"")</f>
        <v>1</v>
      </c>
    </row>
    <row r="130" spans="3:7" ht="15">
      <c r="C130" t="str">
        <f t="shared" si="2"/>
        <v>-</v>
      </c>
      <c r="D130" s="166" t="s">
        <v>1037</v>
      </c>
      <c r="E130">
        <v>129</v>
      </c>
      <c r="F130" t="str">
        <f>IFERROR(IF(FIND("START",Table6[[#This Row],[1]])=1,VLOOKUP(COLUMN(),Sheet6!$B$3:$C$28,2,FALSE)&amp;ROW(),""),"")</f>
        <v/>
      </c>
      <c r="G130" t="str">
        <f>IFERROR(FIND("END",Table6[[#This Row],[1]]),"")</f>
        <v/>
      </c>
    </row>
    <row r="131" spans="3:7" ht="15">
      <c r="C131" t="str">
        <f t="shared" si="2"/>
        <v>[1- Yes, covered through employer or union (current or former)]</v>
      </c>
      <c r="D131" s="166" t="s">
        <v>1062</v>
      </c>
      <c r="E131">
        <v>130</v>
      </c>
      <c r="F131" t="str">
        <f>IFERROR(IF(FIND("START",Table6[[#This Row],[1]])=1,VLOOKUP(COLUMN(),Sheet6!$B$3:$C$28,2,FALSE)&amp;ROW(),""),"")</f>
        <v/>
      </c>
      <c r="G131" t="str">
        <f>IFERROR(FIND("END",Table6[[#This Row],[1]]),"")</f>
        <v/>
      </c>
    </row>
    <row r="132" spans="3:7" ht="15">
      <c r="C132" t="str">
        <f t="shared" si="2"/>
        <v>[2- Yes, purchased insurance from insurance company]</v>
      </c>
      <c r="D132" s="166" t="s">
        <v>1063</v>
      </c>
      <c r="E132">
        <v>131</v>
      </c>
      <c r="F132" t="str">
        <f>IFERROR(IF(FIND("START",Table6[[#This Row],[1]])=1,VLOOKUP(COLUMN(),Sheet6!$B$3:$C$28,2,FALSE)&amp;ROW(),""),"")</f>
        <v/>
      </c>
      <c r="G132" t="str">
        <f>IFERROR(FIND("END",Table6[[#This Row],[1]]),"")</f>
        <v/>
      </c>
    </row>
    <row r="133" spans="3:7" ht="15">
      <c r="C133" t="str">
        <f t="shared" si="2"/>
        <v>[3- Medicare]</v>
      </c>
      <c r="D133" s="166" t="s">
        <v>1064</v>
      </c>
      <c r="E133">
        <v>132</v>
      </c>
      <c r="F133" t="str">
        <f>IFERROR(IF(FIND("START",Table6[[#This Row],[1]])=1,VLOOKUP(COLUMN(),Sheet6!$B$3:$C$28,2,FALSE)&amp;ROW(),""),"")</f>
        <v/>
      </c>
      <c r="G133" t="str">
        <f>IFERROR(FIND("END",Table6[[#This Row],[1]]),"")</f>
        <v/>
      </c>
    </row>
    <row r="134" spans="3:7" ht="15">
      <c r="C134" t="str">
        <f t="shared" si="2"/>
        <v>[4- Medicaid/Medical Assistance]</v>
      </c>
      <c r="D134" s="166" t="s">
        <v>1065</v>
      </c>
      <c r="E134">
        <v>133</v>
      </c>
      <c r="F134" t="str">
        <f>IFERROR(IF(FIND("START",Table6[[#This Row],[1]])=1,VLOOKUP(COLUMN(),Sheet6!$B$3:$C$28,2,FALSE)&amp;ROW(),""),"")</f>
        <v/>
      </c>
      <c r="G134" t="str">
        <f>IFERROR(FIND("END",Table6[[#This Row],[1]]),"")</f>
        <v/>
      </c>
    </row>
    <row r="135" spans="3:7" ht="15">
      <c r="C135" t="str">
        <f t="shared" si="2"/>
        <v>[5- TRICARE or other military health care]</v>
      </c>
      <c r="D135" s="166" t="s">
        <v>1066</v>
      </c>
      <c r="E135">
        <v>134</v>
      </c>
      <c r="F135" t="str">
        <f>IFERROR(IF(FIND("START",Table6[[#This Row],[1]])=1,VLOOKUP(COLUMN(),Sheet6!$B$3:$C$28,2,FALSE)&amp;ROW(),""),"")</f>
        <v/>
      </c>
      <c r="G135" t="str">
        <f>IFERROR(FIND("END",Table6[[#This Row],[1]]),"")</f>
        <v/>
      </c>
    </row>
    <row r="136" spans="3:7" ht="15">
      <c r="C136" t="str">
        <f t="shared" si="2"/>
        <v>[6- VA health care]</v>
      </c>
      <c r="D136" s="166" t="s">
        <v>1067</v>
      </c>
      <c r="E136">
        <v>135</v>
      </c>
      <c r="F136" t="str">
        <f>IFERROR(IF(FIND("START",Table6[[#This Row],[1]])=1,VLOOKUP(COLUMN(),Sheet6!$B$3:$C$28,2,FALSE)&amp;ROW(),""),"")</f>
        <v/>
      </c>
      <c r="G136" t="str">
        <f>IFERROR(FIND("END",Table6[[#This Row],[1]]),"")</f>
        <v/>
      </c>
    </row>
    <row r="137" spans="3:7" ht="15">
      <c r="C137" t="str">
        <f t="shared" si="2"/>
        <v>[7- Indian Health Service]</v>
      </c>
      <c r="D137" s="166" t="s">
        <v>1068</v>
      </c>
      <c r="E137">
        <v>136</v>
      </c>
      <c r="F137" t="str">
        <f>IFERROR(IF(FIND("START",Table6[[#This Row],[1]])=1,VLOOKUP(COLUMN(),Sheet6!$B$3:$C$28,2,FALSE)&amp;ROW(),""),"")</f>
        <v/>
      </c>
      <c r="G137" t="str">
        <f>IFERROR(FIND("END",Table6[[#This Row],[1]]),"")</f>
        <v/>
      </c>
    </row>
    <row r="138" spans="3:7" ht="15">
      <c r="C138" t="str">
        <f t="shared" si="2"/>
        <v>[8- Other health insurance or health coverage plan]</v>
      </c>
      <c r="D138" s="166" t="s">
        <v>1069</v>
      </c>
      <c r="E138">
        <v>137</v>
      </c>
      <c r="F138" t="str">
        <f>IFERROR(IF(FIND("START",Table6[[#This Row],[1]])=1,VLOOKUP(COLUMN(),Sheet6!$B$3:$C$28,2,FALSE)&amp;ROW(),""),"")</f>
        <v/>
      </c>
      <c r="G138" t="str">
        <f>IFERROR(FIND("END",Table6[[#This Row],[1]]),"")</f>
        <v/>
      </c>
    </row>
    <row r="139" spans="3:7" ht="15">
      <c r="C139" t="str">
        <f t="shared" si="2"/>
        <v>[9- No coverage]</v>
      </c>
      <c r="D139" s="166" t="s">
        <v>1070</v>
      </c>
      <c r="E139">
        <v>138</v>
      </c>
      <c r="F139" t="str">
        <f>IFERROR(IF(FIND("START",Table6[[#This Row],[1]])=1,VLOOKUP(COLUMN(),Sheet6!$B$3:$C$28,2,FALSE)&amp;ROW(),""),"")</f>
        <v/>
      </c>
      <c r="G139" t="str">
        <f>IFERROR(FIND("END",Table6[[#This Row],[1]]),"")</f>
        <v/>
      </c>
    </row>
    <row r="140" spans="3:7" ht="15">
      <c r="C140" t="str">
        <f t="shared" si="2"/>
        <v>[88- Individual refused]</v>
      </c>
      <c r="D140" s="166" t="s">
        <v>1008</v>
      </c>
      <c r="E140">
        <v>139</v>
      </c>
      <c r="F140" t="str">
        <f>IFERROR(IF(FIND("START",Table6[[#This Row],[1]])=1,VLOOKUP(COLUMN(),Sheet6!$B$3:$C$28,2,FALSE)&amp;ROW(),""),"")</f>
        <v/>
      </c>
      <c r="G140" t="str">
        <f>IFERROR(FIND("END",Table6[[#This Row],[1]]),"")</f>
        <v/>
      </c>
    </row>
    <row r="141" spans="3:7" ht="15">
      <c r="C141" t="str">
        <f t="shared" si="2"/>
        <v>[99- Individual does not know]</v>
      </c>
      <c r="D141" s="166" t="s">
        <v>1009</v>
      </c>
      <c r="E141">
        <v>140</v>
      </c>
      <c r="F141" t="str">
        <f>IFERROR(IF(FIND("START",Table6[[#This Row],[1]])=1,VLOOKUP(COLUMN(),Sheet6!$B$3:$C$28,2,FALSE)&amp;ROW(),""),"")</f>
        <v/>
      </c>
      <c r="G141" t="str">
        <f>IFERROR(FIND("END",Table6[[#This Row],[1]]),"")</f>
        <v/>
      </c>
    </row>
    <row r="142" spans="3:7">
      <c r="C142" s="9" t="s">
        <v>1181</v>
      </c>
      <c r="D142" s="165"/>
      <c r="E142">
        <v>141</v>
      </c>
      <c r="F142" t="str">
        <f>IFERROR(IF(FIND("START",Table6[[#This Row],[1]])=1,VLOOKUP(COLUMN(),Sheet6!$B$3:$C$28,2,FALSE)&amp;ROW(),""),"")</f>
        <v/>
      </c>
      <c r="G142">
        <f>IFERROR(FIND("END",Table6[[#This Row],[1]]),"")</f>
        <v>1</v>
      </c>
    </row>
    <row r="143" spans="3:7" ht="15">
      <c r="C143" t="str">
        <f t="shared" si="2"/>
        <v>-</v>
      </c>
      <c r="D143" s="166" t="s">
        <v>1037</v>
      </c>
      <c r="E143">
        <v>142</v>
      </c>
      <c r="F143" t="str">
        <f>IFERROR(IF(FIND("START",Table6[[#This Row],[1]])=1,VLOOKUP(COLUMN(),Sheet6!$B$3:$C$28,2,FALSE)&amp;ROW(),""),"")</f>
        <v/>
      </c>
      <c r="G143" t="str">
        <f>IFERROR(FIND("END",Table6[[#This Row],[1]]),"")</f>
        <v/>
      </c>
    </row>
    <row r="144" spans="3:7" ht="15">
      <c r="C144" t="str">
        <f t="shared" si="2"/>
        <v>[100- N/A]</v>
      </c>
      <c r="D144" s="166" t="s">
        <v>1024</v>
      </c>
      <c r="E144">
        <v>143</v>
      </c>
      <c r="F144" t="str">
        <f>IFERROR(IF(FIND("START",Table6[[#This Row],[1]])=1,VLOOKUP(COLUMN(),Sheet6!$B$3:$C$28,2,FALSE)&amp;ROW(),""),"")</f>
        <v/>
      </c>
      <c r="G144" t="str">
        <f>IFERROR(FIND("END",Table6[[#This Row],[1]]),"")</f>
        <v/>
      </c>
    </row>
    <row r="145" spans="3:7" ht="15">
      <c r="C145" t="str">
        <f t="shared" si="2"/>
        <v>[77- Information not collected]</v>
      </c>
      <c r="D145" s="166" t="s">
        <v>1020</v>
      </c>
      <c r="E145">
        <v>144</v>
      </c>
      <c r="F145" t="str">
        <f>IFERROR(IF(FIND("START",Table6[[#This Row],[1]])=1,VLOOKUP(COLUMN(),Sheet6!$B$3:$C$28,2,FALSE)&amp;ROW(),""),"")</f>
        <v/>
      </c>
      <c r="G145" t="str">
        <f>IFERROR(FIND("END",Table6[[#This Row],[1]]),"")</f>
        <v/>
      </c>
    </row>
    <row r="146" spans="3:7">
      <c r="C146" s="9" t="s">
        <v>1181</v>
      </c>
      <c r="D146" s="165"/>
      <c r="E146">
        <v>145</v>
      </c>
      <c r="F146" t="str">
        <f>IFERROR(IF(FIND("START",Table6[[#This Row],[1]])=1,VLOOKUP(COLUMN(),Sheet6!$B$3:$C$28,2,FALSE)&amp;ROW(),""),"")</f>
        <v/>
      </c>
      <c r="G146">
        <f>IFERROR(FIND("END",Table6[[#This Row],[1]]),"")</f>
        <v>1</v>
      </c>
    </row>
    <row r="147" spans="3:7" ht="15">
      <c r="C147" t="str">
        <f t="shared" si="2"/>
        <v>-</v>
      </c>
      <c r="D147" s="166" t="s">
        <v>1037</v>
      </c>
      <c r="E147">
        <v>146</v>
      </c>
      <c r="F147" t="str">
        <f>IFERROR(IF(FIND("START",Table6[[#This Row],[1]])=1,VLOOKUP(COLUMN(),Sheet6!$B$3:$C$28,2,FALSE)&amp;ROW(),""),"")</f>
        <v/>
      </c>
      <c r="G147" t="str">
        <f>IFERROR(FIND("END",Table6[[#This Row],[1]]),"")</f>
        <v/>
      </c>
    </row>
    <row r="148" spans="3:7" ht="15">
      <c r="C148" t="str">
        <f t="shared" si="2"/>
        <v>[1- No schooling completed, Nursery school, or Kindergarten]</v>
      </c>
      <c r="D148" s="166" t="s">
        <v>1071</v>
      </c>
      <c r="E148">
        <v>147</v>
      </c>
      <c r="F148" t="str">
        <f>IFERROR(IF(FIND("START",Table6[[#This Row],[1]])=1,VLOOKUP(COLUMN(),Sheet6!$B$3:$C$28,2,FALSE)&amp;ROW(),""),"")</f>
        <v/>
      </c>
      <c r="G148" t="str">
        <f>IFERROR(FIND("END",Table6[[#This Row],[1]]),"")</f>
        <v/>
      </c>
    </row>
    <row r="149" spans="3:7" ht="15">
      <c r="C149" t="str">
        <f t="shared" si="2"/>
        <v>[2- Grade 1]</v>
      </c>
      <c r="D149" s="166" t="s">
        <v>1072</v>
      </c>
      <c r="E149">
        <v>148</v>
      </c>
      <c r="F149" t="str">
        <f>IFERROR(IF(FIND("START",Table6[[#This Row],[1]])=1,VLOOKUP(COLUMN(),Sheet6!$B$3:$C$28,2,FALSE)&amp;ROW(),""),"")</f>
        <v/>
      </c>
      <c r="G149" t="str">
        <f>IFERROR(FIND("END",Table6[[#This Row],[1]]),"")</f>
        <v/>
      </c>
    </row>
    <row r="150" spans="3:7" ht="15">
      <c r="C150" t="str">
        <f t="shared" si="2"/>
        <v>[3- Grade 2]</v>
      </c>
      <c r="D150" s="166" t="s">
        <v>1073</v>
      </c>
      <c r="E150">
        <v>149</v>
      </c>
      <c r="F150" t="str">
        <f>IFERROR(IF(FIND("START",Table6[[#This Row],[1]])=1,VLOOKUP(COLUMN(),Sheet6!$B$3:$C$28,2,FALSE)&amp;ROW(),""),"")</f>
        <v/>
      </c>
      <c r="G150" t="str">
        <f>IFERROR(FIND("END",Table6[[#This Row],[1]]),"")</f>
        <v/>
      </c>
    </row>
    <row r="151" spans="3:7" ht="15">
      <c r="C151" t="str">
        <f t="shared" si="2"/>
        <v>[4- Grade 3]</v>
      </c>
      <c r="D151" s="166" t="s">
        <v>1074</v>
      </c>
      <c r="E151">
        <v>150</v>
      </c>
      <c r="F151" t="str">
        <f>IFERROR(IF(FIND("START",Table6[[#This Row],[1]])=1,VLOOKUP(COLUMN(),Sheet6!$B$3:$C$28,2,FALSE)&amp;ROW(),""),"")</f>
        <v/>
      </c>
      <c r="G151" t="str">
        <f>IFERROR(FIND("END",Table6[[#This Row],[1]]),"")</f>
        <v/>
      </c>
    </row>
    <row r="152" spans="3:7" ht="15">
      <c r="C152" t="str">
        <f t="shared" si="2"/>
        <v>[5- Grade 4]</v>
      </c>
      <c r="D152" s="166" t="s">
        <v>1075</v>
      </c>
      <c r="E152">
        <v>151</v>
      </c>
      <c r="F152" t="str">
        <f>IFERROR(IF(FIND("START",Table6[[#This Row],[1]])=1,VLOOKUP(COLUMN(),Sheet6!$B$3:$C$28,2,FALSE)&amp;ROW(),""),"")</f>
        <v/>
      </c>
      <c r="G152" t="str">
        <f>IFERROR(FIND("END",Table6[[#This Row],[1]]),"")</f>
        <v/>
      </c>
    </row>
    <row r="153" spans="3:7" ht="15">
      <c r="C153" t="str">
        <f t="shared" si="2"/>
        <v>[6- Grade 5]</v>
      </c>
      <c r="D153" s="166" t="s">
        <v>1076</v>
      </c>
      <c r="E153">
        <v>152</v>
      </c>
      <c r="F153" t="str">
        <f>IFERROR(IF(FIND("START",Table6[[#This Row],[1]])=1,VLOOKUP(COLUMN(),Sheet6!$B$3:$C$28,2,FALSE)&amp;ROW(),""),"")</f>
        <v/>
      </c>
      <c r="G153" t="str">
        <f>IFERROR(FIND("END",Table6[[#This Row],[1]]),"")</f>
        <v/>
      </c>
    </row>
    <row r="154" spans="3:7" ht="15">
      <c r="C154" t="str">
        <f t="shared" si="2"/>
        <v>[7- Grade 6]</v>
      </c>
      <c r="D154" s="166" t="s">
        <v>1077</v>
      </c>
      <c r="E154">
        <v>153</v>
      </c>
      <c r="F154" t="str">
        <f>IFERROR(IF(FIND("START",Table6[[#This Row],[1]])=1,VLOOKUP(COLUMN(),Sheet6!$B$3:$C$28,2,FALSE)&amp;ROW(),""),"")</f>
        <v/>
      </c>
      <c r="G154" t="str">
        <f>IFERROR(FIND("END",Table6[[#This Row],[1]]),"")</f>
        <v/>
      </c>
    </row>
    <row r="155" spans="3:7" ht="15">
      <c r="C155" t="str">
        <f t="shared" ref="C155:C208" si="3">D155</f>
        <v>[8- Grade 7]</v>
      </c>
      <c r="D155" s="166" t="s">
        <v>1078</v>
      </c>
      <c r="E155">
        <v>154</v>
      </c>
      <c r="F155" t="str">
        <f>IFERROR(IF(FIND("START",Table6[[#This Row],[1]])=1,VLOOKUP(COLUMN(),Sheet6!$B$3:$C$28,2,FALSE)&amp;ROW(),""),"")</f>
        <v/>
      </c>
      <c r="G155" t="str">
        <f>IFERROR(FIND("END",Table6[[#This Row],[1]]),"")</f>
        <v/>
      </c>
    </row>
    <row r="156" spans="3:7" ht="15">
      <c r="C156" t="str">
        <f t="shared" si="3"/>
        <v>[9- Grade 8]</v>
      </c>
      <c r="D156" s="166" t="s">
        <v>1079</v>
      </c>
      <c r="E156">
        <v>155</v>
      </c>
      <c r="F156" t="str">
        <f>IFERROR(IF(FIND("START",Table6[[#This Row],[1]])=1,VLOOKUP(COLUMN(),Sheet6!$B$3:$C$28,2,FALSE)&amp;ROW(),""),"")</f>
        <v/>
      </c>
      <c r="G156" t="str">
        <f>IFERROR(FIND("END",Table6[[#This Row],[1]]),"")</f>
        <v/>
      </c>
    </row>
    <row r="157" spans="3:7" ht="15">
      <c r="C157" t="str">
        <f t="shared" si="3"/>
        <v>[10- Grade 9]</v>
      </c>
      <c r="D157" s="166" t="s">
        <v>1080</v>
      </c>
      <c r="E157">
        <v>156</v>
      </c>
      <c r="F157" t="str">
        <f>IFERROR(IF(FIND("START",Table6[[#This Row],[1]])=1,VLOOKUP(COLUMN(),Sheet6!$B$3:$C$28,2,FALSE)&amp;ROW(),""),"")</f>
        <v/>
      </c>
      <c r="G157" t="str">
        <f>IFERROR(FIND("END",Table6[[#This Row],[1]]),"")</f>
        <v/>
      </c>
    </row>
    <row r="158" spans="3:7" ht="15">
      <c r="C158" t="str">
        <f t="shared" si="3"/>
        <v>[11- Grade 10]</v>
      </c>
      <c r="D158" s="166" t="s">
        <v>1081</v>
      </c>
      <c r="E158">
        <v>157</v>
      </c>
      <c r="F158" t="str">
        <f>IFERROR(IF(FIND("START",Table6[[#This Row],[1]])=1,VLOOKUP(COLUMN(),Sheet6!$B$3:$C$28,2,FALSE)&amp;ROW(),""),"")</f>
        <v/>
      </c>
      <c r="G158" t="str">
        <f>IFERROR(FIND("END",Table6[[#This Row],[1]]),"")</f>
        <v/>
      </c>
    </row>
    <row r="159" spans="3:7" ht="15">
      <c r="C159" t="str">
        <f t="shared" si="3"/>
        <v>[12- Grade 11]</v>
      </c>
      <c r="D159" s="166" t="s">
        <v>1082</v>
      </c>
      <c r="E159">
        <v>158</v>
      </c>
      <c r="F159" t="str">
        <f>IFERROR(IF(FIND("START",Table6[[#This Row],[1]])=1,VLOOKUP(COLUMN(),Sheet6!$B$3:$C$28,2,FALSE)&amp;ROW(),""),"")</f>
        <v/>
      </c>
      <c r="G159" t="str">
        <f>IFERROR(FIND("END",Table6[[#This Row],[1]]),"")</f>
        <v/>
      </c>
    </row>
    <row r="160" spans="3:7" ht="15">
      <c r="C160" t="str">
        <f t="shared" si="3"/>
        <v>[13- 12th grade, no diploma]</v>
      </c>
      <c r="D160" s="166" t="s">
        <v>1083</v>
      </c>
      <c r="E160">
        <v>159</v>
      </c>
      <c r="F160" t="str">
        <f>IFERROR(IF(FIND("START",Table6[[#This Row],[1]])=1,VLOOKUP(COLUMN(),Sheet6!$B$3:$C$28,2,FALSE)&amp;ROW(),""),"")</f>
        <v/>
      </c>
      <c r="G160" t="str">
        <f>IFERROR(FIND("END",Table6[[#This Row],[1]]),"")</f>
        <v/>
      </c>
    </row>
    <row r="161" spans="3:7" ht="15">
      <c r="C161" t="str">
        <f t="shared" si="3"/>
        <v>[14- High school diploma]</v>
      </c>
      <c r="D161" s="166" t="s">
        <v>1084</v>
      </c>
      <c r="E161">
        <v>160</v>
      </c>
      <c r="F161" t="str">
        <f>IFERROR(IF(FIND("START",Table6[[#This Row],[1]])=1,VLOOKUP(COLUMN(),Sheet6!$B$3:$C$28,2,FALSE)&amp;ROW(),""),"")</f>
        <v/>
      </c>
      <c r="G161" t="str">
        <f>IFERROR(FIND("END",Table6[[#This Row],[1]]),"")</f>
        <v/>
      </c>
    </row>
    <row r="162" spans="3:7" ht="15">
      <c r="C162" t="str">
        <f t="shared" si="3"/>
        <v>[15- GED or alternative credential]</v>
      </c>
      <c r="D162" s="166" t="s">
        <v>1085</v>
      </c>
      <c r="E162">
        <v>161</v>
      </c>
      <c r="F162" t="str">
        <f>IFERROR(IF(FIND("START",Table6[[#This Row],[1]])=1,VLOOKUP(COLUMN(),Sheet6!$B$3:$C$28,2,FALSE)&amp;ROW(),""),"")</f>
        <v/>
      </c>
      <c r="G162" t="str">
        <f>IFERROR(FIND("END",Table6[[#This Row],[1]]),"")</f>
        <v/>
      </c>
    </row>
    <row r="163" spans="3:7" ht="15">
      <c r="C163" t="str">
        <f t="shared" si="3"/>
        <v>[16- Less than 1 year of college credit]</v>
      </c>
      <c r="D163" s="166" t="s">
        <v>1086</v>
      </c>
      <c r="E163">
        <v>162</v>
      </c>
      <c r="F163" t="str">
        <f>IFERROR(IF(FIND("START",Table6[[#This Row],[1]])=1,VLOOKUP(COLUMN(),Sheet6!$B$3:$C$28,2,FALSE)&amp;ROW(),""),"")</f>
        <v/>
      </c>
      <c r="G163" t="str">
        <f>IFERROR(FIND("END",Table6[[#This Row],[1]]),"")</f>
        <v/>
      </c>
    </row>
    <row r="164" spans="3:7" ht="15">
      <c r="C164" t="str">
        <f t="shared" si="3"/>
        <v>[17- One or more years of college credit, no degree]</v>
      </c>
      <c r="D164" s="166" t="s">
        <v>1087</v>
      </c>
      <c r="E164">
        <v>163</v>
      </c>
      <c r="F164" t="str">
        <f>IFERROR(IF(FIND("START",Table6[[#This Row],[1]])=1,VLOOKUP(COLUMN(),Sheet6!$B$3:$C$28,2,FALSE)&amp;ROW(),""),"")</f>
        <v/>
      </c>
      <c r="G164" t="str">
        <f>IFERROR(FIND("END",Table6[[#This Row],[1]]),"")</f>
        <v/>
      </c>
    </row>
    <row r="165" spans="3:7" ht="15">
      <c r="C165" t="str">
        <f t="shared" si="3"/>
        <v>[18- Associate's degree ]</v>
      </c>
      <c r="D165" s="166" t="s">
        <v>1088</v>
      </c>
      <c r="E165">
        <v>164</v>
      </c>
      <c r="F165" t="str">
        <f>IFERROR(IF(FIND("START",Table6[[#This Row],[1]])=1,VLOOKUP(COLUMN(),Sheet6!$B$3:$C$28,2,FALSE)&amp;ROW(),""),"")</f>
        <v/>
      </c>
      <c r="G165" t="str">
        <f>IFERROR(FIND("END",Table6[[#This Row],[1]]),"")</f>
        <v/>
      </c>
    </row>
    <row r="166" spans="3:7" ht="15">
      <c r="C166" t="str">
        <f t="shared" si="3"/>
        <v>[19- Bachelor's degree]</v>
      </c>
      <c r="D166" s="166" t="s">
        <v>1089</v>
      </c>
      <c r="E166">
        <v>165</v>
      </c>
      <c r="F166" t="str">
        <f>IFERROR(IF(FIND("START",Table6[[#This Row],[1]])=1,VLOOKUP(COLUMN(),Sheet6!$B$3:$C$28,2,FALSE)&amp;ROW(),""),"")</f>
        <v/>
      </c>
      <c r="G166" t="str">
        <f>IFERROR(FIND("END",Table6[[#This Row],[1]]),"")</f>
        <v/>
      </c>
    </row>
    <row r="167" spans="3:7" ht="15">
      <c r="C167" t="str">
        <f t="shared" si="3"/>
        <v>[20- Master's degree]</v>
      </c>
      <c r="D167" s="166" t="s">
        <v>1090</v>
      </c>
      <c r="E167">
        <v>166</v>
      </c>
      <c r="F167" t="str">
        <f>IFERROR(IF(FIND("START",Table6[[#This Row],[1]])=1,VLOOKUP(COLUMN(),Sheet6!$B$3:$C$28,2,FALSE)&amp;ROW(),""),"")</f>
        <v/>
      </c>
      <c r="G167" t="str">
        <f>IFERROR(FIND("END",Table6[[#This Row],[1]]),"")</f>
        <v/>
      </c>
    </row>
    <row r="168" spans="3:7" ht="15">
      <c r="C168" t="str">
        <f t="shared" si="3"/>
        <v>[21- Professional degree(e.g., MD, DDS, DVM, LLB, JD)]</v>
      </c>
      <c r="D168" s="166" t="s">
        <v>1091</v>
      </c>
      <c r="E168">
        <v>167</v>
      </c>
      <c r="F168" t="str">
        <f>IFERROR(IF(FIND("START",Table6[[#This Row],[1]])=1,VLOOKUP(COLUMN(),Sheet6!$B$3:$C$28,2,FALSE)&amp;ROW(),""),"")</f>
        <v/>
      </c>
      <c r="G168" t="str">
        <f>IFERROR(FIND("END",Table6[[#This Row],[1]]),"")</f>
        <v/>
      </c>
    </row>
    <row r="169" spans="3:7" ht="15">
      <c r="C169" t="str">
        <f t="shared" si="3"/>
        <v>[22- Doctorate degree]</v>
      </c>
      <c r="D169" s="166" t="s">
        <v>1092</v>
      </c>
      <c r="E169">
        <v>168</v>
      </c>
      <c r="F169" t="str">
        <f>IFERROR(IF(FIND("START",Table6[[#This Row],[1]])=1,VLOOKUP(COLUMN(),Sheet6!$B$3:$C$28,2,FALSE)&amp;ROW(),""),"")</f>
        <v/>
      </c>
      <c r="G169" t="str">
        <f>IFERROR(FIND("END",Table6[[#This Row],[1]]),"")</f>
        <v/>
      </c>
    </row>
    <row r="170" spans="3:7" ht="15">
      <c r="C170" t="str">
        <f t="shared" si="3"/>
        <v>[88- Individual refused]</v>
      </c>
      <c r="D170" s="166" t="s">
        <v>1008</v>
      </c>
      <c r="E170">
        <v>169</v>
      </c>
      <c r="F170" t="str">
        <f>IFERROR(IF(FIND("START",Table6[[#This Row],[1]])=1,VLOOKUP(COLUMN(),Sheet6!$B$3:$C$28,2,FALSE)&amp;ROW(),""),"")</f>
        <v/>
      </c>
      <c r="G170" t="str">
        <f>IFERROR(FIND("END",Table6[[#This Row],[1]]),"")</f>
        <v/>
      </c>
    </row>
    <row r="171" spans="3:7" ht="15">
      <c r="C171" t="str">
        <f t="shared" si="3"/>
        <v>[99- Individual does not know]</v>
      </c>
      <c r="D171" s="166" t="s">
        <v>1009</v>
      </c>
      <c r="E171">
        <v>170</v>
      </c>
      <c r="F171" t="str">
        <f>IFERROR(IF(FIND("START",Table6[[#This Row],[1]])=1,VLOOKUP(COLUMN(),Sheet6!$B$3:$C$28,2,FALSE)&amp;ROW(),""),"")</f>
        <v/>
      </c>
      <c r="G171" t="str">
        <f>IFERROR(FIND("END",Table6[[#This Row],[1]]),"")</f>
        <v/>
      </c>
    </row>
    <row r="172" spans="3:7" ht="15">
      <c r="C172" t="str">
        <f t="shared" si="3"/>
        <v>[100- N/A]</v>
      </c>
      <c r="D172" s="166" t="s">
        <v>1024</v>
      </c>
      <c r="E172">
        <v>171</v>
      </c>
      <c r="F172" t="str">
        <f>IFERROR(IF(FIND("START",Table6[[#This Row],[1]])=1,VLOOKUP(COLUMN(),Sheet6!$B$3:$C$28,2,FALSE)&amp;ROW(),""),"")</f>
        <v/>
      </c>
      <c r="G172" t="str">
        <f>IFERROR(FIND("END",Table6[[#This Row],[1]]),"")</f>
        <v/>
      </c>
    </row>
    <row r="173" spans="3:7" ht="15">
      <c r="C173" t="str">
        <f t="shared" si="3"/>
        <v>[77- Information not collected]</v>
      </c>
      <c r="D173" s="166" t="s">
        <v>1020</v>
      </c>
      <c r="E173">
        <v>172</v>
      </c>
      <c r="F173" t="str">
        <f>IFERROR(IF(FIND("START",Table6[[#This Row],[1]])=1,VLOOKUP(COLUMN(),Sheet6!$B$3:$C$28,2,FALSE)&amp;ROW(),""),"")</f>
        <v/>
      </c>
      <c r="G173" t="str">
        <f>IFERROR(FIND("END",Table6[[#This Row],[1]]),"")</f>
        <v/>
      </c>
    </row>
    <row r="174" spans="3:7">
      <c r="C174" s="9" t="s">
        <v>1181</v>
      </c>
      <c r="D174" s="165"/>
      <c r="E174">
        <v>173</v>
      </c>
      <c r="F174" t="str">
        <f>IFERROR(IF(FIND("START",Table6[[#This Row],[1]])=1,VLOOKUP(COLUMN(),Sheet6!$B$3:$C$28,2,FALSE)&amp;ROW(),""),"")</f>
        <v/>
      </c>
      <c r="G174">
        <f>IFERROR(FIND("END",Table6[[#This Row],[1]]),"")</f>
        <v>1</v>
      </c>
    </row>
    <row r="175" spans="3:7" ht="15">
      <c r="C175" t="str">
        <f t="shared" si="3"/>
        <v>-</v>
      </c>
      <c r="D175" s="166" t="s">
        <v>1037</v>
      </c>
      <c r="E175">
        <v>174</v>
      </c>
      <c r="F175" t="str">
        <f>IFERROR(IF(FIND("START",Table6[[#This Row],[1]])=1,VLOOKUP(COLUMN(),Sheet6!$B$3:$C$28,2,FALSE)&amp;ROW(),""),"")</f>
        <v/>
      </c>
      <c r="G175" t="str">
        <f>IFERROR(FIND("END",Table6[[#This Row],[1]]),"")</f>
        <v/>
      </c>
    </row>
    <row r="176" spans="3:7" ht="15">
      <c r="C176" t="str">
        <f t="shared" si="3"/>
        <v>[1- Individual is enrolled in educational training]</v>
      </c>
      <c r="D176" s="166" t="s">
        <v>1093</v>
      </c>
      <c r="E176">
        <v>175</v>
      </c>
      <c r="F176" t="str">
        <f>IFERROR(IF(FIND("START",Table6[[#This Row],[1]])=1,VLOOKUP(COLUMN(),Sheet6!$B$3:$C$28,2,FALSE)&amp;ROW(),""),"")</f>
        <v/>
      </c>
      <c r="G176" t="str">
        <f>IFERROR(FIND("END",Table6[[#This Row],[1]]),"")</f>
        <v/>
      </c>
    </row>
    <row r="177" spans="3:7" ht="15">
      <c r="C177" t="str">
        <f t="shared" si="3"/>
        <v>[2- Individual is enrolled in vocational training]</v>
      </c>
      <c r="D177" s="166" t="s">
        <v>1094</v>
      </c>
      <c r="E177">
        <v>176</v>
      </c>
      <c r="F177" t="str">
        <f>IFERROR(IF(FIND("START",Table6[[#This Row],[1]])=1,VLOOKUP(COLUMN(),Sheet6!$B$3:$C$28,2,FALSE)&amp;ROW(),""),"")</f>
        <v/>
      </c>
      <c r="G177" t="str">
        <f>IFERROR(FIND("END",Table6[[#This Row],[1]]),"")</f>
        <v/>
      </c>
    </row>
    <row r="178" spans="3:7" ht="15">
      <c r="C178" t="str">
        <f t="shared" si="3"/>
        <v>[3- Not enrolled in educational or vocational training]</v>
      </c>
      <c r="D178" s="166" t="s">
        <v>1095</v>
      </c>
      <c r="E178">
        <v>177</v>
      </c>
      <c r="F178" t="str">
        <f>IFERROR(IF(FIND("START",Table6[[#This Row],[1]])=1,VLOOKUP(COLUMN(),Sheet6!$B$3:$C$28,2,FALSE)&amp;ROW(),""),"")</f>
        <v/>
      </c>
      <c r="G178" t="str">
        <f>IFERROR(FIND("END",Table6[[#This Row],[1]]),"")</f>
        <v/>
      </c>
    </row>
    <row r="179" spans="3:7" ht="15">
      <c r="C179" t="str">
        <f t="shared" si="3"/>
        <v>[4- N/A]</v>
      </c>
      <c r="D179" s="166" t="s">
        <v>1096</v>
      </c>
      <c r="E179">
        <v>178</v>
      </c>
      <c r="F179" t="str">
        <f>IFERROR(IF(FIND("START",Table6[[#This Row],[1]])=1,VLOOKUP(COLUMN(),Sheet6!$B$3:$C$28,2,FALSE)&amp;ROW(),""),"")</f>
        <v/>
      </c>
      <c r="G179" t="str">
        <f>IFERROR(FIND("END",Table6[[#This Row],[1]]),"")</f>
        <v/>
      </c>
    </row>
    <row r="180" spans="3:7" ht="15">
      <c r="C180" t="str">
        <f t="shared" si="3"/>
        <v>[77- Information not collected]</v>
      </c>
      <c r="D180" s="166" t="s">
        <v>1020</v>
      </c>
      <c r="E180">
        <v>179</v>
      </c>
      <c r="F180" t="str">
        <f>IFERROR(IF(FIND("START",Table6[[#This Row],[1]])=1,VLOOKUP(COLUMN(),Sheet6!$B$3:$C$28,2,FALSE)&amp;ROW(),""),"")</f>
        <v/>
      </c>
      <c r="G180" t="str">
        <f>IFERROR(FIND("END",Table6[[#This Row],[1]]),"")</f>
        <v/>
      </c>
    </row>
    <row r="181" spans="3:7">
      <c r="C181" s="9" t="s">
        <v>1181</v>
      </c>
      <c r="D181" s="165"/>
      <c r="E181">
        <v>180</v>
      </c>
      <c r="F181" t="str">
        <f>IFERROR(IF(FIND("START",Table6[[#This Row],[1]])=1,VLOOKUP(COLUMN(),Sheet6!$B$3:$C$28,2,FALSE)&amp;ROW(),""),"")</f>
        <v/>
      </c>
      <c r="G181">
        <f>IFERROR(FIND("END",Table6[[#This Row],[1]]),"")</f>
        <v>1</v>
      </c>
    </row>
    <row r="182" spans="3:7" ht="15">
      <c r="C182" t="str">
        <f t="shared" si="3"/>
        <v>-</v>
      </c>
      <c r="D182" s="166" t="s">
        <v>1037</v>
      </c>
      <c r="E182">
        <v>181</v>
      </c>
      <c r="F182" t="str">
        <f>IFERROR(IF(FIND("START",Table6[[#This Row],[1]])=1,VLOOKUP(COLUMN(),Sheet6!$B$3:$C$28,2,FALSE)&amp;ROW(),""),"")</f>
        <v/>
      </c>
      <c r="G182" t="str">
        <f>IFERROR(FIND("END",Table6[[#This Row],[1]]),"")</f>
        <v/>
      </c>
    </row>
    <row r="183" spans="3:7" ht="15">
      <c r="C183" t="str">
        <f t="shared" si="3"/>
        <v>[1- Occupational skills license]</v>
      </c>
      <c r="D183" s="166" t="s">
        <v>1097</v>
      </c>
      <c r="E183">
        <v>182</v>
      </c>
      <c r="F183" t="str">
        <f>IFERROR(IF(FIND("START",Table6[[#This Row],[1]])=1,VLOOKUP(COLUMN(),Sheet6!$B$3:$C$28,2,FALSE)&amp;ROW(),""),"")</f>
        <v/>
      </c>
      <c r="G183" t="str">
        <f>IFERROR(FIND("END",Table6[[#This Row],[1]]),"")</f>
        <v/>
      </c>
    </row>
    <row r="184" spans="3:7" ht="15">
      <c r="C184" t="str">
        <f t="shared" si="3"/>
        <v>[2- Occupational skills certificate]</v>
      </c>
      <c r="D184" s="166" t="s">
        <v>1098</v>
      </c>
      <c r="E184">
        <v>183</v>
      </c>
      <c r="F184" t="str">
        <f>IFERROR(IF(FIND("START",Table6[[#This Row],[1]])=1,VLOOKUP(COLUMN(),Sheet6!$B$3:$C$28,2,FALSE)&amp;ROW(),""),"")</f>
        <v/>
      </c>
      <c r="G184" t="str">
        <f>IFERROR(FIND("END",Table6[[#This Row],[1]]),"")</f>
        <v/>
      </c>
    </row>
    <row r="185" spans="3:7" ht="15">
      <c r="C185" t="str">
        <f t="shared" si="3"/>
        <v>[3- Other license or certificate recognized by state]</v>
      </c>
      <c r="D185" s="166" t="s">
        <v>1099</v>
      </c>
      <c r="E185">
        <v>184</v>
      </c>
      <c r="F185" t="str">
        <f>IFERROR(IF(FIND("START",Table6[[#This Row],[1]])=1,VLOOKUP(COLUMN(),Sheet6!$B$3:$C$28,2,FALSE)&amp;ROW(),""),"")</f>
        <v/>
      </c>
      <c r="G185" t="str">
        <f>IFERROR(FIND("END",Table6[[#This Row],[1]]),"")</f>
        <v/>
      </c>
    </row>
    <row r="186" spans="3:7" ht="15">
      <c r="C186" t="str">
        <f t="shared" si="3"/>
        <v>[4- Individual did not attain a license or certificate]</v>
      </c>
      <c r="D186" s="166" t="s">
        <v>1100</v>
      </c>
      <c r="E186">
        <v>185</v>
      </c>
      <c r="F186" t="str">
        <f>IFERROR(IF(FIND("START",Table6[[#This Row],[1]])=1,VLOOKUP(COLUMN(),Sheet6!$B$3:$C$28,2,FALSE)&amp;ROW(),""),"")</f>
        <v/>
      </c>
      <c r="G186" t="str">
        <f>IFERROR(FIND("END",Table6[[#This Row],[1]]),"")</f>
        <v/>
      </c>
    </row>
    <row r="187" spans="3:7" ht="15">
      <c r="C187" t="str">
        <f t="shared" si="3"/>
        <v>[88- Individual refused]</v>
      </c>
      <c r="D187" s="166" t="s">
        <v>1008</v>
      </c>
      <c r="E187">
        <v>186</v>
      </c>
      <c r="F187" t="str">
        <f>IFERROR(IF(FIND("START",Table6[[#This Row],[1]])=1,VLOOKUP(COLUMN(),Sheet6!$B$3:$C$28,2,FALSE)&amp;ROW(),""),"")</f>
        <v/>
      </c>
      <c r="G187" t="str">
        <f>IFERROR(FIND("END",Table6[[#This Row],[1]]),"")</f>
        <v/>
      </c>
    </row>
    <row r="188" spans="3:7" ht="15">
      <c r="C188" t="str">
        <f t="shared" si="3"/>
        <v>[99- Individual does not know]</v>
      </c>
      <c r="D188" s="166" t="s">
        <v>1009</v>
      </c>
      <c r="E188">
        <v>187</v>
      </c>
      <c r="F188" t="str">
        <f>IFERROR(IF(FIND("START",Table6[[#This Row],[1]])=1,VLOOKUP(COLUMN(),Sheet6!$B$3:$C$28,2,FALSE)&amp;ROW(),""),"")</f>
        <v/>
      </c>
      <c r="G188" t="str">
        <f>IFERROR(FIND("END",Table6[[#This Row],[1]]),"")</f>
        <v/>
      </c>
    </row>
    <row r="189" spans="3:7" ht="15">
      <c r="C189" t="str">
        <f t="shared" si="3"/>
        <v>[100- N/A]</v>
      </c>
      <c r="D189" s="166" t="s">
        <v>1024</v>
      </c>
      <c r="E189">
        <v>188</v>
      </c>
      <c r="F189" t="str">
        <f>IFERROR(IF(FIND("START",Table6[[#This Row],[1]])=1,VLOOKUP(COLUMN(),Sheet6!$B$3:$C$28,2,FALSE)&amp;ROW(),""),"")</f>
        <v/>
      </c>
      <c r="G189" t="str">
        <f>IFERROR(FIND("END",Table6[[#This Row],[1]]),"")</f>
        <v/>
      </c>
    </row>
    <row r="190" spans="3:7" ht="15">
      <c r="C190" t="str">
        <f t="shared" si="3"/>
        <v>[77- Information not collected]</v>
      </c>
      <c r="D190" s="166" t="s">
        <v>1020</v>
      </c>
      <c r="E190">
        <v>189</v>
      </c>
      <c r="F190" t="str">
        <f>IFERROR(IF(FIND("START",Table6[[#This Row],[1]])=1,VLOOKUP(COLUMN(),Sheet6!$B$3:$C$28,2,FALSE)&amp;ROW(),""),"")</f>
        <v/>
      </c>
      <c r="G190" t="str">
        <f>IFERROR(FIND("END",Table6[[#This Row],[1]]),"")</f>
        <v/>
      </c>
    </row>
    <row r="191" spans="3:7" ht="15">
      <c r="C191" t="str">
        <f t="shared" si="3"/>
        <v>-</v>
      </c>
      <c r="D191" s="166" t="s">
        <v>1037</v>
      </c>
      <c r="E191">
        <v>190</v>
      </c>
      <c r="F191" t="str">
        <f>IFERROR(IF(FIND("START",Table6[[#This Row],[1]])=1,VLOOKUP(COLUMN(),Sheet6!$B$3:$C$28,2,FALSE)&amp;ROW(),""),"")</f>
        <v/>
      </c>
      <c r="G191" t="str">
        <f>IFERROR(FIND("END",Table6[[#This Row],[1]]),"")</f>
        <v/>
      </c>
    </row>
    <row r="192" spans="3:7" ht="15">
      <c r="C192" t="str">
        <f t="shared" si="3"/>
        <v>[1- High school diploma/ GED]</v>
      </c>
      <c r="D192" s="166" t="s">
        <v>1101</v>
      </c>
      <c r="E192">
        <v>191</v>
      </c>
      <c r="F192" t="str">
        <f>IFERROR(IF(FIND("START",Table6[[#This Row],[1]])=1,VLOOKUP(COLUMN(),Sheet6!$B$3:$C$28,2,FALSE)&amp;ROW(),""),"")</f>
        <v/>
      </c>
      <c r="G192" t="str">
        <f>IFERROR(FIND("END",Table6[[#This Row],[1]]),"")</f>
        <v/>
      </c>
    </row>
    <row r="193" spans="3:7" ht="15">
      <c r="C193" t="str">
        <f t="shared" si="3"/>
        <v>[2- AA or AS diploma]</v>
      </c>
      <c r="D193" s="166" t="s">
        <v>1102</v>
      </c>
      <c r="E193">
        <v>192</v>
      </c>
      <c r="F193" t="str">
        <f>IFERROR(IF(FIND("START",Table6[[#This Row],[1]])=1,VLOOKUP(COLUMN(),Sheet6!$B$3:$C$28,2,FALSE)&amp;ROW(),""),"")</f>
        <v/>
      </c>
      <c r="G193" t="str">
        <f>IFERROR(FIND("END",Table6[[#This Row],[1]]),"")</f>
        <v/>
      </c>
    </row>
    <row r="194" spans="3:7" ht="15">
      <c r="C194" t="str">
        <f t="shared" si="3"/>
        <v>[3- BA or BS diploma]</v>
      </c>
      <c r="D194" s="166" t="s">
        <v>1103</v>
      </c>
      <c r="E194">
        <v>193</v>
      </c>
      <c r="F194" t="str">
        <f>IFERROR(IF(FIND("START",Table6[[#This Row],[1]])=1,VLOOKUP(COLUMN(),Sheet6!$B$3:$C$28,2,FALSE)&amp;ROW(),""),"")</f>
        <v/>
      </c>
      <c r="G194" t="str">
        <f>IFERROR(FIND("END",Table6[[#This Row],[1]]),"")</f>
        <v/>
      </c>
    </row>
    <row r="195" spans="3:7" ht="15">
      <c r="C195" t="str">
        <f t="shared" si="3"/>
        <v>[4- Other degree]</v>
      </c>
      <c r="D195" s="166" t="s">
        <v>1104</v>
      </c>
      <c r="E195">
        <v>194</v>
      </c>
      <c r="F195" t="str">
        <f>IFERROR(IF(FIND("START",Table6[[#This Row],[1]])=1,VLOOKUP(COLUMN(),Sheet6!$B$3:$C$28,2,FALSE)&amp;ROW(),""),"")</f>
        <v/>
      </c>
      <c r="G195" t="str">
        <f>IFERROR(FIND("END",Table6[[#This Row],[1]]),"")</f>
        <v/>
      </c>
    </row>
    <row r="196" spans="3:7" ht="15">
      <c r="C196" t="str">
        <f t="shared" si="3"/>
        <v>[5- No degree attained]</v>
      </c>
      <c r="D196" s="166" t="s">
        <v>1105</v>
      </c>
      <c r="E196">
        <v>195</v>
      </c>
      <c r="F196" t="str">
        <f>IFERROR(IF(FIND("START",Table6[[#This Row],[1]])=1,VLOOKUP(COLUMN(),Sheet6!$B$3:$C$28,2,FALSE)&amp;ROW(),""),"")</f>
        <v/>
      </c>
      <c r="G196" t="str">
        <f>IFERROR(FIND("END",Table6[[#This Row],[1]]),"")</f>
        <v/>
      </c>
    </row>
    <row r="197" spans="3:7" ht="15">
      <c r="C197" t="str">
        <f t="shared" si="3"/>
        <v>[88- Individual refused]</v>
      </c>
      <c r="D197" s="166" t="s">
        <v>1008</v>
      </c>
      <c r="E197">
        <v>196</v>
      </c>
      <c r="F197" t="str">
        <f>IFERROR(IF(FIND("START",Table6[[#This Row],[1]])=1,VLOOKUP(COLUMN(),Sheet6!$B$3:$C$28,2,FALSE)&amp;ROW(),""),"")</f>
        <v/>
      </c>
      <c r="G197" t="str">
        <f>IFERROR(FIND("END",Table6[[#This Row],[1]]),"")</f>
        <v/>
      </c>
    </row>
    <row r="198" spans="3:7" ht="15">
      <c r="C198" t="str">
        <f t="shared" si="3"/>
        <v>[99- Individual does not know]</v>
      </c>
      <c r="D198" s="166" t="s">
        <v>1009</v>
      </c>
      <c r="E198">
        <v>197</v>
      </c>
      <c r="F198" t="str">
        <f>IFERROR(IF(FIND("START",Table6[[#This Row],[1]])=1,VLOOKUP(COLUMN(),Sheet6!$B$3:$C$28,2,FALSE)&amp;ROW(),""),"")</f>
        <v/>
      </c>
      <c r="G198" t="str">
        <f>IFERROR(FIND("END",Table6[[#This Row],[1]]),"")</f>
        <v/>
      </c>
    </row>
    <row r="199" spans="3:7" ht="15">
      <c r="C199" t="str">
        <f t="shared" si="3"/>
        <v>[100- N/A]</v>
      </c>
      <c r="D199" s="166" t="s">
        <v>1024</v>
      </c>
      <c r="E199">
        <v>198</v>
      </c>
      <c r="F199" t="str">
        <f>IFERROR(IF(FIND("START",Table6[[#This Row],[1]])=1,VLOOKUP(COLUMN(),Sheet6!$B$3:$C$28,2,FALSE)&amp;ROW(),""),"")</f>
        <v/>
      </c>
      <c r="G199" t="str">
        <f>IFERROR(FIND("END",Table6[[#This Row],[1]]),"")</f>
        <v/>
      </c>
    </row>
    <row r="200" spans="3:7" ht="15">
      <c r="C200" t="str">
        <f t="shared" si="3"/>
        <v>[77- Information not collected]</v>
      </c>
      <c r="D200" s="166" t="s">
        <v>1020</v>
      </c>
      <c r="E200">
        <v>199</v>
      </c>
      <c r="F200" t="str">
        <f>IFERROR(IF(FIND("START",Table6[[#This Row],[1]])=1,VLOOKUP(COLUMN(),Sheet6!$B$3:$C$28,2,FALSE)&amp;ROW(),""),"")</f>
        <v/>
      </c>
      <c r="G200" t="str">
        <f>IFERROR(FIND("END",Table6[[#This Row],[1]]),"")</f>
        <v/>
      </c>
    </row>
    <row r="201" spans="3:7" ht="15">
      <c r="C201" t="str">
        <f t="shared" si="3"/>
        <v>-</v>
      </c>
      <c r="D201" s="166" t="s">
        <v>1037</v>
      </c>
      <c r="E201">
        <v>200</v>
      </c>
      <c r="F201" t="str">
        <f>IFERROR(IF(FIND("START",Table6[[#This Row],[1]])=1,VLOOKUP(COLUMN(),Sheet6!$B$3:$C$28,2,FALSE)&amp;ROW(),""),"")</f>
        <v/>
      </c>
      <c r="G201" t="str">
        <f>IFERROR(FIND("END",Table6[[#This Row],[1]]),"")</f>
        <v/>
      </c>
    </row>
    <row r="202" spans="3:7" ht="15">
      <c r="C202" t="str">
        <f t="shared" si="3"/>
        <v>[1- Employed]</v>
      </c>
      <c r="D202" s="166" t="s">
        <v>1106</v>
      </c>
      <c r="E202">
        <v>201</v>
      </c>
      <c r="F202" t="str">
        <f>IFERROR(IF(FIND("START",Table6[[#This Row],[1]])=1,VLOOKUP(COLUMN(),Sheet6!$B$3:$C$28,2,FALSE)&amp;ROW(),""),"")</f>
        <v/>
      </c>
      <c r="G202" t="str">
        <f>IFERROR(FIND("END",Table6[[#This Row],[1]]),"")</f>
        <v/>
      </c>
    </row>
    <row r="203" spans="3:7" ht="15">
      <c r="C203" t="str">
        <f t="shared" si="3"/>
        <v>[2- Not employed at any time in the last month and actively seeking work]</v>
      </c>
      <c r="D203" s="166" t="s">
        <v>1107</v>
      </c>
      <c r="E203">
        <v>202</v>
      </c>
      <c r="F203" t="str">
        <f>IFERROR(IF(FIND("START",Table6[[#This Row],[1]])=1,VLOOKUP(COLUMN(),Sheet6!$B$3:$C$28,2,FALSE)&amp;ROW(),""),"")</f>
        <v/>
      </c>
      <c r="G203" t="str">
        <f>IFERROR(FIND("END",Table6[[#This Row],[1]]),"")</f>
        <v/>
      </c>
    </row>
    <row r="204" spans="3:7" ht="15">
      <c r="C204" t="str">
        <f t="shared" si="3"/>
        <v>[3- Not employed at any time in the last month and not actively seeking work]</v>
      </c>
      <c r="D204" s="166" t="s">
        <v>1108</v>
      </c>
      <c r="E204">
        <v>203</v>
      </c>
      <c r="F204" t="str">
        <f>IFERROR(IF(FIND("START",Table6[[#This Row],[1]])=1,VLOOKUP(COLUMN(),Sheet6!$B$3:$C$28,2,FALSE)&amp;ROW(),""),"")</f>
        <v/>
      </c>
      <c r="G204" t="str">
        <f>IFERROR(FIND("END",Table6[[#This Row],[1]]),"")</f>
        <v/>
      </c>
    </row>
    <row r="205" spans="3:7" ht="15">
      <c r="C205" t="str">
        <f t="shared" si="3"/>
        <v>[88- Individual refused]</v>
      </c>
      <c r="D205" s="166" t="s">
        <v>1008</v>
      </c>
      <c r="E205">
        <v>204</v>
      </c>
      <c r="F205" t="str">
        <f>IFERROR(IF(FIND("START",Table6[[#This Row],[1]])=1,VLOOKUP(COLUMN(),Sheet6!$B$3:$C$28,2,FALSE)&amp;ROW(),""),"")</f>
        <v/>
      </c>
      <c r="G205" t="str">
        <f>IFERROR(FIND("END",Table6[[#This Row],[1]]),"")</f>
        <v/>
      </c>
    </row>
    <row r="206" spans="3:7" ht="15">
      <c r="C206" t="str">
        <f t="shared" si="3"/>
        <v>[99- Individual does not know]</v>
      </c>
      <c r="D206" s="166" t="s">
        <v>1009</v>
      </c>
      <c r="E206">
        <v>205</v>
      </c>
      <c r="F206" t="str">
        <f>IFERROR(IF(FIND("START",Table6[[#This Row],[1]])=1,VLOOKUP(COLUMN(),Sheet6!$B$3:$C$28,2,FALSE)&amp;ROW(),""),"")</f>
        <v/>
      </c>
      <c r="G206" t="str">
        <f>IFERROR(FIND("END",Table6[[#This Row],[1]]),"")</f>
        <v/>
      </c>
    </row>
    <row r="207" spans="3:7" ht="15">
      <c r="C207" t="str">
        <f t="shared" si="3"/>
        <v>[100- N/A]</v>
      </c>
      <c r="D207" s="166" t="s">
        <v>1024</v>
      </c>
      <c r="E207">
        <v>206</v>
      </c>
      <c r="F207" t="str">
        <f>IFERROR(IF(FIND("START",Table6[[#This Row],[1]])=1,VLOOKUP(COLUMN(),Sheet6!$B$3:$C$28,2,FALSE)&amp;ROW(),""),"")</f>
        <v/>
      </c>
      <c r="G207" t="str">
        <f>IFERROR(FIND("END",Table6[[#This Row],[1]]),"")</f>
        <v/>
      </c>
    </row>
    <row r="208" spans="3:7" ht="15">
      <c r="C208" t="str">
        <f t="shared" si="3"/>
        <v>[77- Information not collected]</v>
      </c>
      <c r="D208" s="166" t="s">
        <v>1020</v>
      </c>
      <c r="E208">
        <v>207</v>
      </c>
      <c r="F208" t="str">
        <f>IFERROR(IF(FIND("START",Table6[[#This Row],[1]])=1,VLOOKUP(COLUMN(),Sheet6!$B$3:$C$28,2,FALSE)&amp;ROW(),""),"")</f>
        <v/>
      </c>
      <c r="G208" t="str">
        <f>IFERROR(FIND("END",Table6[[#This Row],[1]]),"")</f>
        <v/>
      </c>
    </row>
    <row r="209" spans="3:7" ht="15">
      <c r="C209" t="str">
        <f t="shared" ref="C209:C254" si="4">D209</f>
        <v>-</v>
      </c>
      <c r="D209" s="166" t="s">
        <v>1037</v>
      </c>
      <c r="E209">
        <v>208</v>
      </c>
      <c r="F209" t="str">
        <f>IFERROR(IF(FIND("START",Table6[[#This Row],[1]])=1,VLOOKUP(COLUMN(),Sheet6!$B$3:$C$28,2,FALSE)&amp;ROW(),""),"")</f>
        <v/>
      </c>
      <c r="G209" t="str">
        <f>IFERROR(FIND("END",Table6[[#This Row],[1]]),"")</f>
        <v/>
      </c>
    </row>
    <row r="210" spans="3:7" ht="15">
      <c r="C210" t="str">
        <f t="shared" si="4"/>
        <v>[1- Full-time worker employed in the last month]</v>
      </c>
      <c r="D210" s="166" t="s">
        <v>1109</v>
      </c>
      <c r="E210">
        <v>209</v>
      </c>
      <c r="F210" t="str">
        <f>IFERROR(IF(FIND("START",Table6[[#This Row],[1]])=1,VLOOKUP(COLUMN(),Sheet6!$B$3:$C$28,2,FALSE)&amp;ROW(),""),"")</f>
        <v/>
      </c>
      <c r="G210" t="str">
        <f>IFERROR(FIND("END",Table6[[#This Row],[1]]),"")</f>
        <v/>
      </c>
    </row>
    <row r="211" spans="3:7" ht="15">
      <c r="C211" t="str">
        <f t="shared" si="4"/>
        <v>[2- Part-time worker employed in the last month]</v>
      </c>
      <c r="D211" s="166" t="s">
        <v>1110</v>
      </c>
      <c r="E211">
        <v>210</v>
      </c>
      <c r="F211" t="str">
        <f>IFERROR(IF(FIND("START",Table6[[#This Row],[1]])=1,VLOOKUP(COLUMN(),Sheet6!$B$3:$C$28,2,FALSE)&amp;ROW(),""),"")</f>
        <v/>
      </c>
      <c r="G211" t="str">
        <f>IFERROR(FIND("END",Table6[[#This Row],[1]]),"")</f>
        <v/>
      </c>
    </row>
    <row r="212" spans="3:7" ht="15">
      <c r="C212" t="str">
        <f t="shared" si="4"/>
        <v>[88- Individual refused]</v>
      </c>
      <c r="D212" s="166" t="s">
        <v>1008</v>
      </c>
      <c r="E212">
        <v>211</v>
      </c>
      <c r="F212" t="str">
        <f>IFERROR(IF(FIND("START",Table6[[#This Row],[1]])=1,VLOOKUP(COLUMN(),Sheet6!$B$3:$C$28,2,FALSE)&amp;ROW(),""),"")</f>
        <v/>
      </c>
      <c r="G212" t="str">
        <f>IFERROR(FIND("END",Table6[[#This Row],[1]]),"")</f>
        <v/>
      </c>
    </row>
    <row r="213" spans="3:7" ht="15">
      <c r="C213" t="str">
        <f t="shared" si="4"/>
        <v>[99- Individual does not know]</v>
      </c>
      <c r="D213" s="166" t="s">
        <v>1009</v>
      </c>
      <c r="E213">
        <v>212</v>
      </c>
      <c r="F213" t="str">
        <f>IFERROR(IF(FIND("START",Table6[[#This Row],[1]])=1,VLOOKUP(COLUMN(),Sheet6!$B$3:$C$28,2,FALSE)&amp;ROW(),""),"")</f>
        <v/>
      </c>
      <c r="G213" t="str">
        <f>IFERROR(FIND("END",Table6[[#This Row],[1]]),"")</f>
        <v/>
      </c>
    </row>
    <row r="214" spans="3:7" ht="15">
      <c r="C214" t="str">
        <f t="shared" si="4"/>
        <v>[100- N/A]</v>
      </c>
      <c r="D214" s="166" t="s">
        <v>1024</v>
      </c>
      <c r="E214">
        <v>213</v>
      </c>
      <c r="F214" t="str">
        <f>IFERROR(IF(FIND("START",Table6[[#This Row],[1]])=1,VLOOKUP(COLUMN(),Sheet6!$B$3:$C$28,2,FALSE)&amp;ROW(),""),"")</f>
        <v/>
      </c>
      <c r="G214" t="str">
        <f>IFERROR(FIND("END",Table6[[#This Row],[1]]),"")</f>
        <v/>
      </c>
    </row>
    <row r="215" spans="3:7" ht="15">
      <c r="C215" t="str">
        <f t="shared" si="4"/>
        <v>[77- Information not collected]</v>
      </c>
      <c r="D215" s="166" t="s">
        <v>1020</v>
      </c>
      <c r="E215">
        <v>214</v>
      </c>
      <c r="F215" t="str">
        <f>IFERROR(IF(FIND("START",Table6[[#This Row],[1]])=1,VLOOKUP(COLUMN(),Sheet6!$B$3:$C$28,2,FALSE)&amp;ROW(),""),"")</f>
        <v/>
      </c>
      <c r="G215" t="str">
        <f>IFERROR(FIND("END",Table6[[#This Row],[1]]),"")</f>
        <v/>
      </c>
    </row>
    <row r="216" spans="3:7" ht="15">
      <c r="C216" t="str">
        <f t="shared" si="4"/>
        <v>-</v>
      </c>
      <c r="D216" s="166" t="s">
        <v>1037</v>
      </c>
      <c r="E216">
        <v>215</v>
      </c>
      <c r="F216" t="str">
        <f>IFERROR(IF(FIND("START",Table6[[#This Row],[1]])=1,VLOOKUP(COLUMN(),Sheet6!$B$3:$C$28,2,FALSE)&amp;ROW(),""),"")</f>
        <v/>
      </c>
      <c r="G216" t="str">
        <f>IFERROR(FIND("END",Table6[[#This Row],[1]]),"")</f>
        <v/>
      </c>
    </row>
    <row r="217" spans="3:7" ht="15">
      <c r="C217" t="str">
        <f t="shared" si="4"/>
        <v>[1-Management Occupations]</v>
      </c>
      <c r="D217" s="166" t="s">
        <v>1111</v>
      </c>
      <c r="E217">
        <v>216</v>
      </c>
      <c r="F217" t="str">
        <f>IFERROR(IF(FIND("START",Table6[[#This Row],[1]])=1,VLOOKUP(COLUMN(),Sheet6!$B$3:$C$28,2,FALSE)&amp;ROW(),""),"")</f>
        <v/>
      </c>
      <c r="G217" t="str">
        <f>IFERROR(FIND("END",Table6[[#This Row],[1]]),"")</f>
        <v/>
      </c>
    </row>
    <row r="218" spans="3:7" ht="15">
      <c r="C218" t="str">
        <f t="shared" si="4"/>
        <v>[2- Business and Financial Operations Occupations]</v>
      </c>
      <c r="D218" s="166" t="s">
        <v>1112</v>
      </c>
      <c r="E218">
        <v>217</v>
      </c>
      <c r="F218" t="str">
        <f>IFERROR(IF(FIND("START",Table6[[#This Row],[1]])=1,VLOOKUP(COLUMN(),Sheet6!$B$3:$C$28,2,FALSE)&amp;ROW(),""),"")</f>
        <v/>
      </c>
      <c r="G218" t="str">
        <f>IFERROR(FIND("END",Table6[[#This Row],[1]]),"")</f>
        <v/>
      </c>
    </row>
    <row r="219" spans="3:7" ht="15">
      <c r="C219" t="str">
        <f t="shared" si="4"/>
        <v>[3- Computer, Engineering, and Science Occupations]</v>
      </c>
      <c r="D219" s="166" t="s">
        <v>1113</v>
      </c>
      <c r="E219">
        <v>218</v>
      </c>
      <c r="F219" t="str">
        <f>IFERROR(IF(FIND("START",Table6[[#This Row],[1]])=1,VLOOKUP(COLUMN(),Sheet6!$B$3:$C$28,2,FALSE)&amp;ROW(),""),"")</f>
        <v/>
      </c>
      <c r="G219" t="str">
        <f>IFERROR(FIND("END",Table6[[#This Row],[1]]),"")</f>
        <v/>
      </c>
    </row>
    <row r="220" spans="3:7" ht="15">
      <c r="C220" t="str">
        <f t="shared" si="4"/>
        <v>[4- Education, Legal, Community Service, Arts, and Media Occupations]</v>
      </c>
      <c r="D220" s="166" t="s">
        <v>1114</v>
      </c>
      <c r="E220">
        <v>219</v>
      </c>
      <c r="F220" t="str">
        <f>IFERROR(IF(FIND("START",Table6[[#This Row],[1]])=1,VLOOKUP(COLUMN(),Sheet6!$B$3:$C$28,2,FALSE)&amp;ROW(),""),"")</f>
        <v/>
      </c>
      <c r="G220" t="str">
        <f>IFERROR(FIND("END",Table6[[#This Row],[1]]),"")</f>
        <v/>
      </c>
    </row>
    <row r="221" spans="3:7" ht="15">
      <c r="C221" t="str">
        <f t="shared" si="4"/>
        <v>[5- Healthcare Practitioners and Technical Occupations]</v>
      </c>
      <c r="D221" s="166" t="s">
        <v>1115</v>
      </c>
      <c r="E221">
        <v>220</v>
      </c>
      <c r="F221" t="str">
        <f>IFERROR(IF(FIND("START",Table6[[#This Row],[1]])=1,VLOOKUP(COLUMN(),Sheet6!$B$3:$C$28,2,FALSE)&amp;ROW(),""),"")</f>
        <v/>
      </c>
      <c r="G221" t="str">
        <f>IFERROR(FIND("END",Table6[[#This Row],[1]]),"")</f>
        <v/>
      </c>
    </row>
    <row r="222" spans="3:7" ht="15">
      <c r="C222" t="str">
        <f t="shared" si="4"/>
        <v>[6- Healthcare Support Occupations]</v>
      </c>
      <c r="D222" s="166" t="s">
        <v>1116</v>
      </c>
      <c r="E222">
        <v>221</v>
      </c>
      <c r="F222" t="str">
        <f>IFERROR(IF(FIND("START",Table6[[#This Row],[1]])=1,VLOOKUP(COLUMN(),Sheet6!$B$3:$C$28,2,FALSE)&amp;ROW(),""),"")</f>
        <v/>
      </c>
      <c r="G222" t="str">
        <f>IFERROR(FIND("END",Table6[[#This Row],[1]]),"")</f>
        <v/>
      </c>
    </row>
    <row r="223" spans="3:7" ht="15">
      <c r="C223" t="str">
        <f t="shared" si="4"/>
        <v>[7- Protective Service Occupations]</v>
      </c>
      <c r="D223" s="166" t="s">
        <v>1117</v>
      </c>
      <c r="E223">
        <v>222</v>
      </c>
      <c r="F223" t="str">
        <f>IFERROR(IF(FIND("START",Table6[[#This Row],[1]])=1,VLOOKUP(COLUMN(),Sheet6!$B$3:$C$28,2,FALSE)&amp;ROW(),""),"")</f>
        <v/>
      </c>
      <c r="G223" t="str">
        <f>IFERROR(FIND("END",Table6[[#This Row],[1]]),"")</f>
        <v/>
      </c>
    </row>
    <row r="224" spans="3:7" ht="15">
      <c r="C224" t="str">
        <f t="shared" si="4"/>
        <v>[8- Food Preparation and Serving Related Occupations]</v>
      </c>
      <c r="D224" s="166" t="s">
        <v>1118</v>
      </c>
      <c r="E224">
        <v>223</v>
      </c>
      <c r="F224" t="str">
        <f>IFERROR(IF(FIND("START",Table6[[#This Row],[1]])=1,VLOOKUP(COLUMN(),Sheet6!$B$3:$C$28,2,FALSE)&amp;ROW(),""),"")</f>
        <v/>
      </c>
      <c r="G224" t="str">
        <f>IFERROR(FIND("END",Table6[[#This Row],[1]]),"")</f>
        <v/>
      </c>
    </row>
    <row r="225" spans="3:7" ht="15">
      <c r="C225" t="str">
        <f t="shared" si="4"/>
        <v>[9- Building and Grounds Cleaning and Maintenance Occupations]</v>
      </c>
      <c r="D225" s="166" t="s">
        <v>1119</v>
      </c>
      <c r="E225">
        <v>224</v>
      </c>
      <c r="F225" t="str">
        <f>IFERROR(IF(FIND("START",Table6[[#This Row],[1]])=1,VLOOKUP(COLUMN(),Sheet6!$B$3:$C$28,2,FALSE)&amp;ROW(),""),"")</f>
        <v/>
      </c>
      <c r="G225" t="str">
        <f>IFERROR(FIND("END",Table6[[#This Row],[1]]),"")</f>
        <v/>
      </c>
    </row>
    <row r="226" spans="3:7" ht="15">
      <c r="C226" t="str">
        <f t="shared" si="4"/>
        <v>[10- Personal Care and Service Occupations]</v>
      </c>
      <c r="D226" s="166" t="s">
        <v>1120</v>
      </c>
      <c r="E226">
        <v>225</v>
      </c>
      <c r="F226" t="str">
        <f>IFERROR(IF(FIND("START",Table6[[#This Row],[1]])=1,VLOOKUP(COLUMN(),Sheet6!$B$3:$C$28,2,FALSE)&amp;ROW(),""),"")</f>
        <v/>
      </c>
      <c r="G226" t="str">
        <f>IFERROR(FIND("END",Table6[[#This Row],[1]]),"")</f>
        <v/>
      </c>
    </row>
    <row r="227" spans="3:7" ht="15">
      <c r="C227" t="str">
        <f t="shared" si="4"/>
        <v>[11- Sales and Related Occupations]</v>
      </c>
      <c r="D227" s="166" t="s">
        <v>1121</v>
      </c>
      <c r="E227">
        <v>226</v>
      </c>
      <c r="F227" t="str">
        <f>IFERROR(IF(FIND("START",Table6[[#This Row],[1]])=1,VLOOKUP(COLUMN(),Sheet6!$B$3:$C$28,2,FALSE)&amp;ROW(),""),"")</f>
        <v/>
      </c>
      <c r="G227" t="str">
        <f>IFERROR(FIND("END",Table6[[#This Row],[1]]),"")</f>
        <v/>
      </c>
    </row>
    <row r="228" spans="3:7" ht="15">
      <c r="C228" t="str">
        <f t="shared" si="4"/>
        <v>-</v>
      </c>
      <c r="D228" s="166" t="s">
        <v>1037</v>
      </c>
      <c r="E228">
        <v>227</v>
      </c>
      <c r="F228" t="str">
        <f>IFERROR(IF(FIND("START",Table6[[#This Row],[1]])=1,VLOOKUP(COLUMN(),Sheet6!$B$3:$C$28,2,FALSE)&amp;ROW(),""),"")</f>
        <v/>
      </c>
      <c r="G228" t="str">
        <f>IFERROR(FIND("END",Table6[[#This Row],[1]]),"")</f>
        <v/>
      </c>
    </row>
    <row r="229" spans="3:7" ht="15">
      <c r="C229" t="str">
        <f t="shared" si="4"/>
        <v>[12- Office and Administrative Support Occupations]</v>
      </c>
      <c r="D229" s="166" t="s">
        <v>1122</v>
      </c>
      <c r="E229">
        <v>228</v>
      </c>
      <c r="F229" t="str">
        <f>IFERROR(IF(FIND("START",Table6[[#This Row],[1]])=1,VLOOKUP(COLUMN(),Sheet6!$B$3:$C$28,2,FALSE)&amp;ROW(),""),"")</f>
        <v/>
      </c>
      <c r="G229" t="str">
        <f>IFERROR(FIND("END",Table6[[#This Row],[1]]),"")</f>
        <v/>
      </c>
    </row>
    <row r="230" spans="3:7" ht="15">
      <c r="C230" t="str">
        <f t="shared" si="4"/>
        <v>[13- Farming, Fishing, and Forestry Occupations]</v>
      </c>
      <c r="D230" s="166" t="s">
        <v>1123</v>
      </c>
      <c r="E230">
        <v>229</v>
      </c>
      <c r="F230" t="str">
        <f>IFERROR(IF(FIND("START",Table6[[#This Row],[1]])=1,VLOOKUP(COLUMN(),Sheet6!$B$3:$C$28,2,FALSE)&amp;ROW(),""),"")</f>
        <v/>
      </c>
      <c r="G230" t="str">
        <f>IFERROR(FIND("END",Table6[[#This Row],[1]]),"")</f>
        <v/>
      </c>
    </row>
    <row r="231" spans="3:7" ht="15">
      <c r="C231" t="str">
        <f t="shared" si="4"/>
        <v>[14- Construction and Extraction Occupations]</v>
      </c>
      <c r="D231" s="166" t="s">
        <v>1124</v>
      </c>
      <c r="E231">
        <v>230</v>
      </c>
      <c r="F231" t="str">
        <f>IFERROR(IF(FIND("START",Table6[[#This Row],[1]])=1,VLOOKUP(COLUMN(),Sheet6!$B$3:$C$28,2,FALSE)&amp;ROW(),""),"")</f>
        <v/>
      </c>
      <c r="G231" t="str">
        <f>IFERROR(FIND("END",Table6[[#This Row],[1]]),"")</f>
        <v/>
      </c>
    </row>
    <row r="232" spans="3:7" ht="15">
      <c r="C232" t="str">
        <f t="shared" si="4"/>
        <v>[15- Installation, Maintenance, and Repair Occupations]</v>
      </c>
      <c r="D232" s="166" t="s">
        <v>1125</v>
      </c>
      <c r="E232">
        <v>231</v>
      </c>
      <c r="F232" t="str">
        <f>IFERROR(IF(FIND("START",Table6[[#This Row],[1]])=1,VLOOKUP(COLUMN(),Sheet6!$B$3:$C$28,2,FALSE)&amp;ROW(),""),"")</f>
        <v/>
      </c>
      <c r="G232" t="str">
        <f>IFERROR(FIND("END",Table6[[#This Row],[1]]),"")</f>
        <v/>
      </c>
    </row>
    <row r="233" spans="3:7" ht="15">
      <c r="C233" t="str">
        <f t="shared" si="4"/>
        <v>[16- Production Occupations]</v>
      </c>
      <c r="D233" s="166" t="s">
        <v>1126</v>
      </c>
      <c r="E233">
        <v>232</v>
      </c>
      <c r="F233" t="str">
        <f>IFERROR(IF(FIND("START",Table6[[#This Row],[1]])=1,VLOOKUP(COLUMN(),Sheet6!$B$3:$C$28,2,FALSE)&amp;ROW(),""),"")</f>
        <v/>
      </c>
      <c r="G233" t="str">
        <f>IFERROR(FIND("END",Table6[[#This Row],[1]]),"")</f>
        <v/>
      </c>
    </row>
    <row r="234" spans="3:7" ht="15">
      <c r="C234" t="str">
        <f t="shared" si="4"/>
        <v>[17- Transportation and Material Moving Occupations]</v>
      </c>
      <c r="D234" s="166" t="s">
        <v>1127</v>
      </c>
      <c r="E234">
        <v>233</v>
      </c>
      <c r="F234" t="str">
        <f>IFERROR(IF(FIND("START",Table6[[#This Row],[1]])=1,VLOOKUP(COLUMN(),Sheet6!$B$3:$C$28,2,FALSE)&amp;ROW(),""),"")</f>
        <v/>
      </c>
      <c r="G234" t="str">
        <f>IFERROR(FIND("END",Table6[[#This Row],[1]]),"")</f>
        <v/>
      </c>
    </row>
    <row r="235" spans="3:7" ht="15">
      <c r="C235" t="str">
        <f t="shared" si="4"/>
        <v>[88- Individual refused]</v>
      </c>
      <c r="D235" s="166" t="s">
        <v>1008</v>
      </c>
      <c r="E235">
        <v>234</v>
      </c>
      <c r="F235" t="str">
        <f>IFERROR(IF(FIND("START",Table6[[#This Row],[1]])=1,VLOOKUP(COLUMN(),Sheet6!$B$3:$C$28,2,FALSE)&amp;ROW(),""),"")</f>
        <v/>
      </c>
      <c r="G235" t="str">
        <f>IFERROR(FIND("END",Table6[[#This Row],[1]]),"")</f>
        <v/>
      </c>
    </row>
    <row r="236" spans="3:7" ht="15">
      <c r="C236" t="str">
        <f t="shared" si="4"/>
        <v>[99- Individual does not know]</v>
      </c>
      <c r="D236" s="166" t="s">
        <v>1009</v>
      </c>
      <c r="E236">
        <v>235</v>
      </c>
      <c r="F236" t="str">
        <f>IFERROR(IF(FIND("START",Table6[[#This Row],[1]])=1,VLOOKUP(COLUMN(),Sheet6!$B$3:$C$28,2,FALSE)&amp;ROW(),""),"")</f>
        <v/>
      </c>
      <c r="G236" t="str">
        <f>IFERROR(FIND("END",Table6[[#This Row],[1]]),"")</f>
        <v/>
      </c>
    </row>
    <row r="237" spans="3:7" ht="15">
      <c r="C237" t="str">
        <f t="shared" si="4"/>
        <v>[100- N/A]</v>
      </c>
      <c r="D237" s="166" t="s">
        <v>1024</v>
      </c>
      <c r="E237">
        <v>236</v>
      </c>
      <c r="F237" t="str">
        <f>IFERROR(IF(FIND("START",Table6[[#This Row],[1]])=1,VLOOKUP(COLUMN(),Sheet6!$B$3:$C$28,2,FALSE)&amp;ROW(),""),"")</f>
        <v/>
      </c>
      <c r="G237" t="str">
        <f>IFERROR(FIND("END",Table6[[#This Row],[1]]),"")</f>
        <v/>
      </c>
    </row>
    <row r="238" spans="3:7" ht="15">
      <c r="C238" t="str">
        <f t="shared" si="4"/>
        <v>[77- Information not collected]</v>
      </c>
      <c r="D238" s="166" t="s">
        <v>1020</v>
      </c>
      <c r="E238">
        <v>237</v>
      </c>
      <c r="F238" t="str">
        <f>IFERROR(IF(FIND("START",Table6[[#This Row],[1]])=1,VLOOKUP(COLUMN(),Sheet6!$B$3:$C$28,2,FALSE)&amp;ROW(),""),"")</f>
        <v/>
      </c>
      <c r="G238" t="str">
        <f>IFERROR(FIND("END",Table6[[#This Row],[1]]),"")</f>
        <v/>
      </c>
    </row>
    <row r="239" spans="3:7" ht="15">
      <c r="C239" t="str">
        <f t="shared" si="4"/>
        <v>-</v>
      </c>
      <c r="D239" s="166" t="s">
        <v>1037</v>
      </c>
      <c r="E239">
        <v>238</v>
      </c>
      <c r="F239" t="str">
        <f>IFERROR(IF(FIND("START",Table6[[#This Row],[1]])=1,VLOOKUP(COLUMN(),Sheet6!$B$3:$C$28,2,FALSE)&amp;ROW(),""),"")</f>
        <v/>
      </c>
      <c r="G239" t="str">
        <f>IFERROR(FIND("END",Table6[[#This Row],[1]]),"")</f>
        <v/>
      </c>
    </row>
    <row r="240" spans="3:7" ht="15">
      <c r="C240" t="str">
        <f t="shared" si="4"/>
        <v>[1- Homeless]</v>
      </c>
      <c r="D240" s="166" t="s">
        <v>1128</v>
      </c>
      <c r="E240">
        <v>239</v>
      </c>
      <c r="F240" t="str">
        <f>IFERROR(IF(FIND("START",Table6[[#This Row],[1]])=1,VLOOKUP(COLUMN(),Sheet6!$B$3:$C$28,2,FALSE)&amp;ROW(),""),"")</f>
        <v/>
      </c>
      <c r="G240" t="str">
        <f>IFERROR(FIND("END",Table6[[#This Row],[1]]),"")</f>
        <v/>
      </c>
    </row>
    <row r="241" spans="3:7" ht="15">
      <c r="C241" t="str">
        <f t="shared" si="4"/>
        <v>[2- Runaway youth]</v>
      </c>
      <c r="D241" s="166" t="s">
        <v>1129</v>
      </c>
      <c r="E241">
        <v>240</v>
      </c>
      <c r="F241" t="str">
        <f>IFERROR(IF(FIND("START",Table6[[#This Row],[1]])=1,VLOOKUP(COLUMN(),Sheet6!$B$3:$C$28,2,FALSE)&amp;ROW(),""),"")</f>
        <v/>
      </c>
      <c r="G241" t="str">
        <f>IFERROR(FIND("END",Table6[[#This Row],[1]]),"")</f>
        <v/>
      </c>
    </row>
    <row r="242" spans="3:7" ht="15">
      <c r="C242" t="str">
        <f t="shared" si="4"/>
        <v>[3- Neither homeless or a runaway youth]</v>
      </c>
      <c r="D242" s="166" t="s">
        <v>1130</v>
      </c>
      <c r="E242">
        <v>241</v>
      </c>
      <c r="F242" t="str">
        <f>IFERROR(IF(FIND("START",Table6[[#This Row],[1]])=1,VLOOKUP(COLUMN(),Sheet6!$B$3:$C$28,2,FALSE)&amp;ROW(),""),"")</f>
        <v/>
      </c>
      <c r="G242" t="str">
        <f>IFERROR(FIND("END",Table6[[#This Row],[1]]),"")</f>
        <v/>
      </c>
    </row>
    <row r="243" spans="3:7" ht="15">
      <c r="C243" t="str">
        <f t="shared" si="4"/>
        <v>[88- Individual refused]</v>
      </c>
      <c r="D243" s="166" t="s">
        <v>1008</v>
      </c>
      <c r="E243">
        <v>242</v>
      </c>
      <c r="F243" t="str">
        <f>IFERROR(IF(FIND("START",Table6[[#This Row],[1]])=1,VLOOKUP(COLUMN(),Sheet6!$B$3:$C$28,2,FALSE)&amp;ROW(),""),"")</f>
        <v/>
      </c>
      <c r="G243" t="str">
        <f>IFERROR(FIND("END",Table6[[#This Row],[1]]),"")</f>
        <v/>
      </c>
    </row>
    <row r="244" spans="3:7" ht="15">
      <c r="C244" t="str">
        <f t="shared" si="4"/>
        <v>[99- Individual does not know]</v>
      </c>
      <c r="D244" s="166" t="s">
        <v>1009</v>
      </c>
      <c r="E244">
        <v>243</v>
      </c>
      <c r="F244" t="str">
        <f>IFERROR(IF(FIND("START",Table6[[#This Row],[1]])=1,VLOOKUP(COLUMN(),Sheet6!$B$3:$C$28,2,FALSE)&amp;ROW(),""),"")</f>
        <v/>
      </c>
      <c r="G244" t="str">
        <f>IFERROR(FIND("END",Table6[[#This Row],[1]]),"")</f>
        <v/>
      </c>
    </row>
    <row r="245" spans="3:7" ht="15">
      <c r="C245" t="str">
        <f t="shared" si="4"/>
        <v>[100- N/A]</v>
      </c>
      <c r="D245" s="166" t="s">
        <v>1024</v>
      </c>
      <c r="E245">
        <v>244</v>
      </c>
      <c r="F245" t="str">
        <f>IFERROR(IF(FIND("START",Table6[[#This Row],[1]])=1,VLOOKUP(COLUMN(),Sheet6!$B$3:$C$28,2,FALSE)&amp;ROW(),""),"")</f>
        <v/>
      </c>
      <c r="G245" t="str">
        <f>IFERROR(FIND("END",Table6[[#This Row],[1]]),"")</f>
        <v/>
      </c>
    </row>
    <row r="246" spans="3:7" ht="15">
      <c r="C246" t="str">
        <f t="shared" si="4"/>
        <v>[77- Information not collected]</v>
      </c>
      <c r="D246" s="166" t="s">
        <v>1020</v>
      </c>
      <c r="E246">
        <v>245</v>
      </c>
      <c r="F246" t="str">
        <f>IFERROR(IF(FIND("START",Table6[[#This Row],[1]])=1,VLOOKUP(COLUMN(),Sheet6!$B$3:$C$28,2,FALSE)&amp;ROW(),""),"")</f>
        <v/>
      </c>
      <c r="G246" t="str">
        <f>IFERROR(FIND("END",Table6[[#This Row],[1]]),"")</f>
        <v/>
      </c>
    </row>
    <row r="247" spans="3:7" ht="15">
      <c r="C247" t="str">
        <f t="shared" si="4"/>
        <v>-</v>
      </c>
      <c r="D247" s="166" t="s">
        <v>1037</v>
      </c>
      <c r="E247">
        <v>246</v>
      </c>
      <c r="F247" t="str">
        <f>IFERROR(IF(FIND("START",Table6[[#This Row],[1]])=1,VLOOKUP(COLUMN(),Sheet6!$B$3:$C$28,2,FALSE)&amp;ROW(),""),"")</f>
        <v/>
      </c>
      <c r="G247" t="str">
        <f>IFERROR(FIND("END",Table6[[#This Row],[1]]),"")</f>
        <v/>
      </c>
    </row>
    <row r="248" spans="3:7" ht="15">
      <c r="C248" t="str">
        <f t="shared" si="4"/>
        <v>[1- Yes]</v>
      </c>
      <c r="D248" s="166" t="s">
        <v>1018</v>
      </c>
      <c r="E248">
        <v>247</v>
      </c>
      <c r="F248" t="str">
        <f>IFERROR(IF(FIND("START",Table6[[#This Row],[1]])=1,VLOOKUP(COLUMN(),Sheet6!$B$3:$C$28,2,FALSE)&amp;ROW(),""),"")</f>
        <v/>
      </c>
      <c r="G248" t="str">
        <f>IFERROR(FIND("END",Table6[[#This Row],[1]]),"")</f>
        <v/>
      </c>
    </row>
    <row r="249" spans="3:7" ht="15">
      <c r="C249" t="str">
        <f t="shared" si="4"/>
        <v>[2- No]</v>
      </c>
      <c r="D249" s="166" t="s">
        <v>1019</v>
      </c>
      <c r="E249">
        <v>248</v>
      </c>
      <c r="F249" t="str">
        <f>IFERROR(IF(FIND("START",Table6[[#This Row],[1]])=1,VLOOKUP(COLUMN(),Sheet6!$B$3:$C$28,2,FALSE)&amp;ROW(),""),"")</f>
        <v/>
      </c>
      <c r="G249" t="str">
        <f>IFERROR(FIND("END",Table6[[#This Row],[1]]),"")</f>
        <v/>
      </c>
    </row>
    <row r="250" spans="3:7" ht="15">
      <c r="C250" t="str">
        <f t="shared" si="4"/>
        <v>[3- Individual was not assessed for this condition]</v>
      </c>
      <c r="D250" s="166" t="s">
        <v>1131</v>
      </c>
      <c r="E250">
        <v>249</v>
      </c>
      <c r="F250" t="str">
        <f>IFERROR(IF(FIND("START",Table6[[#This Row],[1]])=1,VLOOKUP(COLUMN(),Sheet6!$B$3:$C$28,2,FALSE)&amp;ROW(),""),"")</f>
        <v/>
      </c>
      <c r="G250" t="str">
        <f>IFERROR(FIND("END",Table6[[#This Row],[1]]),"")</f>
        <v/>
      </c>
    </row>
    <row r="251" spans="3:7" ht="15">
      <c r="C251" t="str">
        <f t="shared" si="4"/>
        <v>[88- Individual refused]</v>
      </c>
      <c r="D251" s="166" t="s">
        <v>1008</v>
      </c>
      <c r="E251">
        <v>250</v>
      </c>
      <c r="F251" t="str">
        <f>IFERROR(IF(FIND("START",Table6[[#This Row],[1]])=1,VLOOKUP(COLUMN(),Sheet6!$B$3:$C$28,2,FALSE)&amp;ROW(),""),"")</f>
        <v/>
      </c>
      <c r="G251" t="str">
        <f>IFERROR(FIND("END",Table6[[#This Row],[1]]),"")</f>
        <v/>
      </c>
    </row>
    <row r="252" spans="3:7" ht="15">
      <c r="C252" t="str">
        <f t="shared" si="4"/>
        <v>[99- Individual does not know]</v>
      </c>
      <c r="D252" s="166" t="s">
        <v>1009</v>
      </c>
      <c r="E252">
        <v>251</v>
      </c>
      <c r="F252" t="str">
        <f>IFERROR(IF(FIND("START",Table6[[#This Row],[1]])=1,VLOOKUP(COLUMN(),Sheet6!$B$3:$C$28,2,FALSE)&amp;ROW(),""),"")</f>
        <v/>
      </c>
      <c r="G252" t="str">
        <f>IFERROR(FIND("END",Table6[[#This Row],[1]]),"")</f>
        <v/>
      </c>
    </row>
    <row r="253" spans="3:7" ht="15">
      <c r="C253" t="str">
        <f t="shared" si="4"/>
        <v>[100- N/A]</v>
      </c>
      <c r="D253" s="166" t="s">
        <v>1024</v>
      </c>
      <c r="E253">
        <v>252</v>
      </c>
      <c r="F253" t="str">
        <f>IFERROR(IF(FIND("START",Table6[[#This Row],[1]])=1,VLOOKUP(COLUMN(),Sheet6!$B$3:$C$28,2,FALSE)&amp;ROW(),""),"")</f>
        <v/>
      </c>
      <c r="G253" t="str">
        <f>IFERROR(FIND("END",Table6[[#This Row],[1]]),"")</f>
        <v/>
      </c>
    </row>
    <row r="254" spans="3:7" ht="15">
      <c r="C254" t="str">
        <f t="shared" si="4"/>
        <v>[77- Information not collected]</v>
      </c>
      <c r="D254" s="166" t="s">
        <v>1020</v>
      </c>
      <c r="E254">
        <v>253</v>
      </c>
      <c r="F254" t="str">
        <f>IFERROR(IF(FIND("START",Table6[[#This Row],[1]])=1,VLOOKUP(COLUMN(),Sheet6!$B$3:$C$28,2,FALSE)&amp;ROW(),""),"")</f>
        <v/>
      </c>
      <c r="G254" t="str">
        <f>IFERROR(FIND("END",Table6[[#This Row],[1]]),"")</f>
        <v/>
      </c>
    </row>
    <row r="255" spans="3:7" ht="15">
      <c r="C255" t="str">
        <f t="shared" ref="C255:C306" si="5">D255</f>
        <v>-</v>
      </c>
      <c r="D255" s="166" t="s">
        <v>1037</v>
      </c>
      <c r="E255">
        <v>254</v>
      </c>
      <c r="F255" t="str">
        <f>IFERROR(IF(FIND("START",Table6[[#This Row],[1]])=1,VLOOKUP(COLUMN(),Sheet6!$B$3:$C$28,2,FALSE)&amp;ROW(),""),"")</f>
        <v/>
      </c>
      <c r="G255" t="str">
        <f>IFERROR(FIND("END",Table6[[#This Row],[1]]),"")</f>
        <v/>
      </c>
    </row>
    <row r="256" spans="3:7" ht="15">
      <c r="C256" t="str">
        <f t="shared" si="5"/>
        <v>[1- Emergency shelter including hotel/ motel voucher]</v>
      </c>
      <c r="D256" s="166" t="s">
        <v>1132</v>
      </c>
      <c r="E256">
        <v>255</v>
      </c>
      <c r="F256" t="str">
        <f>IFERROR(IF(FIND("START",Table6[[#This Row],[1]])=1,VLOOKUP(COLUMN(),Sheet6!$B$3:$C$28,2,FALSE)&amp;ROW(),""),"")</f>
        <v/>
      </c>
      <c r="G256" t="str">
        <f>IFERROR(FIND("END",Table6[[#This Row],[1]]),"")</f>
        <v/>
      </c>
    </row>
    <row r="257" spans="3:7" ht="15">
      <c r="C257" t="str">
        <f t="shared" si="5"/>
        <v>[2- Foster care home or foster care group home]</v>
      </c>
      <c r="D257" s="166" t="s">
        <v>1133</v>
      </c>
      <c r="E257">
        <v>256</v>
      </c>
      <c r="F257" t="str">
        <f>IFERROR(IF(FIND("START",Table6[[#This Row],[1]])=1,VLOOKUP(COLUMN(),Sheet6!$B$3:$C$28,2,FALSE)&amp;ROW(),""),"")</f>
        <v/>
      </c>
      <c r="G257" t="str">
        <f>IFERROR(FIND("END",Table6[[#This Row],[1]]),"")</f>
        <v/>
      </c>
    </row>
    <row r="258" spans="3:7" ht="15">
      <c r="C258" t="str">
        <f t="shared" si="5"/>
        <v>[3- Hospital or other residential non-psychiatric medical facility]</v>
      </c>
      <c r="D258" s="166" t="s">
        <v>1134</v>
      </c>
      <c r="E258">
        <v>257</v>
      </c>
      <c r="F258" t="str">
        <f>IFERROR(IF(FIND("START",Table6[[#This Row],[1]])=1,VLOOKUP(COLUMN(),Sheet6!$B$3:$C$28,2,FALSE)&amp;ROW(),""),"")</f>
        <v/>
      </c>
      <c r="G258" t="str">
        <f>IFERROR(FIND("END",Table6[[#This Row],[1]]),"")</f>
        <v/>
      </c>
    </row>
    <row r="259" spans="3:7" ht="15">
      <c r="C259" t="str">
        <f t="shared" si="5"/>
        <v>[4- Hotel or motel paid for without emergency shelter voucher]</v>
      </c>
      <c r="D259" s="166" t="s">
        <v>1135</v>
      </c>
      <c r="E259">
        <v>258</v>
      </c>
      <c r="F259" t="str">
        <f>IFERROR(IF(FIND("START",Table6[[#This Row],[1]])=1,VLOOKUP(COLUMN(),Sheet6!$B$3:$C$28,2,FALSE)&amp;ROW(),""),"")</f>
        <v/>
      </c>
      <c r="G259" t="str">
        <f>IFERROR(FIND("END",Table6[[#This Row],[1]]),"")</f>
        <v/>
      </c>
    </row>
    <row r="260" spans="3:7" ht="15">
      <c r="C260" t="str">
        <f t="shared" si="5"/>
        <v>[5- Jail, prison or juvenile detention facility]</v>
      </c>
      <c r="D260" s="166" t="s">
        <v>1136</v>
      </c>
      <c r="E260">
        <v>259</v>
      </c>
      <c r="F260" t="str">
        <f>IFERROR(IF(FIND("START",Table6[[#This Row],[1]])=1,VLOOKUP(COLUMN(),Sheet6!$B$3:$C$28,2,FALSE)&amp;ROW(),""),"")</f>
        <v/>
      </c>
      <c r="G260" t="str">
        <f>IFERROR(FIND("END",Table6[[#This Row],[1]]),"")</f>
        <v/>
      </c>
    </row>
    <row r="261" spans="3:7" ht="15">
      <c r="C261" t="str">
        <f t="shared" si="5"/>
        <v>[6- Long-term care facility or nursing home]</v>
      </c>
      <c r="D261" s="166" t="s">
        <v>1137</v>
      </c>
      <c r="E261">
        <v>260</v>
      </c>
      <c r="F261" t="str">
        <f>IFERROR(IF(FIND("START",Table6[[#This Row],[1]])=1,VLOOKUP(COLUMN(),Sheet6!$B$3:$C$28,2,FALSE)&amp;ROW(),""),"")</f>
        <v/>
      </c>
      <c r="G261" t="str">
        <f>IFERROR(FIND("END",Table6[[#This Row],[1]]),"")</f>
        <v/>
      </c>
    </row>
    <row r="262" spans="3:7" ht="15">
      <c r="C262" t="str">
        <f t="shared" si="5"/>
        <v>[7- Owned by individual, no ongoing housing subsidy]</v>
      </c>
      <c r="D262" s="166" t="s">
        <v>1138</v>
      </c>
      <c r="E262">
        <v>261</v>
      </c>
      <c r="F262" t="str">
        <f>IFERROR(IF(FIND("START",Table6[[#This Row],[1]])=1,VLOOKUP(COLUMN(),Sheet6!$B$3:$C$28,2,FALSE)&amp;ROW(),""),"")</f>
        <v/>
      </c>
      <c r="G262" t="str">
        <f>IFERROR(FIND("END",Table6[[#This Row],[1]]),"")</f>
        <v/>
      </c>
    </row>
    <row r="263" spans="3:7" ht="15">
      <c r="C263" t="str">
        <f t="shared" si="5"/>
        <v>[8- Owned by individual, with ongoing housing subsidy]</v>
      </c>
      <c r="D263" s="166" t="s">
        <v>1139</v>
      </c>
      <c r="E263">
        <v>262</v>
      </c>
      <c r="F263" t="str">
        <f>IFERROR(IF(FIND("START",Table6[[#This Row],[1]])=1,VLOOKUP(COLUMN(),Sheet6!$B$3:$C$28,2,FALSE)&amp;ROW(),""),"")</f>
        <v/>
      </c>
      <c r="G263" t="str">
        <f>IFERROR(FIND("END",Table6[[#This Row],[1]]),"")</f>
        <v/>
      </c>
    </row>
    <row r="264" spans="3:7" ht="15">
      <c r="C264" t="str">
        <f t="shared" si="5"/>
        <v>[9- Permanent housing for formerly homeless persons]</v>
      </c>
      <c r="D264" s="166" t="s">
        <v>1140</v>
      </c>
      <c r="E264">
        <v>263</v>
      </c>
      <c r="F264" t="str">
        <f>IFERROR(IF(FIND("START",Table6[[#This Row],[1]])=1,VLOOKUP(COLUMN(),Sheet6!$B$3:$C$28,2,FALSE)&amp;ROW(),""),"")</f>
        <v/>
      </c>
      <c r="G264" t="str">
        <f>IFERROR(FIND("END",Table6[[#This Row],[1]]),"")</f>
        <v/>
      </c>
    </row>
    <row r="265" spans="3:7" ht="15">
      <c r="C265" t="str">
        <f t="shared" si="5"/>
        <v>[10- Place not meant for habitation]</v>
      </c>
      <c r="D265" s="166" t="s">
        <v>1141</v>
      </c>
      <c r="E265">
        <v>264</v>
      </c>
      <c r="F265" t="str">
        <f>IFERROR(IF(FIND("START",Table6[[#This Row],[1]])=1,VLOOKUP(COLUMN(),Sheet6!$B$3:$C$28,2,FALSE)&amp;ROW(),""),"")</f>
        <v/>
      </c>
      <c r="G265" t="str">
        <f>IFERROR(FIND("END",Table6[[#This Row],[1]]),"")</f>
        <v/>
      </c>
    </row>
    <row r="266" spans="3:7" ht="15">
      <c r="C266" t="str">
        <f t="shared" si="5"/>
        <v>[11- Psychiatric hospital or other psychiatric facility]</v>
      </c>
      <c r="D266" s="166" t="s">
        <v>1142</v>
      </c>
      <c r="E266">
        <v>265</v>
      </c>
      <c r="F266" t="str">
        <f>IFERROR(IF(FIND("START",Table6[[#This Row],[1]])=1,VLOOKUP(COLUMN(),Sheet6!$B$3:$C$28,2,FALSE)&amp;ROW(),""),"")</f>
        <v/>
      </c>
      <c r="G266" t="str">
        <f>IFERROR(FIND("END",Table6[[#This Row],[1]]),"")</f>
        <v/>
      </c>
    </row>
    <row r="267" spans="3:7" ht="15">
      <c r="C267" t="str">
        <f t="shared" si="5"/>
        <v>[12- Rental by individual, no ongoing housing subsidy]</v>
      </c>
      <c r="D267" s="166" t="s">
        <v>1143</v>
      </c>
      <c r="E267">
        <v>266</v>
      </c>
      <c r="F267" t="str">
        <f>IFERROR(IF(FIND("START",Table6[[#This Row],[1]])=1,VLOOKUP(COLUMN(),Sheet6!$B$3:$C$28,2,FALSE)&amp;ROW(),""),"")</f>
        <v/>
      </c>
      <c r="G267" t="str">
        <f>IFERROR(FIND("END",Table6[[#This Row],[1]]),"")</f>
        <v/>
      </c>
    </row>
    <row r="268" spans="3:7" ht="15">
      <c r="C268" t="str">
        <f t="shared" si="5"/>
        <v>[13- Rental by individual, with ongoing housing subsidy]</v>
      </c>
      <c r="D268" s="166" t="s">
        <v>1144</v>
      </c>
      <c r="E268">
        <v>267</v>
      </c>
      <c r="F268" t="str">
        <f>IFERROR(IF(FIND("START",Table6[[#This Row],[1]])=1,VLOOKUP(COLUMN(),Sheet6!$B$3:$C$28,2,FALSE)&amp;ROW(),""),"")</f>
        <v/>
      </c>
      <c r="G268" t="str">
        <f>IFERROR(FIND("END",Table6[[#This Row],[1]]),"")</f>
        <v/>
      </c>
    </row>
    <row r="269" spans="3:7" ht="15">
      <c r="C269" t="str">
        <f t="shared" si="5"/>
        <v>[14- Safe Haven]</v>
      </c>
      <c r="D269" s="166" t="s">
        <v>1145</v>
      </c>
      <c r="E269">
        <v>268</v>
      </c>
      <c r="F269" t="str">
        <f>IFERROR(IF(FIND("START",Table6[[#This Row],[1]])=1,VLOOKUP(COLUMN(),Sheet6!$B$3:$C$28,2,FALSE)&amp;ROW(),""),"")</f>
        <v/>
      </c>
      <c r="G269" t="str">
        <f>IFERROR(FIND("END",Table6[[#This Row],[1]]),"")</f>
        <v/>
      </c>
    </row>
    <row r="270" spans="3:7" ht="15">
      <c r="C270" t="str">
        <f t="shared" si="5"/>
        <v>[15- Staying or living in a family member's room, apartment or house]</v>
      </c>
      <c r="D270" s="166" t="s">
        <v>1146</v>
      </c>
      <c r="E270">
        <v>269</v>
      </c>
      <c r="F270" t="str">
        <f>IFERROR(IF(FIND("START",Table6[[#This Row],[1]])=1,VLOOKUP(COLUMN(),Sheet6!$B$3:$C$28,2,FALSE)&amp;ROW(),""),"")</f>
        <v/>
      </c>
      <c r="G270" t="str">
        <f>IFERROR(FIND("END",Table6[[#This Row],[1]]),"")</f>
        <v/>
      </c>
    </row>
    <row r="271" spans="3:7" ht="15">
      <c r="C271" t="str">
        <f t="shared" si="5"/>
        <v>[16- Staying or living in a friend's room, apartment or house]</v>
      </c>
      <c r="D271" s="166" t="s">
        <v>1147</v>
      </c>
      <c r="E271">
        <v>270</v>
      </c>
      <c r="F271" t="str">
        <f>IFERROR(IF(FIND("START",Table6[[#This Row],[1]])=1,VLOOKUP(COLUMN(),Sheet6!$B$3:$C$28,2,FALSE)&amp;ROW(),""),"")</f>
        <v/>
      </c>
      <c r="G271" t="str">
        <f>IFERROR(FIND("END",Table6[[#This Row],[1]]),"")</f>
        <v/>
      </c>
    </row>
    <row r="272" spans="3:7" ht="15">
      <c r="C272" t="str">
        <f t="shared" si="5"/>
        <v>[17- Substance abuse treatment facility or detox center]</v>
      </c>
      <c r="D272" s="166" t="s">
        <v>1148</v>
      </c>
      <c r="E272">
        <v>271</v>
      </c>
      <c r="F272" t="str">
        <f>IFERROR(IF(FIND("START",Table6[[#This Row],[1]])=1,VLOOKUP(COLUMN(),Sheet6!$B$3:$C$28,2,FALSE)&amp;ROW(),""),"")</f>
        <v/>
      </c>
      <c r="G272" t="str">
        <f>IFERROR(FIND("END",Table6[[#This Row],[1]]),"")</f>
        <v/>
      </c>
    </row>
    <row r="273" spans="3:7" ht="15">
      <c r="C273" t="str">
        <f t="shared" si="5"/>
        <v>[18- Transitional housing for homeless persons (including homeless youth)]</v>
      </c>
      <c r="D273" s="166" t="s">
        <v>1149</v>
      </c>
      <c r="E273">
        <v>272</v>
      </c>
      <c r="F273" t="str">
        <f>IFERROR(IF(FIND("START",Table6[[#This Row],[1]])=1,VLOOKUP(COLUMN(),Sheet6!$B$3:$C$28,2,FALSE)&amp;ROW(),""),"")</f>
        <v/>
      </c>
      <c r="G273" t="str">
        <f>IFERROR(FIND("END",Table6[[#This Row],[1]]),"")</f>
        <v/>
      </c>
    </row>
    <row r="274" spans="3:7" ht="15">
      <c r="C274" t="str">
        <f t="shared" si="5"/>
        <v>[88- Individual refused]</v>
      </c>
      <c r="D274" s="166" t="s">
        <v>1008</v>
      </c>
      <c r="E274">
        <v>273</v>
      </c>
      <c r="F274" t="str">
        <f>IFERROR(IF(FIND("START",Table6[[#This Row],[1]])=1,VLOOKUP(COLUMN(),Sheet6!$B$3:$C$28,2,FALSE)&amp;ROW(),""),"")</f>
        <v/>
      </c>
      <c r="G274" t="str">
        <f>IFERROR(FIND("END",Table6[[#This Row],[1]]),"")</f>
        <v/>
      </c>
    </row>
    <row r="275" spans="3:7" ht="15">
      <c r="C275" t="str">
        <f t="shared" si="5"/>
        <v>[99- Individual does not know]</v>
      </c>
      <c r="D275" s="166" t="s">
        <v>1009</v>
      </c>
      <c r="E275">
        <v>274</v>
      </c>
      <c r="F275" t="str">
        <f>IFERROR(IF(FIND("START",Table6[[#This Row],[1]])=1,VLOOKUP(COLUMN(),Sheet6!$B$3:$C$28,2,FALSE)&amp;ROW(),""),"")</f>
        <v/>
      </c>
      <c r="G275" t="str">
        <f>IFERROR(FIND("END",Table6[[#This Row],[1]]),"")</f>
        <v/>
      </c>
    </row>
    <row r="276" spans="3:7" ht="15">
      <c r="C276" t="str">
        <f t="shared" si="5"/>
        <v>[100- N/A]</v>
      </c>
      <c r="D276" s="166" t="s">
        <v>1024</v>
      </c>
      <c r="E276">
        <v>275</v>
      </c>
      <c r="F276" t="str">
        <f>IFERROR(IF(FIND("START",Table6[[#This Row],[1]])=1,VLOOKUP(COLUMN(),Sheet6!$B$3:$C$28,2,FALSE)&amp;ROW(),""),"")</f>
        <v/>
      </c>
      <c r="G276" t="str">
        <f>IFERROR(FIND("END",Table6[[#This Row],[1]]),"")</f>
        <v/>
      </c>
    </row>
    <row r="277" spans="3:7" ht="15">
      <c r="C277" t="str">
        <f t="shared" si="5"/>
        <v>[77- Information not collected]</v>
      </c>
      <c r="D277" s="166" t="s">
        <v>1020</v>
      </c>
      <c r="E277">
        <v>276</v>
      </c>
      <c r="F277" t="str">
        <f>IFERROR(IF(FIND("START",Table6[[#This Row],[1]])=1,VLOOKUP(COLUMN(),Sheet6!$B$3:$C$28,2,FALSE)&amp;ROW(),""),"")</f>
        <v/>
      </c>
      <c r="G277" t="str">
        <f>IFERROR(FIND("END",Table6[[#This Row],[1]]),"")</f>
        <v/>
      </c>
    </row>
    <row r="278" spans="3:7" ht="15">
      <c r="C278" t="str">
        <f t="shared" si="5"/>
        <v>-</v>
      </c>
      <c r="D278" s="166" t="s">
        <v>1037</v>
      </c>
      <c r="E278">
        <v>277</v>
      </c>
      <c r="F278" t="str">
        <f>IFERROR(IF(FIND("START",Table6[[#This Row],[1]])=1,VLOOKUP(COLUMN(),Sheet6!$B$3:$C$28,2,FALSE)&amp;ROW(),""),"")</f>
        <v/>
      </c>
      <c r="G278" t="str">
        <f>IFERROR(FIND("END",Table6[[#This Row],[1]]),"")</f>
        <v/>
      </c>
    </row>
    <row r="279" spans="3:7" ht="15">
      <c r="C279" t="str">
        <f t="shared" si="5"/>
        <v>[1- Avoided eviction from rental property]</v>
      </c>
      <c r="D279" s="166" t="s">
        <v>1150</v>
      </c>
      <c r="E279">
        <v>278</v>
      </c>
      <c r="F279" t="str">
        <f>IFERROR(IF(FIND("START",Table6[[#This Row],[1]])=1,VLOOKUP(COLUMN(),Sheet6!$B$3:$C$28,2,FALSE)&amp;ROW(),""),"")</f>
        <v/>
      </c>
      <c r="G279" t="str">
        <f>IFERROR(FIND("END",Table6[[#This Row],[1]]),"")</f>
        <v/>
      </c>
    </row>
    <row r="280" spans="3:7" ht="15">
      <c r="C280" t="str">
        <f t="shared" si="5"/>
        <v>[2- Obtained a Home Equity Conversion Mortgage (HECM)]</v>
      </c>
      <c r="D280" s="166" t="s">
        <v>1151</v>
      </c>
      <c r="E280">
        <v>279</v>
      </c>
      <c r="F280" t="str">
        <f>IFERROR(IF(FIND("START",Table6[[#This Row],[1]])=1,VLOOKUP(COLUMN(),Sheet6!$B$3:$C$28,2,FALSE)&amp;ROW(),""),"")</f>
        <v/>
      </c>
      <c r="G280" t="str">
        <f>IFERROR(FIND("END",Table6[[#This Row],[1]]),"")</f>
        <v/>
      </c>
    </row>
    <row r="281" spans="3:7" ht="15">
      <c r="C281" t="str">
        <f t="shared" si="5"/>
        <v>[3- Prevented or resolved a mortgage default]</v>
      </c>
      <c r="D281" s="166" t="s">
        <v>1152</v>
      </c>
      <c r="E281">
        <v>280</v>
      </c>
      <c r="F281" t="str">
        <f>IFERROR(IF(FIND("START",Table6[[#This Row],[1]])=1,VLOOKUP(COLUMN(),Sheet6!$B$3:$C$28,2,FALSE)&amp;ROW(),""),"")</f>
        <v/>
      </c>
      <c r="G281" t="str">
        <f>IFERROR(FIND("END",Table6[[#This Row],[1]]),"")</f>
        <v/>
      </c>
    </row>
    <row r="282" spans="3:7" ht="15">
      <c r="C282" t="str">
        <f t="shared" si="5"/>
        <v>[88- Individual refused]</v>
      </c>
      <c r="D282" s="166" t="s">
        <v>1008</v>
      </c>
      <c r="E282">
        <v>281</v>
      </c>
      <c r="F282" t="str">
        <f>IFERROR(IF(FIND("START",Table6[[#This Row],[1]])=1,VLOOKUP(COLUMN(),Sheet6!$B$3:$C$28,2,FALSE)&amp;ROW(),""),"")</f>
        <v/>
      </c>
      <c r="G282" t="str">
        <f>IFERROR(FIND("END",Table6[[#This Row],[1]]),"")</f>
        <v/>
      </c>
    </row>
    <row r="283" spans="3:7" ht="15">
      <c r="C283" t="str">
        <f t="shared" si="5"/>
        <v>[99- Individual does not know]</v>
      </c>
      <c r="D283" s="166" t="s">
        <v>1009</v>
      </c>
      <c r="E283">
        <v>282</v>
      </c>
      <c r="F283" t="str">
        <f>IFERROR(IF(FIND("START",Table6[[#This Row],[1]])=1,VLOOKUP(COLUMN(),Sheet6!$B$3:$C$28,2,FALSE)&amp;ROW(),""),"")</f>
        <v/>
      </c>
      <c r="G283" t="str">
        <f>IFERROR(FIND("END",Table6[[#This Row],[1]]),"")</f>
        <v/>
      </c>
    </row>
    <row r="284" spans="3:7" ht="15">
      <c r="C284" t="str">
        <f t="shared" si="5"/>
        <v>[100- N/A]</v>
      </c>
      <c r="D284" s="166" t="s">
        <v>1024</v>
      </c>
      <c r="E284">
        <v>283</v>
      </c>
      <c r="F284" t="str">
        <f>IFERROR(IF(FIND("START",Table6[[#This Row],[1]])=1,VLOOKUP(COLUMN(),Sheet6!$B$3:$C$28,2,FALSE)&amp;ROW(),""),"")</f>
        <v/>
      </c>
      <c r="G284" t="str">
        <f>IFERROR(FIND("END",Table6[[#This Row],[1]]),"")</f>
        <v/>
      </c>
    </row>
    <row r="285" spans="3:7" ht="15">
      <c r="C285" t="str">
        <f t="shared" si="5"/>
        <v>[77- Information not collected]</v>
      </c>
      <c r="D285" s="166" t="s">
        <v>1020</v>
      </c>
      <c r="E285">
        <v>284</v>
      </c>
      <c r="F285" t="str">
        <f>IFERROR(IF(FIND("START",Table6[[#This Row],[1]])=1,VLOOKUP(COLUMN(),Sheet6!$B$3:$C$28,2,FALSE)&amp;ROW(),""),"")</f>
        <v/>
      </c>
      <c r="G285" t="str">
        <f>IFERROR(FIND("END",Table6[[#This Row],[1]]),"")</f>
        <v/>
      </c>
    </row>
    <row r="286" spans="3:7" ht="15">
      <c r="C286" t="str">
        <f t="shared" si="5"/>
        <v>-</v>
      </c>
      <c r="D286" s="166" t="s">
        <v>1037</v>
      </c>
      <c r="E286">
        <v>285</v>
      </c>
      <c r="F286" t="str">
        <f>IFERROR(IF(FIND("START",Table6[[#This Row],[1]])=1,VLOOKUP(COLUMN(),Sheet6!$B$3:$C$28,2,FALSE)&amp;ROW(),""),"")</f>
        <v/>
      </c>
      <c r="G286" t="str">
        <f>IFERROR(FIND("END",Table6[[#This Row],[1]]),"")</f>
        <v/>
      </c>
    </row>
    <row r="287" spans="3:7" ht="15">
      <c r="C287" t="str">
        <f t="shared" si="5"/>
        <v>[1- Yes]</v>
      </c>
      <c r="D287" s="166" t="s">
        <v>1018</v>
      </c>
      <c r="E287">
        <v>286</v>
      </c>
      <c r="F287" t="str">
        <f>IFERROR(IF(FIND("START",Table6[[#This Row],[1]])=1,VLOOKUP(COLUMN(),Sheet6!$B$3:$C$28,2,FALSE)&amp;ROW(),""),"")</f>
        <v/>
      </c>
      <c r="G287" t="str">
        <f>IFERROR(FIND("END",Table6[[#This Row],[1]]),"")</f>
        <v/>
      </c>
    </row>
    <row r="288" spans="3:7" ht="15">
      <c r="C288" t="str">
        <f t="shared" si="5"/>
        <v>[2- No]</v>
      </c>
      <c r="D288" s="166" t="s">
        <v>1019</v>
      </c>
      <c r="E288">
        <v>287</v>
      </c>
      <c r="F288" t="str">
        <f>IFERROR(IF(FIND("START",Table6[[#This Row],[1]])=1,VLOOKUP(COLUMN(),Sheet6!$B$3:$C$28,2,FALSE)&amp;ROW(),""),"")</f>
        <v/>
      </c>
      <c r="G288" t="str">
        <f>IFERROR(FIND("END",Table6[[#This Row],[1]]),"")</f>
        <v/>
      </c>
    </row>
    <row r="289" spans="3:7" ht="15">
      <c r="C289" t="str">
        <f t="shared" si="5"/>
        <v>[3- N/A]</v>
      </c>
      <c r="D289" s="166" t="s">
        <v>1052</v>
      </c>
      <c r="E289">
        <v>288</v>
      </c>
      <c r="F289" t="str">
        <f>IFERROR(IF(FIND("START",Table6[[#This Row],[1]])=1,VLOOKUP(COLUMN(),Sheet6!$B$3:$C$28,2,FALSE)&amp;ROW(),""),"")</f>
        <v/>
      </c>
      <c r="G289" t="str">
        <f>IFERROR(FIND("END",Table6[[#This Row],[1]]),"")</f>
        <v/>
      </c>
    </row>
    <row r="290" spans="3:7" ht="15">
      <c r="C290" t="str">
        <f t="shared" si="5"/>
        <v>[77- Information not collected]</v>
      </c>
      <c r="D290" s="166" t="s">
        <v>1020</v>
      </c>
      <c r="E290">
        <v>289</v>
      </c>
      <c r="F290" t="str">
        <f>IFERROR(IF(FIND("START",Table6[[#This Row],[1]])=1,VLOOKUP(COLUMN(),Sheet6!$B$3:$C$28,2,FALSE)&amp;ROW(),""),"")</f>
        <v/>
      </c>
      <c r="G290" t="str">
        <f>IFERROR(FIND("END",Table6[[#This Row],[1]]),"")</f>
        <v/>
      </c>
    </row>
    <row r="291" spans="3:7" ht="15">
      <c r="C291" t="str">
        <f t="shared" si="5"/>
        <v>-</v>
      </c>
      <c r="D291" s="166" t="s">
        <v>1037</v>
      </c>
      <c r="E291">
        <v>290</v>
      </c>
      <c r="F291" t="str">
        <f>IFERROR(IF(FIND("START",Table6[[#This Row],[1]])=1,VLOOKUP(COLUMN(),Sheet6!$B$3:$C$28,2,FALSE)&amp;ROW(),""),"")</f>
        <v/>
      </c>
      <c r="G291" t="str">
        <f>IFERROR(FIND("END",Table6[[#This Row],[1]]),"")</f>
        <v/>
      </c>
    </row>
    <row r="292" spans="3:7" ht="15">
      <c r="C292" t="str">
        <f t="shared" si="5"/>
        <v>[1- Yes]</v>
      </c>
      <c r="D292" s="166" t="s">
        <v>1018</v>
      </c>
      <c r="E292">
        <v>291</v>
      </c>
      <c r="F292" t="str">
        <f>IFERROR(IF(FIND("START",Table6[[#This Row],[1]])=1,VLOOKUP(COLUMN(),Sheet6!$B$3:$C$28,2,FALSE)&amp;ROW(),""),"")</f>
        <v/>
      </c>
      <c r="G292" t="str">
        <f>IFERROR(FIND("END",Table6[[#This Row],[1]]),"")</f>
        <v/>
      </c>
    </row>
    <row r="293" spans="3:7" ht="15">
      <c r="C293" t="str">
        <f t="shared" si="5"/>
        <v>[2- Received service indirectly through the grant]</v>
      </c>
      <c r="D293" s="166" t="s">
        <v>1153</v>
      </c>
      <c r="E293">
        <v>292</v>
      </c>
      <c r="F293" t="str">
        <f>IFERROR(IF(FIND("START",Table6[[#This Row],[1]])=1,VLOOKUP(COLUMN(),Sheet6!$B$3:$C$28,2,FALSE)&amp;ROW(),""),"")</f>
        <v/>
      </c>
      <c r="G293" t="str">
        <f>IFERROR(FIND("END",Table6[[#This Row],[1]]),"")</f>
        <v/>
      </c>
    </row>
    <row r="294" spans="3:7" ht="15">
      <c r="C294" t="str">
        <f t="shared" si="5"/>
        <v>[3- N/A]</v>
      </c>
      <c r="D294" s="166" t="s">
        <v>1052</v>
      </c>
      <c r="E294">
        <v>293</v>
      </c>
      <c r="F294" t="str">
        <f>IFERROR(IF(FIND("START",Table6[[#This Row],[1]])=1,VLOOKUP(COLUMN(),Sheet6!$B$3:$C$28,2,FALSE)&amp;ROW(),""),"")</f>
        <v/>
      </c>
      <c r="G294" t="str">
        <f>IFERROR(FIND("END",Table6[[#This Row],[1]]),"")</f>
        <v/>
      </c>
    </row>
    <row r="295" spans="3:7" ht="15">
      <c r="C295" t="str">
        <f t="shared" si="5"/>
        <v>[77- Information not collected]</v>
      </c>
      <c r="D295" s="166" t="s">
        <v>1020</v>
      </c>
      <c r="E295">
        <v>294</v>
      </c>
      <c r="F295" t="str">
        <f>IFERROR(IF(FIND("START",Table6[[#This Row],[1]])=1,VLOOKUP(COLUMN(),Sheet6!$B$3:$C$28,2,FALSE)&amp;ROW(),""),"")</f>
        <v/>
      </c>
      <c r="G295" t="str">
        <f>IFERROR(FIND("END",Table6[[#This Row],[1]]),"")</f>
        <v/>
      </c>
    </row>
    <row r="296" spans="3:7" ht="15">
      <c r="C296" t="str">
        <f t="shared" si="5"/>
        <v>-</v>
      </c>
      <c r="D296" s="166" t="s">
        <v>1037</v>
      </c>
      <c r="E296">
        <v>295</v>
      </c>
      <c r="F296" t="str">
        <f>IFERROR(IF(FIND("START",Table6[[#This Row],[1]])=1,VLOOKUP(COLUMN(),Sheet6!$B$3:$C$28,2,FALSE)&amp;ROW(),""),"")</f>
        <v/>
      </c>
      <c r="G296" t="str">
        <f>IFERROR(FIND("END",Table6[[#This Row],[1]]),"")</f>
        <v/>
      </c>
    </row>
    <row r="297" spans="3:7" ht="15">
      <c r="C297" t="str">
        <f t="shared" si="5"/>
        <v>[1- Will preparation, advanced directives, end of life decisions]</v>
      </c>
      <c r="D297" s="166" t="s">
        <v>1154</v>
      </c>
      <c r="E297">
        <v>296</v>
      </c>
      <c r="F297" t="str">
        <f>IFERROR(IF(FIND("START",Table6[[#This Row],[1]])=1,VLOOKUP(COLUMN(),Sheet6!$B$3:$C$28,2,FALSE)&amp;ROW(),""),"")</f>
        <v/>
      </c>
      <c r="G297" t="str">
        <f>IFERROR(FIND("END",Table6[[#This Row],[1]]),"")</f>
        <v/>
      </c>
    </row>
    <row r="298" spans="3:7" ht="15">
      <c r="C298" t="str">
        <f t="shared" si="5"/>
        <v>[2- ID theft and credit Issues]</v>
      </c>
      <c r="D298" s="166" t="s">
        <v>1155</v>
      </c>
      <c r="E298">
        <v>297</v>
      </c>
      <c r="F298" t="str">
        <f>IFERROR(IF(FIND("START",Table6[[#This Row],[1]])=1,VLOOKUP(COLUMN(),Sheet6!$B$3:$C$28,2,FALSE)&amp;ROW(),""),"")</f>
        <v/>
      </c>
      <c r="G298" t="str">
        <f>IFERROR(FIND("END",Table6[[#This Row],[1]]),"")</f>
        <v/>
      </c>
    </row>
    <row r="299" spans="3:7" ht="15">
      <c r="C299" t="str">
        <f t="shared" si="5"/>
        <v>[3- Foreclosure prevention]</v>
      </c>
      <c r="D299" s="166" t="s">
        <v>1156</v>
      </c>
      <c r="E299">
        <v>298</v>
      </c>
      <c r="F299" t="str">
        <f>IFERROR(IF(FIND("START",Table6[[#This Row],[1]])=1,VLOOKUP(COLUMN(),Sheet6!$B$3:$C$28,2,FALSE)&amp;ROW(),""),"")</f>
        <v/>
      </c>
      <c r="G299" t="str">
        <f>IFERROR(FIND("END",Table6[[#This Row],[1]]),"")</f>
        <v/>
      </c>
    </row>
    <row r="300" spans="3:7" ht="15">
      <c r="C300" t="str">
        <f t="shared" si="5"/>
        <v>[4- Eviction prevention]</v>
      </c>
      <c r="D300" s="166" t="s">
        <v>1157</v>
      </c>
      <c r="E300">
        <v>299</v>
      </c>
      <c r="F300" t="str">
        <f>IFERROR(IF(FIND("START",Table6[[#This Row],[1]])=1,VLOOKUP(COLUMN(),Sheet6!$B$3:$C$28,2,FALSE)&amp;ROW(),""),"")</f>
        <v/>
      </c>
      <c r="G300" t="str">
        <f>IFERROR(FIND("END",Table6[[#This Row],[1]]),"")</f>
        <v/>
      </c>
    </row>
    <row r="301" spans="3:7" ht="15">
      <c r="C301" t="str">
        <f t="shared" si="5"/>
        <v>[5- Custody, divorce and child support]</v>
      </c>
      <c r="D301" s="166" t="s">
        <v>1158</v>
      </c>
      <c r="E301">
        <v>300</v>
      </c>
      <c r="F301" t="str">
        <f>IFERROR(IF(FIND("START",Table6[[#This Row],[1]])=1,VLOOKUP(COLUMN(),Sheet6!$B$3:$C$28,2,FALSE)&amp;ROW(),""),"")</f>
        <v/>
      </c>
      <c r="G301" t="str">
        <f>IFERROR(FIND("END",Table6[[#This Row],[1]]),"")</f>
        <v/>
      </c>
    </row>
    <row r="302" spans="3:7" ht="15">
      <c r="C302" t="str">
        <f t="shared" si="5"/>
        <v>[6- Fair housing assistance]</v>
      </c>
      <c r="D302" s="166" t="s">
        <v>1159</v>
      </c>
      <c r="E302">
        <v>301</v>
      </c>
      <c r="F302" t="str">
        <f>IFERROR(IF(FIND("START",Table6[[#This Row],[1]])=1,VLOOKUP(COLUMN(),Sheet6!$B$3:$C$28,2,FALSE)&amp;ROW(),""),"")</f>
        <v/>
      </c>
      <c r="G302" t="str">
        <f>IFERROR(FIND("END",Table6[[#This Row],[1]]),"")</f>
        <v/>
      </c>
    </row>
    <row r="303" spans="3:7" ht="15">
      <c r="C303" t="str">
        <f t="shared" si="5"/>
        <v>[7- Assistance to victims of domestic violence]</v>
      </c>
      <c r="D303" s="166" t="s">
        <v>1160</v>
      </c>
      <c r="E303">
        <v>302</v>
      </c>
      <c r="F303" t="str">
        <f>IFERROR(IF(FIND("START",Table6[[#This Row],[1]])=1,VLOOKUP(COLUMN(),Sheet6!$B$3:$C$28,2,FALSE)&amp;ROW(),""),"")</f>
        <v/>
      </c>
      <c r="G303" t="str">
        <f>IFERROR(FIND("END",Table6[[#This Row],[1]]),"")</f>
        <v/>
      </c>
    </row>
    <row r="304" spans="3:7" ht="15">
      <c r="C304" t="str">
        <f t="shared" si="5"/>
        <v>[8- Expunging criminal records]</v>
      </c>
      <c r="D304" s="166" t="s">
        <v>1161</v>
      </c>
      <c r="E304">
        <v>303</v>
      </c>
      <c r="F304" t="str">
        <f>IFERROR(IF(FIND("START",Table6[[#This Row],[1]])=1,VLOOKUP(COLUMN(),Sheet6!$B$3:$C$28,2,FALSE)&amp;ROW(),""),"")</f>
        <v/>
      </c>
      <c r="G304" t="str">
        <f>IFERROR(FIND("END",Table6[[#This Row],[1]]),"")</f>
        <v/>
      </c>
    </row>
    <row r="305" spans="3:7" ht="15">
      <c r="C305" t="str">
        <f t="shared" si="5"/>
        <v>[9- Other]</v>
      </c>
      <c r="D305" s="166" t="s">
        <v>1162</v>
      </c>
      <c r="E305">
        <v>304</v>
      </c>
      <c r="F305" t="str">
        <f>IFERROR(IF(FIND("START",Table6[[#This Row],[1]])=1,VLOOKUP(COLUMN(),Sheet6!$B$3:$C$28,2,FALSE)&amp;ROW(),""),"")</f>
        <v/>
      </c>
      <c r="G305" t="str">
        <f>IFERROR(FIND("END",Table6[[#This Row],[1]]),"")</f>
        <v/>
      </c>
    </row>
    <row r="306" spans="3:7" ht="15">
      <c r="C306" t="str">
        <f t="shared" si="5"/>
        <v>[10- N/A]</v>
      </c>
      <c r="D306" s="166" t="s">
        <v>1163</v>
      </c>
      <c r="E306">
        <v>305</v>
      </c>
      <c r="F306" t="str">
        <f>IFERROR(IF(FIND("START",Table6[[#This Row],[1]])=1,VLOOKUP(COLUMN(),Sheet6!$B$3:$C$28,2,FALSE)&amp;ROW(),""),"")</f>
        <v/>
      </c>
      <c r="G306" t="str">
        <f>IFERROR(FIND("END",Table6[[#This Row],[1]]),"")</f>
        <v/>
      </c>
    </row>
    <row r="307" spans="3:7" ht="15">
      <c r="C307" t="str">
        <f t="shared" ref="C307:C338" si="6">D307</f>
        <v>[77- Information not collected]</v>
      </c>
      <c r="D307" s="166" t="s">
        <v>1020</v>
      </c>
      <c r="E307">
        <v>306</v>
      </c>
      <c r="F307" t="str">
        <f>IFERROR(IF(FIND("START",Table6[[#This Row],[1]])=1,VLOOKUP(COLUMN(),Sheet6!$B$3:$C$28,2,FALSE)&amp;ROW(),""),"")</f>
        <v/>
      </c>
      <c r="G307" t="str">
        <f>IFERROR(FIND("END",Table6[[#This Row],[1]]),"")</f>
        <v/>
      </c>
    </row>
    <row r="308" spans="3:7" ht="15">
      <c r="C308" t="str">
        <f t="shared" si="6"/>
        <v>-</v>
      </c>
      <c r="D308" s="166" t="s">
        <v>1037</v>
      </c>
      <c r="E308">
        <v>307</v>
      </c>
      <c r="F308" t="str">
        <f>IFERROR(IF(FIND("START",Table6[[#This Row],[1]])=1,VLOOKUP(COLUMN(),Sheet6!$B$3:$C$28,2,FALSE)&amp;ROW(),""),"")</f>
        <v/>
      </c>
      <c r="G308" t="str">
        <f>IFERROR(FIND("END",Table6[[#This Row],[1]]),"")</f>
        <v/>
      </c>
    </row>
    <row r="309" spans="3:7" ht="15">
      <c r="C309" t="str">
        <f t="shared" si="6"/>
        <v>[1- Yes]</v>
      </c>
      <c r="D309" s="166" t="s">
        <v>1018</v>
      </c>
      <c r="E309">
        <v>308</v>
      </c>
      <c r="F309" t="str">
        <f>IFERROR(IF(FIND("START",Table6[[#This Row],[1]])=1,VLOOKUP(COLUMN(),Sheet6!$B$3:$C$28,2,FALSE)&amp;ROW(),""),"")</f>
        <v/>
      </c>
      <c r="G309" t="str">
        <f>IFERROR(FIND("END",Table6[[#This Row],[1]]),"")</f>
        <v/>
      </c>
    </row>
    <row r="310" spans="3:7" ht="15">
      <c r="C310" t="str">
        <f t="shared" si="6"/>
        <v>[2- No]</v>
      </c>
      <c r="D310" s="166" t="s">
        <v>1019</v>
      </c>
      <c r="E310">
        <v>309</v>
      </c>
      <c r="F310" t="str">
        <f>IFERROR(IF(FIND("START",Table6[[#This Row],[1]])=1,VLOOKUP(COLUMN(),Sheet6!$B$3:$C$28,2,FALSE)&amp;ROW(),""),"")</f>
        <v/>
      </c>
      <c r="G310" t="str">
        <f>IFERROR(FIND("END",Table6[[#This Row],[1]]),"")</f>
        <v/>
      </c>
    </row>
    <row r="311" spans="3:7" ht="15">
      <c r="C311" t="str">
        <f t="shared" si="6"/>
        <v>[100- N/A]</v>
      </c>
      <c r="D311" s="166" t="s">
        <v>1024</v>
      </c>
      <c r="E311">
        <v>310</v>
      </c>
      <c r="F311" t="str">
        <f>IFERROR(IF(FIND("START",Table6[[#This Row],[1]])=1,VLOOKUP(COLUMN(),Sheet6!$B$3:$C$28,2,FALSE)&amp;ROW(),""),"")</f>
        <v/>
      </c>
      <c r="G311" t="str">
        <f>IFERROR(FIND("END",Table6[[#This Row],[1]]),"")</f>
        <v/>
      </c>
    </row>
    <row r="312" spans="3:7" ht="15">
      <c r="C312" t="str">
        <f t="shared" si="6"/>
        <v>[77- Information not collected]</v>
      </c>
      <c r="D312" s="166" t="s">
        <v>1020</v>
      </c>
      <c r="E312">
        <v>311</v>
      </c>
      <c r="F312" t="str">
        <f>IFERROR(IF(FIND("START",Table6[[#This Row],[1]])=1,VLOOKUP(COLUMN(),Sheet6!$B$3:$C$28,2,FALSE)&amp;ROW(),""),"")</f>
        <v/>
      </c>
      <c r="G312" t="str">
        <f>IFERROR(FIND("END",Table6[[#This Row],[1]]),"")</f>
        <v/>
      </c>
    </row>
    <row r="313" spans="3:7" ht="15">
      <c r="C313" t="str">
        <f t="shared" si="6"/>
        <v>-</v>
      </c>
      <c r="D313" s="166" t="s">
        <v>1037</v>
      </c>
      <c r="E313">
        <v>312</v>
      </c>
      <c r="F313" t="str">
        <f>IFERROR(IF(FIND("START",Table6[[#This Row],[1]])=1,VLOOKUP(COLUMN(),Sheet6!$B$3:$C$28,2,FALSE)&amp;ROW(),""),"")</f>
        <v/>
      </c>
      <c r="G313" t="str">
        <f>IFERROR(FIND("END",Table6[[#This Row],[1]]),"")</f>
        <v/>
      </c>
    </row>
    <row r="314" spans="3:7" ht="15">
      <c r="C314" t="str">
        <f t="shared" si="6"/>
        <v>[1- Received service directly through the grant]</v>
      </c>
      <c r="D314" s="166" t="s">
        <v>1164</v>
      </c>
      <c r="E314">
        <v>313</v>
      </c>
      <c r="F314" t="str">
        <f>IFERROR(IF(FIND("START",Table6[[#This Row],[1]])=1,VLOOKUP(COLUMN(),Sheet6!$B$3:$C$28,2,FALSE)&amp;ROW(),""),"")</f>
        <v/>
      </c>
      <c r="G314" t="str">
        <f>IFERROR(FIND("END",Table6[[#This Row],[1]]),"")</f>
        <v/>
      </c>
    </row>
    <row r="315" spans="3:7" ht="15">
      <c r="C315" t="str">
        <f t="shared" si="6"/>
        <v>[2- Received service through grant-facilitated referral]</v>
      </c>
      <c r="D315" s="166" t="s">
        <v>1165</v>
      </c>
      <c r="E315">
        <v>314</v>
      </c>
      <c r="F315" t="str">
        <f>IFERROR(IF(FIND("START",Table6[[#This Row],[1]])=1,VLOOKUP(COLUMN(),Sheet6!$B$3:$C$28,2,FALSE)&amp;ROW(),""),"")</f>
        <v/>
      </c>
      <c r="G315" t="str">
        <f>IFERROR(FIND("END",Table6[[#This Row],[1]]),"")</f>
        <v/>
      </c>
    </row>
    <row r="316" spans="3:7" ht="15">
      <c r="C316" t="str">
        <f t="shared" si="6"/>
        <v>[3- Both 1 and 2]</v>
      </c>
      <c r="D316" s="166" t="s">
        <v>1166</v>
      </c>
      <c r="E316">
        <v>315</v>
      </c>
      <c r="F316" t="str">
        <f>IFERROR(IF(FIND("START",Table6[[#This Row],[1]])=1,VLOOKUP(COLUMN(),Sheet6!$B$3:$C$28,2,FALSE)&amp;ROW(),""),"")</f>
        <v/>
      </c>
      <c r="G316" t="str">
        <f>IFERROR(FIND("END",Table6[[#This Row],[1]]),"")</f>
        <v/>
      </c>
    </row>
    <row r="317" spans="3:7" ht="15">
      <c r="C317" t="str">
        <f t="shared" si="6"/>
        <v>[4- Received service indirectly through the grant]</v>
      </c>
      <c r="D317" s="166" t="s">
        <v>1167</v>
      </c>
      <c r="E317">
        <v>316</v>
      </c>
      <c r="F317" t="str">
        <f>IFERROR(IF(FIND("START",Table6[[#This Row],[1]])=1,VLOOKUP(COLUMN(),Sheet6!$B$3:$C$28,2,FALSE)&amp;ROW(),""),"")</f>
        <v/>
      </c>
      <c r="G317" t="str">
        <f>IFERROR(FIND("END",Table6[[#This Row],[1]]),"")</f>
        <v/>
      </c>
    </row>
    <row r="318" spans="3:7" ht="15">
      <c r="C318" t="str">
        <f t="shared" si="6"/>
        <v>[5- Household has children aged 3-5 years and did not receive child care services]</v>
      </c>
      <c r="D318" s="166" t="s">
        <v>1168</v>
      </c>
      <c r="E318">
        <v>317</v>
      </c>
      <c r="F318" t="str">
        <f>IFERROR(IF(FIND("START",Table6[[#This Row],[1]])=1,VLOOKUP(COLUMN(),Sheet6!$B$3:$C$28,2,FALSE)&amp;ROW(),""),"")</f>
        <v/>
      </c>
      <c r="G318" t="str">
        <f>IFERROR(FIND("END",Table6[[#This Row],[1]]),"")</f>
        <v/>
      </c>
    </row>
    <row r="319" spans="3:7" ht="15">
      <c r="C319" t="str">
        <f t="shared" si="6"/>
        <v>[6- No children in the household aged 3-5 years]</v>
      </c>
      <c r="D319" s="166" t="s">
        <v>1169</v>
      </c>
      <c r="E319">
        <v>318</v>
      </c>
      <c r="F319" t="str">
        <f>IFERROR(IF(FIND("START",Table6[[#This Row],[1]])=1,VLOOKUP(COLUMN(),Sheet6!$B$3:$C$28,2,FALSE)&amp;ROW(),""),"")</f>
        <v/>
      </c>
      <c r="G319" t="str">
        <f>IFERROR(FIND("END",Table6[[#This Row],[1]]),"")</f>
        <v/>
      </c>
    </row>
    <row r="320" spans="3:7" ht="15">
      <c r="C320" t="str">
        <f t="shared" si="6"/>
        <v>[7- N/A]</v>
      </c>
      <c r="D320" s="166" t="s">
        <v>1170</v>
      </c>
      <c r="E320">
        <v>319</v>
      </c>
      <c r="F320" t="str">
        <f>IFERROR(IF(FIND("START",Table6[[#This Row],[1]])=1,VLOOKUP(COLUMN(),Sheet6!$B$3:$C$28,2,FALSE)&amp;ROW(),""),"")</f>
        <v/>
      </c>
      <c r="G320" t="str">
        <f>IFERROR(FIND("END",Table6[[#This Row],[1]]),"")</f>
        <v/>
      </c>
    </row>
    <row r="321" spans="3:7" ht="15">
      <c r="C321" t="str">
        <f t="shared" si="6"/>
        <v>[77- Information not collected]</v>
      </c>
      <c r="D321" s="166" t="s">
        <v>1020</v>
      </c>
      <c r="E321">
        <v>320</v>
      </c>
      <c r="F321" t="str">
        <f>IFERROR(IF(FIND("START",Table6[[#This Row],[1]])=1,VLOOKUP(COLUMN(),Sheet6!$B$3:$C$28,2,FALSE)&amp;ROW(),""),"")</f>
        <v/>
      </c>
      <c r="G321" t="str">
        <f>IFERROR(FIND("END",Table6[[#This Row],[1]]),"")</f>
        <v/>
      </c>
    </row>
    <row r="322" spans="3:7" ht="15">
      <c r="C322" t="str">
        <f t="shared" si="6"/>
        <v>-</v>
      </c>
      <c r="D322" s="166" t="s">
        <v>1037</v>
      </c>
      <c r="E322">
        <v>321</v>
      </c>
      <c r="F322" t="str">
        <f>IFERROR(IF(FIND("START",Table6[[#This Row],[1]])=1,VLOOKUP(COLUMN(),Sheet6!$B$3:$C$28,2,FALSE)&amp;ROW(),""),"")</f>
        <v/>
      </c>
      <c r="G322" t="str">
        <f>IFERROR(FIND("END",Table6[[#This Row],[1]]),"")</f>
        <v/>
      </c>
    </row>
    <row r="323" spans="3:7" ht="15">
      <c r="C323" t="str">
        <f t="shared" si="6"/>
        <v>[1- Moved Out: Purchased a home]</v>
      </c>
      <c r="D323" s="166" t="s">
        <v>1171</v>
      </c>
      <c r="E323">
        <v>322</v>
      </c>
      <c r="F323" t="str">
        <f>IFERROR(IF(FIND("START",Table6[[#This Row],[1]])=1,VLOOKUP(COLUMN(),Sheet6!$B$3:$C$28,2,FALSE)&amp;ROW(),""),"")</f>
        <v/>
      </c>
      <c r="G323" t="str">
        <f>IFERROR(FIND("END",Table6[[#This Row],[1]]),"")</f>
        <v/>
      </c>
    </row>
    <row r="324" spans="3:7" ht="15">
      <c r="C324" t="str">
        <f t="shared" si="6"/>
        <v>[2- Moved Out: Another apartment or rental property]</v>
      </c>
      <c r="D324" s="166" t="s">
        <v>1172</v>
      </c>
      <c r="E324">
        <v>323</v>
      </c>
      <c r="F324" t="str">
        <f>IFERROR(IF(FIND("START",Table6[[#This Row],[1]])=1,VLOOKUP(COLUMN(),Sheet6!$B$3:$C$28,2,FALSE)&amp;ROW(),""),"")</f>
        <v/>
      </c>
      <c r="G324" t="str">
        <f>IFERROR(FIND("END",Table6[[#This Row],[1]]),"")</f>
        <v/>
      </c>
    </row>
    <row r="325" spans="3:7" ht="15">
      <c r="C325" t="str">
        <f t="shared" si="6"/>
        <v>[3- Moved Out: Higher Level of Care]</v>
      </c>
      <c r="D325" s="166" t="s">
        <v>1173</v>
      </c>
      <c r="E325">
        <v>324</v>
      </c>
      <c r="F325" t="str">
        <f>IFERROR(IF(FIND("START",Table6[[#This Row],[1]])=1,VLOOKUP(COLUMN(),Sheet6!$B$3:$C$28,2,FALSE)&amp;ROW(),""),"")</f>
        <v/>
      </c>
      <c r="G325" t="str">
        <f>IFERROR(FIND("END",Table6[[#This Row],[1]]),"")</f>
        <v/>
      </c>
    </row>
    <row r="326" spans="3:7" ht="15">
      <c r="C326" t="str">
        <f t="shared" si="6"/>
        <v>[4- Moved Out: With family]</v>
      </c>
      <c r="D326" s="166" t="s">
        <v>1174</v>
      </c>
      <c r="E326">
        <v>325</v>
      </c>
      <c r="F326" t="str">
        <f>IFERROR(IF(FIND("START",Table6[[#This Row],[1]])=1,VLOOKUP(COLUMN(),Sheet6!$B$3:$C$28,2,FALSE)&amp;ROW(),""),"")</f>
        <v/>
      </c>
      <c r="G326" t="str">
        <f>IFERROR(FIND("END",Table6[[#This Row],[1]]),"")</f>
        <v/>
      </c>
    </row>
    <row r="327" spans="3:7" ht="15">
      <c r="C327" t="str">
        <f t="shared" si="6"/>
        <v>[5- Moved Out: Other]</v>
      </c>
      <c r="D327" s="166" t="s">
        <v>1175</v>
      </c>
      <c r="E327">
        <v>326</v>
      </c>
      <c r="F327" t="str">
        <f>IFERROR(IF(FIND("START",Table6[[#This Row],[1]])=1,VLOOKUP(COLUMN(),Sheet6!$B$3:$C$28,2,FALSE)&amp;ROW(),""),"")</f>
        <v/>
      </c>
      <c r="G327" t="str">
        <f>IFERROR(FIND("END",Table6[[#This Row],[1]]),"")</f>
        <v/>
      </c>
    </row>
    <row r="328" spans="3:7" ht="15">
      <c r="C328" t="str">
        <f t="shared" si="6"/>
        <v>[6- Moved Out: Unknown]</v>
      </c>
      <c r="D328" s="166" t="s">
        <v>1176</v>
      </c>
      <c r="E328">
        <v>327</v>
      </c>
      <c r="F328" t="str">
        <f>IFERROR(IF(FIND("START",Table6[[#This Row],[1]])=1,VLOOKUP(COLUMN(),Sheet6!$B$3:$C$28,2,FALSE)&amp;ROW(),""),"")</f>
        <v/>
      </c>
      <c r="G328" t="str">
        <f>IFERROR(FIND("END",Table6[[#This Row],[1]]),"")</f>
        <v/>
      </c>
    </row>
    <row r="329" spans="3:7" ht="15">
      <c r="C329" t="str">
        <f t="shared" si="6"/>
        <v>[7- Eviction]</v>
      </c>
      <c r="D329" s="166" t="s">
        <v>1177</v>
      </c>
      <c r="E329">
        <v>328</v>
      </c>
      <c r="F329" t="str">
        <f>IFERROR(IF(FIND("START",Table6[[#This Row],[1]])=1,VLOOKUP(COLUMN(),Sheet6!$B$3:$C$28,2,FALSE)&amp;ROW(),""),"")</f>
        <v/>
      </c>
      <c r="G329" t="str">
        <f>IFERROR(FIND("END",Table6[[#This Row],[1]]),"")</f>
        <v/>
      </c>
    </row>
    <row r="330" spans="3:7" ht="15">
      <c r="C330" t="str">
        <f t="shared" si="6"/>
        <v>[8- Death]</v>
      </c>
      <c r="D330" s="166" t="s">
        <v>1178</v>
      </c>
      <c r="E330">
        <v>329</v>
      </c>
      <c r="F330" t="str">
        <f>IFERROR(IF(FIND("START",Table6[[#This Row],[1]])=1,VLOOKUP(COLUMN(),Sheet6!$B$3:$C$28,2,FALSE)&amp;ROW(),""),"")</f>
        <v/>
      </c>
      <c r="G330" t="str">
        <f>IFERROR(FIND("END",Table6[[#This Row],[1]]),"")</f>
        <v/>
      </c>
    </row>
    <row r="331" spans="3:7" ht="15">
      <c r="C331" t="str">
        <f t="shared" si="6"/>
        <v>[77- Information not collected]</v>
      </c>
      <c r="D331" s="166" t="s">
        <v>1020</v>
      </c>
      <c r="E331">
        <v>330</v>
      </c>
      <c r="F331" t="str">
        <f>IFERROR(IF(FIND("START",Table6[[#This Row],[1]])=1,VLOOKUP(COLUMN(),Sheet6!$B$3:$C$28,2,FALSE)&amp;ROW(),""),"")</f>
        <v/>
      </c>
      <c r="G331" t="str">
        <f>IFERROR(FIND("END",Table6[[#This Row],[1]]),"")</f>
        <v/>
      </c>
    </row>
    <row r="332" spans="3:7" ht="15">
      <c r="C332" t="str">
        <f t="shared" si="6"/>
        <v>[100- N/A]</v>
      </c>
      <c r="D332" s="166" t="s">
        <v>1024</v>
      </c>
      <c r="E332">
        <v>331</v>
      </c>
      <c r="F332" t="str">
        <f>IFERROR(IF(FIND("START",Table6[[#This Row],[1]])=1,VLOOKUP(COLUMN(),Sheet6!$B$3:$C$28,2,FALSE)&amp;ROW(),""),"")</f>
        <v/>
      </c>
      <c r="G332" t="str">
        <f>IFERROR(FIND("END",Table6[[#This Row],[1]]),"")</f>
        <v/>
      </c>
    </row>
    <row r="333" spans="3:7" ht="15">
      <c r="C333" t="str">
        <f t="shared" si="6"/>
        <v>-</v>
      </c>
      <c r="D333" s="166" t="s">
        <v>1037</v>
      </c>
      <c r="E333">
        <v>332</v>
      </c>
      <c r="F333" t="str">
        <f>IFERROR(IF(FIND("START",Table6[[#This Row],[1]])=1,VLOOKUP(COLUMN(),Sheet6!$B$3:$C$28,2,FALSE)&amp;ROW(),""),"")</f>
        <v/>
      </c>
      <c r="G333" t="str">
        <f>IFERROR(FIND("END",Table6[[#This Row],[1]]),"")</f>
        <v/>
      </c>
    </row>
    <row r="334" spans="3:7" ht="15">
      <c r="C334" t="str">
        <f t="shared" si="6"/>
        <v>[1- Yes]</v>
      </c>
      <c r="D334" s="166" t="s">
        <v>1018</v>
      </c>
      <c r="E334">
        <v>333</v>
      </c>
      <c r="F334" t="str">
        <f>IFERROR(IF(FIND("START",Table6[[#This Row],[1]])=1,VLOOKUP(COLUMN(),Sheet6!$B$3:$C$28,2,FALSE)&amp;ROW(),""),"")</f>
        <v/>
      </c>
      <c r="G334" t="str">
        <f>IFERROR(FIND("END",Table6[[#This Row],[1]]),"")</f>
        <v/>
      </c>
    </row>
    <row r="335" spans="3:7" ht="15">
      <c r="C335" t="str">
        <f t="shared" si="6"/>
        <v>[2- Did not receive service]</v>
      </c>
      <c r="D335" s="166" t="s">
        <v>1179</v>
      </c>
      <c r="E335">
        <v>334</v>
      </c>
      <c r="F335" t="str">
        <f>IFERROR(IF(FIND("START",Table6[[#This Row],[1]])=1,VLOOKUP(COLUMN(),Sheet6!$B$3:$C$28,2,FALSE)&amp;ROW(),""),"")</f>
        <v/>
      </c>
      <c r="G335" t="str">
        <f>IFERROR(FIND("END",Table6[[#This Row],[1]]),"")</f>
        <v/>
      </c>
    </row>
    <row r="336" spans="3:7" ht="15">
      <c r="C336" t="str">
        <f t="shared" si="6"/>
        <v>[3- Received service indirectly through the grant]</v>
      </c>
      <c r="D336" s="166" t="s">
        <v>1180</v>
      </c>
      <c r="E336">
        <v>335</v>
      </c>
      <c r="F336" t="str">
        <f>IFERROR(IF(FIND("START",Table6[[#This Row],[1]])=1,VLOOKUP(COLUMN(),Sheet6!$B$3:$C$28,2,FALSE)&amp;ROW(),""),"")</f>
        <v/>
      </c>
      <c r="G336" t="str">
        <f>IFERROR(FIND("END",Table6[[#This Row],[1]]),"")</f>
        <v/>
      </c>
    </row>
    <row r="337" spans="3:7" ht="15">
      <c r="C337" t="str">
        <f t="shared" si="6"/>
        <v>[4- N/A]</v>
      </c>
      <c r="D337" s="166" t="s">
        <v>1096</v>
      </c>
      <c r="E337">
        <v>336</v>
      </c>
      <c r="F337" t="str">
        <f>IFERROR(IF(FIND("START",Table6[[#This Row],[1]])=1,VLOOKUP(COLUMN(),Sheet6!$B$3:$C$28,2,FALSE)&amp;ROW(),""),"")</f>
        <v/>
      </c>
      <c r="G337" t="str">
        <f>IFERROR(FIND("END",Table6[[#This Row],[1]]),"")</f>
        <v/>
      </c>
    </row>
    <row r="338" spans="3:7" ht="15">
      <c r="C338" t="str">
        <f t="shared" si="6"/>
        <v>[77- Information not collected]</v>
      </c>
      <c r="D338" s="166" t="s">
        <v>1020</v>
      </c>
      <c r="E338">
        <v>337</v>
      </c>
      <c r="F338" t="str">
        <f>IFERROR(IF(FIND("START",Table6[[#This Row],[1]])=1,VLOOKUP(COLUMN(),Sheet6!$B$3:$C$28,2,FALSE)&amp;ROW(),""),"")</f>
        <v/>
      </c>
      <c r="G338" t="str">
        <f>IFERROR(FIND("END",Table6[[#This Row],[1]]),"")</f>
        <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dimension ref="B3:C28"/>
  <sheetViews>
    <sheetView workbookViewId="0">
      <selection activeCell="B3" sqref="B3:B28"/>
    </sheetView>
  </sheetViews>
  <sheetFormatPr baseColWidth="10" defaultColWidth="8.83203125" defaultRowHeight="13"/>
  <sheetData>
    <row r="3" spans="2:3">
      <c r="B3">
        <v>1</v>
      </c>
      <c r="C3" s="9" t="s">
        <v>1187</v>
      </c>
    </row>
    <row r="4" spans="2:3">
      <c r="B4">
        <v>2</v>
      </c>
      <c r="C4" s="9" t="s">
        <v>1188</v>
      </c>
    </row>
    <row r="5" spans="2:3">
      <c r="B5">
        <v>3</v>
      </c>
      <c r="C5" s="9" t="s">
        <v>1189</v>
      </c>
    </row>
    <row r="6" spans="2:3">
      <c r="B6">
        <v>4</v>
      </c>
      <c r="C6" s="9" t="s">
        <v>1190</v>
      </c>
    </row>
    <row r="7" spans="2:3">
      <c r="B7">
        <v>5</v>
      </c>
      <c r="C7" s="9" t="s">
        <v>1191</v>
      </c>
    </row>
    <row r="8" spans="2:3">
      <c r="B8">
        <v>6</v>
      </c>
      <c r="C8" s="9" t="s">
        <v>1192</v>
      </c>
    </row>
    <row r="9" spans="2:3">
      <c r="B9">
        <v>7</v>
      </c>
      <c r="C9" s="9" t="s">
        <v>1193</v>
      </c>
    </row>
    <row r="10" spans="2:3">
      <c r="B10">
        <v>8</v>
      </c>
      <c r="C10" s="9" t="s">
        <v>1194</v>
      </c>
    </row>
    <row r="11" spans="2:3">
      <c r="B11">
        <v>9</v>
      </c>
      <c r="C11" s="9" t="s">
        <v>1195</v>
      </c>
    </row>
    <row r="12" spans="2:3">
      <c r="B12">
        <v>10</v>
      </c>
      <c r="C12" s="9" t="s">
        <v>1196</v>
      </c>
    </row>
    <row r="13" spans="2:3">
      <c r="B13">
        <v>11</v>
      </c>
      <c r="C13" s="9" t="s">
        <v>1197</v>
      </c>
    </row>
    <row r="14" spans="2:3">
      <c r="B14">
        <v>12</v>
      </c>
      <c r="C14" s="9" t="s">
        <v>1198</v>
      </c>
    </row>
    <row r="15" spans="2:3">
      <c r="B15">
        <v>13</v>
      </c>
      <c r="C15" s="9" t="s">
        <v>1199</v>
      </c>
    </row>
    <row r="16" spans="2:3">
      <c r="B16">
        <v>14</v>
      </c>
      <c r="C16" s="9" t="s">
        <v>1200</v>
      </c>
    </row>
    <row r="17" spans="2:3">
      <c r="B17">
        <v>15</v>
      </c>
      <c r="C17" s="9" t="s">
        <v>1201</v>
      </c>
    </row>
    <row r="18" spans="2:3">
      <c r="B18">
        <v>16</v>
      </c>
      <c r="C18" s="9" t="s">
        <v>1202</v>
      </c>
    </row>
    <row r="19" spans="2:3">
      <c r="B19">
        <v>17</v>
      </c>
      <c r="C19" s="9" t="s">
        <v>1203</v>
      </c>
    </row>
    <row r="20" spans="2:3">
      <c r="B20">
        <v>18</v>
      </c>
      <c r="C20" s="9" t="s">
        <v>1204</v>
      </c>
    </row>
    <row r="21" spans="2:3">
      <c r="B21">
        <v>19</v>
      </c>
      <c r="C21" s="9" t="s">
        <v>1206</v>
      </c>
    </row>
    <row r="22" spans="2:3">
      <c r="B22">
        <v>20</v>
      </c>
      <c r="C22" s="9" t="s">
        <v>1205</v>
      </c>
    </row>
    <row r="23" spans="2:3">
      <c r="B23">
        <v>21</v>
      </c>
      <c r="C23" s="9" t="s">
        <v>1207</v>
      </c>
    </row>
    <row r="24" spans="2:3">
      <c r="B24">
        <v>22</v>
      </c>
      <c r="C24" s="9" t="s">
        <v>1208</v>
      </c>
    </row>
    <row r="25" spans="2:3">
      <c r="B25">
        <v>23</v>
      </c>
      <c r="C25" s="9" t="s">
        <v>1209</v>
      </c>
    </row>
    <row r="26" spans="2:3">
      <c r="B26">
        <v>24</v>
      </c>
      <c r="C26" s="9" t="s">
        <v>416</v>
      </c>
    </row>
    <row r="27" spans="2:3">
      <c r="B27">
        <v>25</v>
      </c>
      <c r="C27" s="9" t="s">
        <v>1210</v>
      </c>
    </row>
    <row r="28" spans="2:3">
      <c r="B28">
        <v>26</v>
      </c>
      <c r="C28" s="9" t="s">
        <v>1211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4FCC1-3CAF-48F0-A440-E700F799A0E0}">
  <dimension ref="A1:B9"/>
  <sheetViews>
    <sheetView tabSelected="1" zoomScale="125" zoomScaleNormal="125" workbookViewId="0">
      <selection activeCell="B8" sqref="B8"/>
    </sheetView>
  </sheetViews>
  <sheetFormatPr baseColWidth="10" defaultColWidth="8.83203125" defaultRowHeight="13"/>
  <cols>
    <col min="2" max="2" width="124.5" customWidth="1"/>
  </cols>
  <sheetData>
    <row r="1" spans="1:2">
      <c r="A1" s="229" t="s">
        <v>2167</v>
      </c>
    </row>
    <row r="2" spans="1:2" ht="42">
      <c r="A2">
        <v>1</v>
      </c>
      <c r="B2" s="230" t="s">
        <v>2168</v>
      </c>
    </row>
    <row r="3" spans="1:2" ht="28">
      <c r="A3">
        <v>2</v>
      </c>
      <c r="B3" s="230" t="s">
        <v>2165</v>
      </c>
    </row>
    <row r="4" spans="1:2" ht="28">
      <c r="A4">
        <v>3</v>
      </c>
      <c r="B4" s="230" t="s">
        <v>2166</v>
      </c>
    </row>
    <row r="6" spans="1:2">
      <c r="A6" s="9" t="s">
        <v>2161</v>
      </c>
    </row>
    <row r="7" spans="1:2">
      <c r="A7" s="238"/>
      <c r="B7" s="9" t="s">
        <v>2163</v>
      </c>
    </row>
    <row r="8" spans="1:2">
      <c r="A8" s="242"/>
      <c r="B8" s="244" t="s">
        <v>2176</v>
      </c>
    </row>
    <row r="9" spans="1:2">
      <c r="A9" s="229" t="s">
        <v>2162</v>
      </c>
      <c r="B9" s="9" t="s">
        <v>2164</v>
      </c>
    </row>
  </sheetData>
  <pageMargins left="0.25" right="0.25" top="0.75" bottom="0.75" header="0.3" footer="0.3"/>
  <pageSetup orientation="landscape" r:id="rId1"/>
  <headerFooter>
    <oddHeader>&amp;LCoronavirus Relief Fund Financial Progress Report&amp;RUpload Data Dictionary</oddHeader>
    <oddFooter>&amp;L&amp;A&amp;RPage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C2BDF-A86F-44D3-BF4A-851A11FEABC0}">
  <dimension ref="A1:C35"/>
  <sheetViews>
    <sheetView topLeftCell="A26" zoomScale="125" zoomScaleNormal="125" workbookViewId="0">
      <selection activeCell="B27" sqref="B27"/>
    </sheetView>
  </sheetViews>
  <sheetFormatPr baseColWidth="10" defaultColWidth="8.83203125" defaultRowHeight="13"/>
  <cols>
    <col min="1" max="1" width="18.1640625" customWidth="1"/>
    <col min="2" max="2" width="111.1640625" customWidth="1"/>
    <col min="3" max="3" width="9.33203125" customWidth="1"/>
  </cols>
  <sheetData>
    <row r="1" spans="1:3">
      <c r="A1" s="259" t="s">
        <v>2062</v>
      </c>
      <c r="B1" s="260"/>
    </row>
    <row r="2" spans="1:3">
      <c r="A2" s="215" t="s">
        <v>2043</v>
      </c>
      <c r="B2" s="216" t="s">
        <v>1881</v>
      </c>
    </row>
    <row r="3" spans="1:3" ht="15">
      <c r="A3" s="209" t="s">
        <v>2058</v>
      </c>
      <c r="B3" s="209" t="s">
        <v>2064</v>
      </c>
    </row>
    <row r="4" spans="1:3" ht="15">
      <c r="A4" s="209" t="s">
        <v>39</v>
      </c>
      <c r="B4" s="209" t="s">
        <v>2065</v>
      </c>
    </row>
    <row r="5" spans="1:3" ht="15">
      <c r="A5" s="209" t="s">
        <v>1874</v>
      </c>
      <c r="B5" s="209" t="s">
        <v>2045</v>
      </c>
    </row>
    <row r="6" spans="1:3" ht="80">
      <c r="A6" s="209" t="s">
        <v>62</v>
      </c>
      <c r="B6" s="210" t="s">
        <v>2059</v>
      </c>
    </row>
    <row r="7" spans="1:3" ht="64">
      <c r="A7" s="209" t="s">
        <v>60</v>
      </c>
      <c r="B7" s="210" t="s">
        <v>2060</v>
      </c>
    </row>
    <row r="8" spans="1:3" ht="48">
      <c r="A8" s="209" t="s">
        <v>65</v>
      </c>
      <c r="B8" s="210" t="s">
        <v>2044</v>
      </c>
    </row>
    <row r="9" spans="1:3" ht="48">
      <c r="A9" s="209" t="s">
        <v>1877</v>
      </c>
      <c r="B9" s="210" t="s">
        <v>2066</v>
      </c>
      <c r="C9" s="9"/>
    </row>
    <row r="10" spans="1:3" ht="48">
      <c r="A10" s="209" t="s">
        <v>41</v>
      </c>
      <c r="B10" s="210" t="s">
        <v>2117</v>
      </c>
    </row>
    <row r="11" spans="1:3" ht="16">
      <c r="A11" s="209" t="s">
        <v>61</v>
      </c>
      <c r="B11" s="210" t="s">
        <v>2067</v>
      </c>
    </row>
    <row r="13" spans="1:3">
      <c r="A13" s="261" t="s">
        <v>2063</v>
      </c>
      <c r="B13" s="261"/>
    </row>
    <row r="14" spans="1:3" ht="80">
      <c r="A14" s="209" t="s">
        <v>2061</v>
      </c>
      <c r="B14" s="210" t="s">
        <v>2118</v>
      </c>
    </row>
    <row r="15" spans="1:3" ht="96">
      <c r="A15" s="209" t="s">
        <v>2119</v>
      </c>
      <c r="B15" s="214" t="s">
        <v>2120</v>
      </c>
    </row>
    <row r="16" spans="1:3" ht="96">
      <c r="A16" s="209" t="s">
        <v>2121</v>
      </c>
      <c r="B16" s="232" t="s">
        <v>2142</v>
      </c>
    </row>
    <row r="17" spans="1:2" ht="144">
      <c r="A17" s="209" t="s">
        <v>2122</v>
      </c>
      <c r="B17" s="210" t="s">
        <v>2123</v>
      </c>
    </row>
    <row r="18" spans="1:2" ht="144">
      <c r="A18" s="210" t="s">
        <v>2124</v>
      </c>
      <c r="B18" s="231" t="s">
        <v>2125</v>
      </c>
    </row>
    <row r="19" spans="1:2" ht="144">
      <c r="A19" s="210" t="s">
        <v>2126</v>
      </c>
      <c r="B19" s="231" t="s">
        <v>2127</v>
      </c>
    </row>
    <row r="20" spans="1:2" ht="144">
      <c r="A20" s="210" t="s">
        <v>2128</v>
      </c>
      <c r="B20" s="210" t="s">
        <v>2129</v>
      </c>
    </row>
    <row r="21" spans="1:2" ht="176">
      <c r="A21" s="210" t="s">
        <v>2130</v>
      </c>
      <c r="B21" s="210" t="s">
        <v>2131</v>
      </c>
    </row>
    <row r="22" spans="1:2" ht="128">
      <c r="A22" s="210" t="s">
        <v>2132</v>
      </c>
      <c r="B22" s="210" t="s">
        <v>2133</v>
      </c>
    </row>
    <row r="23" spans="1:2" ht="64">
      <c r="A23" s="210" t="s">
        <v>2139</v>
      </c>
      <c r="B23" s="214" t="s">
        <v>2134</v>
      </c>
    </row>
    <row r="24" spans="1:2" ht="48">
      <c r="A24" s="210" t="s">
        <v>2069</v>
      </c>
      <c r="B24" s="210" t="s">
        <v>2070</v>
      </c>
    </row>
    <row r="25" spans="1:2" ht="264.75" customHeight="1">
      <c r="A25" s="210" t="s">
        <v>2135</v>
      </c>
      <c r="B25" s="233" t="s">
        <v>2169</v>
      </c>
    </row>
    <row r="26" spans="1:2" ht="275.25" customHeight="1">
      <c r="A26" s="210" t="s">
        <v>2136</v>
      </c>
      <c r="B26" s="233" t="s">
        <v>2170</v>
      </c>
    </row>
    <row r="27" spans="1:2" ht="272">
      <c r="A27" s="210" t="s">
        <v>2137</v>
      </c>
      <c r="B27" s="234" t="s">
        <v>2171</v>
      </c>
    </row>
    <row r="28" spans="1:2" ht="80">
      <c r="A28" s="210" t="s">
        <v>2068</v>
      </c>
      <c r="B28" s="214" t="s">
        <v>2138</v>
      </c>
    </row>
    <row r="29" spans="1:2" ht="15">
      <c r="A29" s="211"/>
      <c r="B29" s="212"/>
    </row>
    <row r="30" spans="1:2" ht="15">
      <c r="A30" s="211"/>
      <c r="B30" s="212"/>
    </row>
    <row r="31" spans="1:2" ht="15">
      <c r="A31" s="211"/>
      <c r="B31" s="212"/>
    </row>
    <row r="32" spans="1:2" ht="15">
      <c r="A32" s="211"/>
      <c r="B32" s="212"/>
    </row>
    <row r="33" spans="1:2" ht="15">
      <c r="A33" s="211"/>
      <c r="B33" s="212"/>
    </row>
    <row r="34" spans="1:2" ht="15">
      <c r="A34" s="211"/>
      <c r="B34" s="212"/>
    </row>
    <row r="35" spans="1:2" ht="15">
      <c r="A35" s="211"/>
      <c r="B35" s="212"/>
    </row>
  </sheetData>
  <mergeCells count="2">
    <mergeCell ref="A1:B1"/>
    <mergeCell ref="A13:B13"/>
  </mergeCells>
  <pageMargins left="0.25" right="0.25" top="0.75" bottom="0.75" header="0.3" footer="0.3"/>
  <pageSetup orientation="landscape" r:id="rId1"/>
  <headerFooter>
    <oddHeader>&amp;LCoronavirus Relief Fund Financial Progress Report&amp;RUpload Data Dictionary</oddHeader>
    <oddFooter>&amp;L&amp;A&amp;RPage &amp;P of &amp;N</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4D77C-3C0C-414D-B934-FC61F990BA65}">
  <dimension ref="A1:I7"/>
  <sheetViews>
    <sheetView zoomScale="89" zoomScaleNormal="89" workbookViewId="0">
      <pane xSplit="2" ySplit="2" topLeftCell="C3" activePane="bottomRight" state="frozen"/>
      <selection sqref="A1:B1"/>
      <selection pane="topRight" sqref="A1:B1"/>
      <selection pane="bottomLeft" sqref="A1:B1"/>
      <selection pane="bottomRight" activeCell="C3" sqref="C3"/>
    </sheetView>
  </sheetViews>
  <sheetFormatPr baseColWidth="10" defaultColWidth="9.1640625" defaultRowHeight="13"/>
  <cols>
    <col min="1" max="1" width="8" style="152" customWidth="1"/>
    <col min="2" max="2" width="33.1640625" style="152" customWidth="1"/>
    <col min="3" max="3" width="70.83203125" style="152" customWidth="1"/>
    <col min="4" max="4" width="11" style="152" customWidth="1"/>
    <col min="5" max="5" width="12" style="152" customWidth="1"/>
    <col min="6" max="6" width="13.83203125" style="152" customWidth="1"/>
    <col min="7" max="7" width="10" style="152" customWidth="1"/>
    <col min="8" max="8" width="77.6640625" style="152" customWidth="1"/>
    <col min="9" max="9" width="53.5" style="152" customWidth="1"/>
    <col min="10" max="16384" width="9.1640625" style="152"/>
  </cols>
  <sheetData>
    <row r="1" spans="1:9">
      <c r="A1" s="154" t="str">
        <f>"["&amp;COLUMN(A1)&amp;"]"</f>
        <v>[1]</v>
      </c>
      <c r="B1" s="167" t="str">
        <f t="shared" ref="B1:H1" si="0">"["&amp;COLUMN(B1)&amp;"]"</f>
        <v>[2]</v>
      </c>
      <c r="C1" s="167" t="str">
        <f t="shared" si="0"/>
        <v>[3]</v>
      </c>
      <c r="D1" s="167" t="str">
        <f t="shared" si="0"/>
        <v>[4]</v>
      </c>
      <c r="E1" s="154" t="str">
        <f>"["&amp;COLUMN(E1)&amp;"]"</f>
        <v>[5]</v>
      </c>
      <c r="F1" s="154" t="str">
        <f t="shared" si="0"/>
        <v>[6]</v>
      </c>
      <c r="G1" s="154" t="str">
        <f>"["&amp;COLUMN(G1)&amp;"]"</f>
        <v>[7]</v>
      </c>
      <c r="H1" s="154" t="str">
        <f t="shared" si="0"/>
        <v>[8]</v>
      </c>
      <c r="I1" s="167" t="str">
        <f>"["&amp;COLUMN(I1)&amp;"]"</f>
        <v>[9]</v>
      </c>
    </row>
    <row r="2" spans="1:9" s="173" customFormat="1" ht="26">
      <c r="A2" s="170" t="s">
        <v>2058</v>
      </c>
      <c r="B2" s="171" t="s">
        <v>39</v>
      </c>
      <c r="C2" s="171" t="s">
        <v>1874</v>
      </c>
      <c r="D2" s="171" t="s">
        <v>62</v>
      </c>
      <c r="E2" s="203" t="s">
        <v>60</v>
      </c>
      <c r="F2" s="171" t="s">
        <v>65</v>
      </c>
      <c r="G2" s="171" t="s">
        <v>1877</v>
      </c>
      <c r="H2" s="172" t="s">
        <v>41</v>
      </c>
      <c r="I2" s="171" t="s">
        <v>61</v>
      </c>
    </row>
    <row r="3" spans="1:9" s="169" customFormat="1" ht="32">
      <c r="A3" s="193" t="s">
        <v>1187</v>
      </c>
      <c r="B3" s="176" t="s">
        <v>1867</v>
      </c>
      <c r="C3" s="196" t="s">
        <v>1868</v>
      </c>
      <c r="D3" s="207" t="s">
        <v>1896</v>
      </c>
      <c r="E3" s="208" t="s">
        <v>1886</v>
      </c>
      <c r="F3" s="207" t="s">
        <v>2054</v>
      </c>
      <c r="G3" s="208" t="s">
        <v>417</v>
      </c>
      <c r="H3" s="207"/>
      <c r="I3" s="207" t="s">
        <v>2140</v>
      </c>
    </row>
    <row r="4" spans="1:9" s="169" customFormat="1" ht="32">
      <c r="A4" s="193" t="s">
        <v>1188</v>
      </c>
      <c r="B4" s="176" t="s">
        <v>1869</v>
      </c>
      <c r="C4" s="196" t="s">
        <v>1870</v>
      </c>
      <c r="D4" s="207" t="s">
        <v>1896</v>
      </c>
      <c r="E4" s="208" t="s">
        <v>1886</v>
      </c>
      <c r="F4" s="207" t="s">
        <v>2054</v>
      </c>
      <c r="G4" s="208" t="s">
        <v>417</v>
      </c>
      <c r="H4" s="207"/>
      <c r="I4" s="207" t="s">
        <v>2140</v>
      </c>
    </row>
    <row r="5" spans="1:9" s="169" customFormat="1" ht="16">
      <c r="A5" s="193" t="s">
        <v>1189</v>
      </c>
      <c r="B5" s="176" t="s">
        <v>1871</v>
      </c>
      <c r="C5" s="197" t="s">
        <v>1887</v>
      </c>
      <c r="D5" s="196" t="s">
        <v>42</v>
      </c>
      <c r="E5" s="199" t="s">
        <v>32</v>
      </c>
      <c r="F5" s="196" t="s">
        <v>1885</v>
      </c>
      <c r="G5" s="156">
        <v>10</v>
      </c>
      <c r="H5" s="196"/>
      <c r="I5" s="168"/>
    </row>
    <row r="6" spans="1:9" s="169" customFormat="1" ht="16">
      <c r="A6" s="193" t="s">
        <v>1190</v>
      </c>
      <c r="B6" s="176" t="s">
        <v>1872</v>
      </c>
      <c r="C6" s="197" t="s">
        <v>1888</v>
      </c>
      <c r="D6" s="196" t="s">
        <v>42</v>
      </c>
      <c r="E6" s="199" t="s">
        <v>32</v>
      </c>
      <c r="F6" s="196" t="s">
        <v>1885</v>
      </c>
      <c r="G6" s="156">
        <v>10</v>
      </c>
      <c r="H6" s="196"/>
      <c r="I6" s="168"/>
    </row>
    <row r="7" spans="1:9" s="169" customFormat="1" ht="16">
      <c r="A7" s="193" t="s">
        <v>1191</v>
      </c>
      <c r="B7" s="176" t="s">
        <v>1873</v>
      </c>
      <c r="C7" s="197" t="s">
        <v>1884</v>
      </c>
      <c r="D7" s="196" t="s">
        <v>42</v>
      </c>
      <c r="E7" s="199" t="s">
        <v>1886</v>
      </c>
      <c r="F7" s="199" t="s">
        <v>1880</v>
      </c>
      <c r="G7" s="156">
        <v>9</v>
      </c>
      <c r="H7" s="196"/>
      <c r="I7" s="197" t="s">
        <v>1889</v>
      </c>
    </row>
  </sheetData>
  <pageMargins left="0.25" right="0.25" top="0.75" bottom="0.75" header="0.3" footer="0.3"/>
  <pageSetup orientation="landscape" r:id="rId1"/>
  <headerFooter>
    <oddHeader>&amp;LCoronavirus Relief Fund Financial Progress Report&amp;RUpload Data Dictionary</oddHeader>
    <oddFooter>&amp;L&amp;A&amp;RPage &amp;P of &amp;N</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L6"/>
  <sheetViews>
    <sheetView zoomScale="125" zoomScaleNormal="125" workbookViewId="0">
      <pane xSplit="2" ySplit="2" topLeftCell="D3" activePane="bottomRight" state="frozen"/>
      <selection sqref="A1:B1"/>
      <selection pane="topRight" sqref="A1:B1"/>
      <selection pane="bottomLeft" sqref="A1:B1"/>
      <selection pane="bottomRight" activeCell="H5" sqref="H5"/>
    </sheetView>
  </sheetViews>
  <sheetFormatPr baseColWidth="10" defaultColWidth="9.1640625" defaultRowHeight="13"/>
  <cols>
    <col min="1" max="1" width="8" style="152" customWidth="1"/>
    <col min="2" max="2" width="33.1640625" style="150" customWidth="1"/>
    <col min="3" max="3" width="70.83203125" style="150" customWidth="1"/>
    <col min="4" max="4" width="11" style="150" customWidth="1"/>
    <col min="5" max="5" width="12" customWidth="1"/>
    <col min="6" max="6" width="13.83203125" style="152" customWidth="1"/>
    <col min="7" max="7" width="10" style="151" customWidth="1"/>
    <col min="8" max="8" width="77.6640625" customWidth="1"/>
    <col min="9" max="9" width="53.5" style="198" customWidth="1"/>
    <col min="10" max="10" width="31.5" style="152" customWidth="1"/>
    <col min="11" max="11" width="62" style="151" customWidth="1"/>
    <col min="12" max="12" width="22.83203125" style="150" customWidth="1"/>
    <col min="13" max="16384" width="9.1640625" style="152"/>
  </cols>
  <sheetData>
    <row r="1" spans="1:12">
      <c r="A1" s="154" t="str">
        <f>"["&amp;COLUMN(A1)&amp;"]"</f>
        <v>[1]</v>
      </c>
      <c r="B1" s="167" t="str">
        <f t="shared" ref="B1:H1" si="0">"["&amp;COLUMN(B1)&amp;"]"</f>
        <v>[2]</v>
      </c>
      <c r="C1" s="167" t="str">
        <f t="shared" si="0"/>
        <v>[3]</v>
      </c>
      <c r="D1" s="167" t="str">
        <f t="shared" si="0"/>
        <v>[4]</v>
      </c>
      <c r="E1" s="154" t="str">
        <f>"["&amp;COLUMN(E1)&amp;"]"</f>
        <v>[5]</v>
      </c>
      <c r="F1" s="154" t="str">
        <f t="shared" si="0"/>
        <v>[6]</v>
      </c>
      <c r="G1" s="154" t="str">
        <f>"["&amp;COLUMN(G1)&amp;"]"</f>
        <v>[7]</v>
      </c>
      <c r="H1" s="154" t="str">
        <f t="shared" si="0"/>
        <v>[8]</v>
      </c>
      <c r="I1" s="167" t="str">
        <f>"["&amp;COLUMN(I1)&amp;"]"</f>
        <v>[9]</v>
      </c>
      <c r="K1" s="152"/>
      <c r="L1" s="152"/>
    </row>
    <row r="2" spans="1:12" s="173" customFormat="1" ht="26">
      <c r="A2" s="170" t="s">
        <v>2058</v>
      </c>
      <c r="B2" s="171" t="s">
        <v>39</v>
      </c>
      <c r="C2" s="171" t="s">
        <v>1874</v>
      </c>
      <c r="D2" s="171" t="s">
        <v>62</v>
      </c>
      <c r="E2" s="203" t="s">
        <v>60</v>
      </c>
      <c r="F2" s="171" t="s">
        <v>65</v>
      </c>
      <c r="G2" s="171" t="s">
        <v>1877</v>
      </c>
      <c r="H2" s="172" t="s">
        <v>41</v>
      </c>
      <c r="I2" s="171" t="s">
        <v>61</v>
      </c>
    </row>
    <row r="3" spans="1:12" s="169" customFormat="1" ht="32">
      <c r="A3" s="193" t="s">
        <v>1187</v>
      </c>
      <c r="B3" s="176" t="s">
        <v>121</v>
      </c>
      <c r="C3" s="176" t="s">
        <v>1875</v>
      </c>
      <c r="D3" s="196" t="s">
        <v>42</v>
      </c>
      <c r="E3" s="156" t="s">
        <v>1876</v>
      </c>
      <c r="F3" s="156" t="s">
        <v>1880</v>
      </c>
      <c r="G3" s="156">
        <v>256</v>
      </c>
      <c r="H3" s="196" t="s">
        <v>417</v>
      </c>
      <c r="I3" s="168"/>
    </row>
    <row r="4" spans="1:12" s="169" customFormat="1" ht="48">
      <c r="A4" s="193" t="s">
        <v>1188</v>
      </c>
      <c r="B4" s="155" t="s">
        <v>1878</v>
      </c>
      <c r="C4" s="155" t="s">
        <v>1879</v>
      </c>
      <c r="D4" s="196" t="s">
        <v>42</v>
      </c>
      <c r="E4" s="156" t="s">
        <v>1876</v>
      </c>
      <c r="F4" s="156" t="s">
        <v>1880</v>
      </c>
      <c r="G4" s="156">
        <v>25</v>
      </c>
      <c r="H4" s="196"/>
      <c r="I4" s="200" t="s">
        <v>1893</v>
      </c>
    </row>
    <row r="5" spans="1:12" s="169" customFormat="1" ht="96">
      <c r="A5" s="193" t="s">
        <v>1189</v>
      </c>
      <c r="B5" s="155" t="s">
        <v>1881</v>
      </c>
      <c r="C5" s="155" t="s">
        <v>1882</v>
      </c>
      <c r="D5" s="196" t="s">
        <v>42</v>
      </c>
      <c r="E5" s="156" t="s">
        <v>1876</v>
      </c>
      <c r="F5" s="156" t="s">
        <v>1880</v>
      </c>
      <c r="G5" s="156">
        <v>2000</v>
      </c>
      <c r="H5" s="196"/>
      <c r="I5" s="197"/>
    </row>
    <row r="6" spans="1:12" s="169" customFormat="1" ht="80">
      <c r="A6" s="193" t="s">
        <v>1190</v>
      </c>
      <c r="B6" s="155" t="s">
        <v>1890</v>
      </c>
      <c r="C6" s="224" t="s">
        <v>1891</v>
      </c>
      <c r="D6" s="196" t="s">
        <v>42</v>
      </c>
      <c r="E6" s="196" t="s">
        <v>1876</v>
      </c>
      <c r="F6" s="228" t="s">
        <v>2141</v>
      </c>
      <c r="G6" s="156">
        <v>23</v>
      </c>
      <c r="H6" s="240" t="s">
        <v>1892</v>
      </c>
      <c r="I6" s="197"/>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09807-9848-4EC3-8AA2-CDA6D0EED641}">
  <dimension ref="A1:L13"/>
  <sheetViews>
    <sheetView zoomScale="85" zoomScaleNormal="85" workbookViewId="0">
      <pane xSplit="2" ySplit="2" topLeftCell="C12" activePane="bottomRight" state="frozen"/>
      <selection sqref="A1:B1"/>
      <selection pane="topRight" sqref="A1:B1"/>
      <selection pane="bottomLeft" sqref="A1:B1"/>
      <selection pane="bottomRight" activeCell="H13" sqref="H13"/>
    </sheetView>
  </sheetViews>
  <sheetFormatPr baseColWidth="10" defaultColWidth="9.1640625" defaultRowHeight="13"/>
  <cols>
    <col min="1" max="1" width="8" style="152" customWidth="1"/>
    <col min="2" max="2" width="33.1640625" style="150" customWidth="1"/>
    <col min="3" max="3" width="70.83203125" style="150" customWidth="1"/>
    <col min="4" max="4" width="11" style="150" customWidth="1"/>
    <col min="5" max="5" width="12" customWidth="1"/>
    <col min="6" max="6" width="13.83203125" style="152" customWidth="1"/>
    <col min="7" max="7" width="10" style="151" customWidth="1"/>
    <col min="8" max="8" width="77.6640625" customWidth="1"/>
    <col min="9" max="9" width="53.5" style="198" customWidth="1"/>
    <col min="10" max="10" width="31.5" style="152" customWidth="1"/>
    <col min="11" max="11" width="62" style="151" customWidth="1"/>
    <col min="12" max="12" width="22.83203125" style="150" customWidth="1"/>
    <col min="13" max="16384" width="9.1640625" style="152"/>
  </cols>
  <sheetData>
    <row r="1" spans="1:12">
      <c r="A1" s="154" t="str">
        <f>"["&amp;COLUMN(A1)&amp;"]"</f>
        <v>[1]</v>
      </c>
      <c r="B1" s="167" t="str">
        <f t="shared" ref="B1:H1" si="0">"["&amp;COLUMN(B1)&amp;"]"</f>
        <v>[2]</v>
      </c>
      <c r="C1" s="167" t="str">
        <f t="shared" si="0"/>
        <v>[3]</v>
      </c>
      <c r="D1" s="167" t="str">
        <f t="shared" si="0"/>
        <v>[4]</v>
      </c>
      <c r="E1" s="154" t="str">
        <f>"["&amp;COLUMN(E1)&amp;"]"</f>
        <v>[5]</v>
      </c>
      <c r="F1" s="154" t="str">
        <f t="shared" si="0"/>
        <v>[6]</v>
      </c>
      <c r="G1" s="154" t="str">
        <f>"["&amp;COLUMN(G1)&amp;"]"</f>
        <v>[7]</v>
      </c>
      <c r="H1" s="154" t="str">
        <f t="shared" si="0"/>
        <v>[8]</v>
      </c>
      <c r="I1" s="167" t="str">
        <f>"["&amp;COLUMN(I1)&amp;"]"</f>
        <v>[9]</v>
      </c>
      <c r="K1" s="152"/>
      <c r="L1" s="152"/>
    </row>
    <row r="2" spans="1:12" s="173" customFormat="1" ht="26">
      <c r="A2" s="170" t="s">
        <v>2058</v>
      </c>
      <c r="B2" s="171" t="s">
        <v>39</v>
      </c>
      <c r="C2" s="171" t="s">
        <v>1874</v>
      </c>
      <c r="D2" s="171" t="s">
        <v>62</v>
      </c>
      <c r="E2" s="203" t="s">
        <v>60</v>
      </c>
      <c r="F2" s="171" t="s">
        <v>65</v>
      </c>
      <c r="G2" s="171" t="s">
        <v>1877</v>
      </c>
      <c r="H2" s="172" t="s">
        <v>41</v>
      </c>
      <c r="I2" s="171" t="s">
        <v>61</v>
      </c>
    </row>
    <row r="3" spans="1:12" s="169" customFormat="1" ht="160">
      <c r="A3" s="193" t="s">
        <v>1187</v>
      </c>
      <c r="B3" s="176" t="s">
        <v>113</v>
      </c>
      <c r="C3" s="213" t="s">
        <v>1894</v>
      </c>
      <c r="D3" s="197" t="s">
        <v>1896</v>
      </c>
      <c r="E3" s="156" t="s">
        <v>1876</v>
      </c>
      <c r="F3" s="156" t="s">
        <v>1895</v>
      </c>
      <c r="G3" s="156">
        <v>9</v>
      </c>
      <c r="H3" s="196"/>
      <c r="I3" s="218" t="s">
        <v>2072</v>
      </c>
    </row>
    <row r="4" spans="1:12" s="169" customFormat="1" ht="144">
      <c r="A4" s="193" t="s">
        <v>1188</v>
      </c>
      <c r="B4" s="197" t="s">
        <v>1897</v>
      </c>
      <c r="C4" s="225" t="s">
        <v>2108</v>
      </c>
      <c r="D4" s="197" t="s">
        <v>1896</v>
      </c>
      <c r="E4" s="156" t="s">
        <v>1876</v>
      </c>
      <c r="F4" s="156" t="s">
        <v>1895</v>
      </c>
      <c r="G4" s="156">
        <v>9</v>
      </c>
      <c r="H4" s="196"/>
      <c r="I4" s="227" t="s">
        <v>2109</v>
      </c>
    </row>
    <row r="5" spans="1:12" s="169" customFormat="1" ht="32">
      <c r="A5" s="193" t="s">
        <v>1189</v>
      </c>
      <c r="B5" s="155" t="s">
        <v>1898</v>
      </c>
      <c r="C5" s="155" t="s">
        <v>1899</v>
      </c>
      <c r="D5" s="197" t="s">
        <v>1896</v>
      </c>
      <c r="E5" s="156" t="s">
        <v>1876</v>
      </c>
      <c r="F5" s="156" t="s">
        <v>1895</v>
      </c>
      <c r="G5" s="156">
        <v>120</v>
      </c>
      <c r="H5" s="196"/>
      <c r="I5" s="213" t="s">
        <v>2071</v>
      </c>
    </row>
    <row r="6" spans="1:12" s="169" customFormat="1" ht="32">
      <c r="A6" s="193" t="s">
        <v>1190</v>
      </c>
      <c r="B6" s="155" t="s">
        <v>1900</v>
      </c>
      <c r="C6" s="197" t="s">
        <v>1901</v>
      </c>
      <c r="D6" s="197" t="s">
        <v>1896</v>
      </c>
      <c r="E6" s="156" t="s">
        <v>1876</v>
      </c>
      <c r="F6" s="156" t="s">
        <v>1895</v>
      </c>
      <c r="G6" s="156">
        <v>150</v>
      </c>
      <c r="H6" s="197"/>
      <c r="I6" s="213" t="s">
        <v>2071</v>
      </c>
    </row>
    <row r="7" spans="1:12" ht="16">
      <c r="A7" s="193" t="s">
        <v>1191</v>
      </c>
      <c r="B7" s="155" t="s">
        <v>1902</v>
      </c>
      <c r="C7" s="197" t="s">
        <v>1903</v>
      </c>
      <c r="D7" s="197" t="s">
        <v>43</v>
      </c>
      <c r="E7" s="156" t="s">
        <v>1876</v>
      </c>
      <c r="F7" s="156" t="s">
        <v>1895</v>
      </c>
      <c r="G7" s="181">
        <v>150</v>
      </c>
      <c r="H7" s="196"/>
      <c r="I7" s="197"/>
    </row>
    <row r="8" spans="1:12" ht="16">
      <c r="A8" s="193" t="s">
        <v>1192</v>
      </c>
      <c r="B8" s="155" t="s">
        <v>1904</v>
      </c>
      <c r="C8" s="197" t="s">
        <v>1905</v>
      </c>
      <c r="D8" s="197" t="s">
        <v>43</v>
      </c>
      <c r="E8" s="156" t="s">
        <v>1876</v>
      </c>
      <c r="F8" s="156" t="s">
        <v>1895</v>
      </c>
      <c r="G8" s="181">
        <v>150</v>
      </c>
      <c r="H8" s="196"/>
      <c r="I8" s="197"/>
    </row>
    <row r="9" spans="1:12" ht="32">
      <c r="A9" s="193" t="s">
        <v>1193</v>
      </c>
      <c r="B9" s="155" t="s">
        <v>1906</v>
      </c>
      <c r="C9" s="197" t="s">
        <v>1907</v>
      </c>
      <c r="D9" s="197" t="s">
        <v>1896</v>
      </c>
      <c r="E9" s="156" t="s">
        <v>1876</v>
      </c>
      <c r="F9" s="156" t="s">
        <v>1895</v>
      </c>
      <c r="G9" s="181">
        <v>40</v>
      </c>
      <c r="H9" s="196"/>
      <c r="I9" s="213" t="s">
        <v>2071</v>
      </c>
    </row>
    <row r="10" spans="1:12" ht="32">
      <c r="A10" s="193" t="s">
        <v>1194</v>
      </c>
      <c r="B10" s="155" t="s">
        <v>1908</v>
      </c>
      <c r="C10" s="197" t="s">
        <v>1909</v>
      </c>
      <c r="D10" s="197" t="s">
        <v>1896</v>
      </c>
      <c r="E10" s="156" t="s">
        <v>1876</v>
      </c>
      <c r="F10" s="156" t="s">
        <v>1895</v>
      </c>
      <c r="G10" s="181">
        <v>2</v>
      </c>
      <c r="H10" s="196"/>
      <c r="I10" s="213" t="s">
        <v>2071</v>
      </c>
    </row>
    <row r="11" spans="1:12" ht="80">
      <c r="A11" s="193" t="s">
        <v>1195</v>
      </c>
      <c r="B11" s="155" t="s">
        <v>1910</v>
      </c>
      <c r="C11" s="197" t="s">
        <v>1911</v>
      </c>
      <c r="D11" s="197" t="s">
        <v>1896</v>
      </c>
      <c r="E11" s="156" t="s">
        <v>1876</v>
      </c>
      <c r="F11" s="156" t="s">
        <v>1895</v>
      </c>
      <c r="G11" s="181">
        <v>10</v>
      </c>
      <c r="H11" s="196"/>
      <c r="I11" s="225" t="s">
        <v>2110</v>
      </c>
    </row>
    <row r="12" spans="1:12" ht="409.6">
      <c r="A12" s="193" t="s">
        <v>1196</v>
      </c>
      <c r="B12" s="194" t="s">
        <v>1912</v>
      </c>
      <c r="C12" s="217" t="s">
        <v>2073</v>
      </c>
      <c r="D12" s="197" t="s">
        <v>1896</v>
      </c>
      <c r="E12" s="156" t="s">
        <v>1876</v>
      </c>
      <c r="F12" s="228" t="s">
        <v>2141</v>
      </c>
      <c r="G12" s="195">
        <v>100</v>
      </c>
      <c r="H12" s="241" t="s">
        <v>2107</v>
      </c>
      <c r="I12" s="197" t="s">
        <v>2071</v>
      </c>
    </row>
    <row r="13" spans="1:12" ht="335">
      <c r="A13" s="193" t="s">
        <v>1197</v>
      </c>
      <c r="B13" s="194" t="s">
        <v>1913</v>
      </c>
      <c r="C13" s="201" t="s">
        <v>1914</v>
      </c>
      <c r="D13" s="197" t="s">
        <v>1896</v>
      </c>
      <c r="E13" s="156" t="s">
        <v>1876</v>
      </c>
      <c r="F13" s="228" t="s">
        <v>2141</v>
      </c>
      <c r="G13" s="195">
        <v>82</v>
      </c>
      <c r="H13" s="250" t="s">
        <v>2111</v>
      </c>
      <c r="I13" s="197" t="s">
        <v>2071</v>
      </c>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legacy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48A6B-2375-4FDE-A3F9-57AF7EEA781D}">
  <dimension ref="A1:L25"/>
  <sheetViews>
    <sheetView zoomScale="125" zoomScaleNormal="125" workbookViewId="0">
      <pane xSplit="2" ySplit="2" topLeftCell="C16" activePane="bottomRight" state="frozen"/>
      <selection sqref="A1:B1"/>
      <selection pane="topRight" sqref="A1:B1"/>
      <selection pane="bottomLeft" sqref="A1:B1"/>
      <selection pane="bottomRight" activeCell="H18" sqref="H18"/>
    </sheetView>
  </sheetViews>
  <sheetFormatPr baseColWidth="10" defaultColWidth="9.1640625" defaultRowHeight="13"/>
  <cols>
    <col min="1" max="1" width="8" style="152" customWidth="1"/>
    <col min="2" max="2" width="33.1640625" style="150" customWidth="1"/>
    <col min="3" max="3" width="70.83203125" style="150" customWidth="1"/>
    <col min="4" max="4" width="11" style="150" customWidth="1"/>
    <col min="5" max="5" width="12" customWidth="1"/>
    <col min="6" max="6" width="13.83203125" style="150" customWidth="1"/>
    <col min="7" max="7" width="10" style="151" customWidth="1"/>
    <col min="8" max="8" width="77.6640625" customWidth="1"/>
    <col min="9" max="9" width="53.5" style="198" customWidth="1"/>
    <col min="10" max="10" width="31.5" style="152" customWidth="1"/>
    <col min="11" max="11" width="62" style="151" customWidth="1"/>
    <col min="12" max="12" width="22.83203125" style="150" customWidth="1"/>
    <col min="13" max="16384" width="9.1640625" style="152"/>
  </cols>
  <sheetData>
    <row r="1" spans="1:12">
      <c r="A1" s="154" t="str">
        <f>"["&amp;COLUMN(A1)&amp;"]"</f>
        <v>[1]</v>
      </c>
      <c r="B1" s="167" t="str">
        <f t="shared" ref="B1:H1" si="0">"["&amp;COLUMN(B1)&amp;"]"</f>
        <v>[2]</v>
      </c>
      <c r="C1" s="167" t="str">
        <f t="shared" si="0"/>
        <v>[3]</v>
      </c>
      <c r="D1" s="167" t="str">
        <f t="shared" si="0"/>
        <v>[4]</v>
      </c>
      <c r="E1" s="154" t="str">
        <f>"["&amp;COLUMN(E1)&amp;"]"</f>
        <v>[5]</v>
      </c>
      <c r="F1" s="167" t="str">
        <f t="shared" si="0"/>
        <v>[6]</v>
      </c>
      <c r="G1" s="154" t="str">
        <f>"["&amp;COLUMN(G1)&amp;"]"</f>
        <v>[7]</v>
      </c>
      <c r="H1" s="154" t="str">
        <f t="shared" si="0"/>
        <v>[8]</v>
      </c>
      <c r="I1" s="167" t="str">
        <f>"["&amp;COLUMN(I1)&amp;"]"</f>
        <v>[9]</v>
      </c>
      <c r="K1" s="152"/>
      <c r="L1" s="152"/>
    </row>
    <row r="2" spans="1:12" s="173" customFormat="1" ht="26">
      <c r="A2" s="170" t="s">
        <v>2058</v>
      </c>
      <c r="B2" s="171" t="s">
        <v>39</v>
      </c>
      <c r="C2" s="171" t="s">
        <v>1874</v>
      </c>
      <c r="D2" s="171" t="s">
        <v>62</v>
      </c>
      <c r="E2" s="203" t="s">
        <v>60</v>
      </c>
      <c r="F2" s="171" t="s">
        <v>65</v>
      </c>
      <c r="G2" s="171" t="s">
        <v>1877</v>
      </c>
      <c r="H2" s="172" t="s">
        <v>41</v>
      </c>
      <c r="I2" s="171" t="s">
        <v>61</v>
      </c>
    </row>
    <row r="3" spans="1:12" s="169" customFormat="1" ht="64">
      <c r="A3" s="193" t="s">
        <v>1187</v>
      </c>
      <c r="B3" s="155" t="s">
        <v>1883</v>
      </c>
      <c r="C3" s="213" t="s">
        <v>2076</v>
      </c>
      <c r="D3" s="196" t="s">
        <v>42</v>
      </c>
      <c r="E3" s="196" t="s">
        <v>1886</v>
      </c>
      <c r="F3" s="228" t="s">
        <v>2141</v>
      </c>
      <c r="G3" s="156">
        <v>9</v>
      </c>
      <c r="H3" s="219" t="s">
        <v>2075</v>
      </c>
      <c r="I3" s="213"/>
    </row>
    <row r="4" spans="1:12" s="169" customFormat="1" ht="32">
      <c r="A4" s="193" t="s">
        <v>1188</v>
      </c>
      <c r="B4" s="239" t="s">
        <v>1915</v>
      </c>
      <c r="C4" s="155" t="s">
        <v>1916</v>
      </c>
      <c r="D4" s="196" t="s">
        <v>42</v>
      </c>
      <c r="E4" s="196" t="s">
        <v>1886</v>
      </c>
      <c r="F4" s="156" t="s">
        <v>1895</v>
      </c>
      <c r="G4" s="156">
        <v>55</v>
      </c>
      <c r="H4" s="196"/>
      <c r="I4" s="213" t="s">
        <v>2074</v>
      </c>
    </row>
    <row r="5" spans="1:12" s="169" customFormat="1" ht="80">
      <c r="A5" s="193" t="s">
        <v>1189</v>
      </c>
      <c r="B5" s="155" t="s">
        <v>1917</v>
      </c>
      <c r="C5" s="197" t="s">
        <v>1941</v>
      </c>
      <c r="D5" s="196" t="s">
        <v>42</v>
      </c>
      <c r="E5" s="196" t="s">
        <v>1886</v>
      </c>
      <c r="F5" s="228" t="s">
        <v>2141</v>
      </c>
      <c r="G5" s="156">
        <v>30</v>
      </c>
      <c r="H5" s="249" t="s">
        <v>1940</v>
      </c>
      <c r="I5" s="197"/>
    </row>
    <row r="6" spans="1:12" ht="32">
      <c r="A6" s="193" t="s">
        <v>1190</v>
      </c>
      <c r="B6" s="239" t="s">
        <v>1918</v>
      </c>
      <c r="C6" s="197" t="s">
        <v>1919</v>
      </c>
      <c r="D6" s="196" t="s">
        <v>42</v>
      </c>
      <c r="E6" s="196" t="s">
        <v>1942</v>
      </c>
      <c r="F6" s="197" t="s">
        <v>1895</v>
      </c>
      <c r="G6" s="181" t="s">
        <v>1943</v>
      </c>
      <c r="H6" s="196"/>
      <c r="I6" s="197" t="s">
        <v>1944</v>
      </c>
    </row>
    <row r="7" spans="1:12" ht="48">
      <c r="A7" s="193" t="s">
        <v>1191</v>
      </c>
      <c r="B7" s="155" t="s">
        <v>1920</v>
      </c>
      <c r="C7" s="197" t="s">
        <v>1921</v>
      </c>
      <c r="D7" s="196" t="s">
        <v>42</v>
      </c>
      <c r="E7" s="199" t="s">
        <v>32</v>
      </c>
      <c r="F7" s="196" t="s">
        <v>1885</v>
      </c>
      <c r="G7" s="156">
        <v>10</v>
      </c>
      <c r="H7" s="196"/>
      <c r="I7" s="235" t="s">
        <v>2143</v>
      </c>
    </row>
    <row r="8" spans="1:12" ht="32">
      <c r="A8" s="193" t="s">
        <v>1192</v>
      </c>
      <c r="B8" s="155" t="s">
        <v>1922</v>
      </c>
      <c r="C8" s="197" t="s">
        <v>1923</v>
      </c>
      <c r="D8" s="196" t="s">
        <v>42</v>
      </c>
      <c r="E8" s="199" t="s">
        <v>32</v>
      </c>
      <c r="F8" s="196" t="s">
        <v>1885</v>
      </c>
      <c r="G8" s="156">
        <v>10</v>
      </c>
      <c r="H8" s="196"/>
      <c r="I8" s="235" t="s">
        <v>2144</v>
      </c>
    </row>
    <row r="9" spans="1:12" ht="48">
      <c r="A9" s="193" t="s">
        <v>1193</v>
      </c>
      <c r="B9" s="155" t="s">
        <v>1924</v>
      </c>
      <c r="C9" s="197" t="s">
        <v>1925</v>
      </c>
      <c r="D9" s="196" t="s">
        <v>42</v>
      </c>
      <c r="E9" s="199" t="s">
        <v>32</v>
      </c>
      <c r="F9" s="196" t="s">
        <v>1885</v>
      </c>
      <c r="G9" s="156">
        <v>10</v>
      </c>
      <c r="H9" s="196"/>
      <c r="I9" s="235" t="s">
        <v>2145</v>
      </c>
    </row>
    <row r="10" spans="1:12" ht="32">
      <c r="A10" s="193" t="s">
        <v>1194</v>
      </c>
      <c r="B10" s="155" t="s">
        <v>1926</v>
      </c>
      <c r="C10" s="197" t="s">
        <v>1927</v>
      </c>
      <c r="D10" s="196" t="s">
        <v>42</v>
      </c>
      <c r="E10" s="196" t="s">
        <v>1886</v>
      </c>
      <c r="F10" s="155" t="s">
        <v>1895</v>
      </c>
      <c r="G10" s="181">
        <v>150</v>
      </c>
      <c r="H10" s="196"/>
      <c r="I10" s="197"/>
    </row>
    <row r="11" spans="1:12" ht="32">
      <c r="A11" s="193" t="s">
        <v>1195</v>
      </c>
      <c r="B11" s="155" t="s">
        <v>1928</v>
      </c>
      <c r="C11" s="197" t="s">
        <v>1929</v>
      </c>
      <c r="D11" s="196" t="s">
        <v>43</v>
      </c>
      <c r="E11" s="196" t="s">
        <v>1886</v>
      </c>
      <c r="F11" s="155" t="s">
        <v>1895</v>
      </c>
      <c r="G11" s="181">
        <v>150</v>
      </c>
      <c r="H11" s="196"/>
      <c r="I11" s="197"/>
    </row>
    <row r="12" spans="1:12" ht="32">
      <c r="A12" s="193" t="s">
        <v>1196</v>
      </c>
      <c r="B12" s="155" t="s">
        <v>1930</v>
      </c>
      <c r="C12" s="197" t="s">
        <v>1931</v>
      </c>
      <c r="D12" s="196" t="s">
        <v>43</v>
      </c>
      <c r="E12" s="196" t="s">
        <v>1886</v>
      </c>
      <c r="F12" s="155" t="s">
        <v>1895</v>
      </c>
      <c r="G12" s="181">
        <v>150</v>
      </c>
      <c r="H12" s="196"/>
      <c r="I12" s="197"/>
    </row>
    <row r="13" spans="1:12" ht="208">
      <c r="A13" s="193" t="s">
        <v>1197</v>
      </c>
      <c r="B13" s="155" t="s">
        <v>1932</v>
      </c>
      <c r="C13" s="205" t="s">
        <v>2055</v>
      </c>
      <c r="D13" s="196" t="s">
        <v>42</v>
      </c>
      <c r="E13" s="196" t="s">
        <v>1886</v>
      </c>
      <c r="F13" s="155" t="s">
        <v>1895</v>
      </c>
      <c r="G13" s="181">
        <v>40</v>
      </c>
      <c r="H13" s="196"/>
      <c r="I13" s="197"/>
    </row>
    <row r="14" spans="1:12" ht="96">
      <c r="A14" s="193" t="s">
        <v>1198</v>
      </c>
      <c r="B14" s="155" t="s">
        <v>1933</v>
      </c>
      <c r="C14" s="205" t="s">
        <v>1934</v>
      </c>
      <c r="D14" s="196" t="s">
        <v>42</v>
      </c>
      <c r="E14" s="196" t="s">
        <v>1886</v>
      </c>
      <c r="F14" s="155" t="s">
        <v>1895</v>
      </c>
      <c r="G14" s="181">
        <v>2</v>
      </c>
      <c r="H14" s="196"/>
      <c r="I14" s="197"/>
    </row>
    <row r="15" spans="1:12" ht="48">
      <c r="A15" s="193" t="s">
        <v>1199</v>
      </c>
      <c r="B15" s="155" t="s">
        <v>1935</v>
      </c>
      <c r="C15" s="197" t="s">
        <v>1936</v>
      </c>
      <c r="D15" s="196" t="s">
        <v>42</v>
      </c>
      <c r="E15" s="196" t="s">
        <v>1886</v>
      </c>
      <c r="F15" s="155" t="s">
        <v>1895</v>
      </c>
      <c r="G15" s="181">
        <v>10</v>
      </c>
      <c r="H15" s="196"/>
      <c r="I15" s="225" t="s">
        <v>2105</v>
      </c>
    </row>
    <row r="16" spans="1:12" ht="409.6">
      <c r="A16" s="193" t="s">
        <v>1200</v>
      </c>
      <c r="B16" s="155" t="s">
        <v>1937</v>
      </c>
      <c r="C16" s="197" t="s">
        <v>1999</v>
      </c>
      <c r="D16" s="196" t="s">
        <v>42</v>
      </c>
      <c r="E16" s="196" t="s">
        <v>1886</v>
      </c>
      <c r="F16" s="228" t="s">
        <v>2141</v>
      </c>
      <c r="G16" s="195">
        <v>100</v>
      </c>
      <c r="H16" s="247" t="s">
        <v>2107</v>
      </c>
      <c r="I16" s="197"/>
    </row>
    <row r="17" spans="1:12" ht="16">
      <c r="A17" s="193" t="s">
        <v>1201</v>
      </c>
      <c r="B17" s="155" t="s">
        <v>1938</v>
      </c>
      <c r="C17" s="197" t="s">
        <v>1939</v>
      </c>
      <c r="D17" s="196" t="s">
        <v>42</v>
      </c>
      <c r="E17" s="196" t="s">
        <v>1886</v>
      </c>
      <c r="F17" s="155" t="s">
        <v>1895</v>
      </c>
      <c r="G17" s="181">
        <v>4000</v>
      </c>
      <c r="H17" s="196"/>
      <c r="I17" s="197"/>
    </row>
    <row r="18" spans="1:12" s="169" customFormat="1" ht="112">
      <c r="A18" s="193" t="s">
        <v>1202</v>
      </c>
      <c r="B18" s="221" t="s">
        <v>2048</v>
      </c>
      <c r="C18" s="221" t="s">
        <v>2046</v>
      </c>
      <c r="D18" s="197" t="s">
        <v>1896</v>
      </c>
      <c r="E18" s="196" t="s">
        <v>1886</v>
      </c>
      <c r="F18" s="228" t="s">
        <v>2141</v>
      </c>
      <c r="G18" s="181">
        <v>25</v>
      </c>
      <c r="H18" s="252" t="s">
        <v>2173</v>
      </c>
      <c r="I18" s="218" t="s">
        <v>2081</v>
      </c>
      <c r="K18" s="222"/>
      <c r="L18" s="223"/>
    </row>
    <row r="19" spans="1:12" ht="80">
      <c r="A19" s="193" t="s">
        <v>1203</v>
      </c>
      <c r="B19" s="194" t="s">
        <v>1945</v>
      </c>
      <c r="C19" s="201" t="s">
        <v>1975</v>
      </c>
      <c r="D19" s="197" t="s">
        <v>1896</v>
      </c>
      <c r="E19" s="202" t="s">
        <v>1942</v>
      </c>
      <c r="F19" s="155" t="s">
        <v>1895</v>
      </c>
      <c r="G19" s="195" t="s">
        <v>1943</v>
      </c>
      <c r="H19" s="202"/>
      <c r="I19" s="220" t="s">
        <v>2080</v>
      </c>
    </row>
    <row r="20" spans="1:12" s="169" customFormat="1" ht="192">
      <c r="A20" s="193" t="s">
        <v>1204</v>
      </c>
      <c r="B20" s="239" t="s">
        <v>2049</v>
      </c>
      <c r="C20" s="221" t="s">
        <v>2047</v>
      </c>
      <c r="D20" s="197" t="s">
        <v>1896</v>
      </c>
      <c r="E20" s="196" t="s">
        <v>1886</v>
      </c>
      <c r="F20" s="228" t="s">
        <v>2141</v>
      </c>
      <c r="G20" s="181">
        <v>25</v>
      </c>
      <c r="H20" s="243" t="s">
        <v>2172</v>
      </c>
      <c r="I20" s="227" t="s">
        <v>2106</v>
      </c>
      <c r="K20" s="222"/>
      <c r="L20" s="223"/>
    </row>
    <row r="21" spans="1:12" ht="112">
      <c r="A21" s="193" t="s">
        <v>1206</v>
      </c>
      <c r="B21" s="194" t="s">
        <v>1946</v>
      </c>
      <c r="C21" s="201" t="s">
        <v>2023</v>
      </c>
      <c r="D21" s="197" t="s">
        <v>1896</v>
      </c>
      <c r="E21" s="199" t="s">
        <v>32</v>
      </c>
      <c r="F21" s="196" t="s">
        <v>1885</v>
      </c>
      <c r="G21" s="156">
        <v>10</v>
      </c>
      <c r="H21" s="202"/>
      <c r="I21" s="236" t="s">
        <v>2146</v>
      </c>
    </row>
    <row r="22" spans="1:12" ht="144">
      <c r="A22" s="193" t="s">
        <v>1205</v>
      </c>
      <c r="B22" s="194" t="s">
        <v>1947</v>
      </c>
      <c r="C22" s="201" t="s">
        <v>2024</v>
      </c>
      <c r="D22" s="197" t="s">
        <v>1896</v>
      </c>
      <c r="E22" s="199" t="s">
        <v>32</v>
      </c>
      <c r="F22" s="196" t="s">
        <v>1885</v>
      </c>
      <c r="G22" s="156">
        <v>10</v>
      </c>
      <c r="H22" s="202"/>
      <c r="I22" s="236" t="s">
        <v>2147</v>
      </c>
    </row>
    <row r="23" spans="1:12" ht="96">
      <c r="A23" s="193" t="s">
        <v>1207</v>
      </c>
      <c r="B23" s="239" t="s">
        <v>1948</v>
      </c>
      <c r="C23" s="197" t="s">
        <v>1952</v>
      </c>
      <c r="D23" s="197" t="s">
        <v>1896</v>
      </c>
      <c r="E23" s="202" t="s">
        <v>1942</v>
      </c>
      <c r="F23" s="155" t="s">
        <v>1895</v>
      </c>
      <c r="G23" s="195" t="s">
        <v>1943</v>
      </c>
      <c r="H23" s="196"/>
      <c r="I23" s="220" t="s">
        <v>2098</v>
      </c>
    </row>
    <row r="24" spans="1:12" ht="304">
      <c r="A24" s="193" t="s">
        <v>1208</v>
      </c>
      <c r="B24" s="201" t="s">
        <v>1949</v>
      </c>
      <c r="C24" s="201" t="s">
        <v>1951</v>
      </c>
      <c r="D24" s="197" t="s">
        <v>1896</v>
      </c>
      <c r="E24" s="196" t="s">
        <v>1886</v>
      </c>
      <c r="F24" s="228" t="s">
        <v>2141</v>
      </c>
      <c r="G24" s="195">
        <v>74</v>
      </c>
      <c r="H24" s="251" t="s">
        <v>2175</v>
      </c>
      <c r="I24" s="220" t="s">
        <v>2097</v>
      </c>
    </row>
    <row r="25" spans="1:12" ht="32">
      <c r="A25" s="193" t="s">
        <v>1209</v>
      </c>
      <c r="B25" s="194" t="s">
        <v>1950</v>
      </c>
      <c r="C25" s="201" t="s">
        <v>1953</v>
      </c>
      <c r="D25" s="197" t="s">
        <v>1896</v>
      </c>
      <c r="E25" s="202" t="s">
        <v>1886</v>
      </c>
      <c r="F25" s="155" t="s">
        <v>1895</v>
      </c>
      <c r="G25" s="195">
        <v>300</v>
      </c>
      <c r="H25" s="202"/>
      <c r="I25" s="201" t="s">
        <v>1954</v>
      </c>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legacyDrawing r:id="rId2"/>
  <tableParts count="1">
    <tablePart r:id="rId3"/>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BB121-E8B6-4C67-97F9-EF767324216E}">
  <dimension ref="A1:L27"/>
  <sheetViews>
    <sheetView zoomScale="125" zoomScaleNormal="125" workbookViewId="0">
      <pane xSplit="2" ySplit="2" topLeftCell="C17" activePane="bottomRight" state="frozen"/>
      <selection sqref="A1:B1"/>
      <selection pane="topRight" sqref="A1:B1"/>
      <selection pane="bottomLeft" sqref="A1:B1"/>
      <selection pane="bottomRight" activeCell="B20" sqref="B20"/>
    </sheetView>
  </sheetViews>
  <sheetFormatPr baseColWidth="10" defaultColWidth="9.1640625" defaultRowHeight="13"/>
  <cols>
    <col min="1" max="1" width="8" style="152" customWidth="1"/>
    <col min="2" max="2" width="33.1640625" style="150" customWidth="1"/>
    <col min="3" max="3" width="70.83203125" style="150" customWidth="1"/>
    <col min="4" max="4" width="11" style="150" customWidth="1"/>
    <col min="5" max="5" width="12" customWidth="1"/>
    <col min="6" max="6" width="13.83203125" style="150" customWidth="1"/>
    <col min="7" max="7" width="10" style="151" customWidth="1"/>
    <col min="8" max="8" width="77.6640625" customWidth="1"/>
    <col min="9" max="9" width="53.5" style="198" customWidth="1"/>
    <col min="10" max="10" width="31.5" style="152" customWidth="1"/>
    <col min="11" max="11" width="62" style="151" customWidth="1"/>
    <col min="12" max="12" width="22.83203125" style="150" customWidth="1"/>
    <col min="13" max="16384" width="9.1640625" style="152"/>
  </cols>
  <sheetData>
    <row r="1" spans="1:12">
      <c r="A1" s="154" t="str">
        <f>"["&amp;COLUMN(A1)&amp;"]"</f>
        <v>[1]</v>
      </c>
      <c r="B1" s="167" t="str">
        <f t="shared" ref="B1:H1" si="0">"["&amp;COLUMN(B1)&amp;"]"</f>
        <v>[2]</v>
      </c>
      <c r="C1" s="167" t="str">
        <f t="shared" si="0"/>
        <v>[3]</v>
      </c>
      <c r="D1" s="167" t="str">
        <f t="shared" si="0"/>
        <v>[4]</v>
      </c>
      <c r="E1" s="154" t="str">
        <f>"["&amp;COLUMN(E1)&amp;"]"</f>
        <v>[5]</v>
      </c>
      <c r="F1" s="167" t="str">
        <f t="shared" si="0"/>
        <v>[6]</v>
      </c>
      <c r="G1" s="154" t="str">
        <f>"["&amp;COLUMN(G1)&amp;"]"</f>
        <v>[7]</v>
      </c>
      <c r="H1" s="154" t="str">
        <f t="shared" si="0"/>
        <v>[8]</v>
      </c>
      <c r="I1" s="167" t="str">
        <f>"["&amp;COLUMN(I1)&amp;"]"</f>
        <v>[9]</v>
      </c>
      <c r="K1" s="152"/>
      <c r="L1" s="152"/>
    </row>
    <row r="2" spans="1:12" s="173" customFormat="1" ht="26">
      <c r="A2" s="170" t="s">
        <v>2058</v>
      </c>
      <c r="B2" s="171" t="s">
        <v>39</v>
      </c>
      <c r="C2" s="171" t="s">
        <v>1874</v>
      </c>
      <c r="D2" s="171" t="s">
        <v>62</v>
      </c>
      <c r="E2" s="203" t="s">
        <v>60</v>
      </c>
      <c r="F2" s="171" t="s">
        <v>65</v>
      </c>
      <c r="G2" s="171" t="s">
        <v>1877</v>
      </c>
      <c r="H2" s="172" t="s">
        <v>41</v>
      </c>
      <c r="I2" s="171" t="s">
        <v>61</v>
      </c>
    </row>
    <row r="3" spans="1:12" s="169" customFormat="1" ht="64">
      <c r="A3" s="193" t="s">
        <v>1187</v>
      </c>
      <c r="B3" s="155" t="s">
        <v>1955</v>
      </c>
      <c r="C3" s="213" t="s">
        <v>2076</v>
      </c>
      <c r="D3" s="196" t="s">
        <v>42</v>
      </c>
      <c r="E3" s="196" t="s">
        <v>1886</v>
      </c>
      <c r="F3" s="228" t="s">
        <v>2141</v>
      </c>
      <c r="G3" s="156">
        <v>9</v>
      </c>
      <c r="H3" s="219" t="s">
        <v>2075</v>
      </c>
      <c r="I3" s="213"/>
    </row>
    <row r="4" spans="1:12" s="169" customFormat="1" ht="48">
      <c r="A4" s="193" t="s">
        <v>1188</v>
      </c>
      <c r="B4" s="155" t="s">
        <v>1956</v>
      </c>
      <c r="C4" s="155" t="s">
        <v>1957</v>
      </c>
      <c r="D4" s="196" t="s">
        <v>42</v>
      </c>
      <c r="E4" s="196" t="s">
        <v>1886</v>
      </c>
      <c r="F4" s="156" t="s">
        <v>1895</v>
      </c>
      <c r="G4" s="156">
        <v>55</v>
      </c>
      <c r="H4" s="196"/>
      <c r="I4" s="213" t="s">
        <v>2077</v>
      </c>
    </row>
    <row r="5" spans="1:12" s="169" customFormat="1" ht="64">
      <c r="A5" s="193" t="s">
        <v>1189</v>
      </c>
      <c r="B5" s="155" t="s">
        <v>1958</v>
      </c>
      <c r="C5" s="197" t="s">
        <v>1959</v>
      </c>
      <c r="D5" s="196" t="s">
        <v>42</v>
      </c>
      <c r="E5" s="196" t="s">
        <v>1886</v>
      </c>
      <c r="F5" s="228" t="s">
        <v>2141</v>
      </c>
      <c r="G5" s="181">
        <v>20</v>
      </c>
      <c r="H5" s="249" t="s">
        <v>1960</v>
      </c>
      <c r="I5" s="197"/>
    </row>
    <row r="6" spans="1:12" ht="32">
      <c r="A6" s="193" t="s">
        <v>1190</v>
      </c>
      <c r="B6" s="155" t="s">
        <v>1961</v>
      </c>
      <c r="C6" s="197" t="s">
        <v>1962</v>
      </c>
      <c r="D6" s="196" t="s">
        <v>42</v>
      </c>
      <c r="E6" s="196" t="s">
        <v>1942</v>
      </c>
      <c r="F6" s="197" t="s">
        <v>1895</v>
      </c>
      <c r="G6" s="181" t="s">
        <v>1943</v>
      </c>
      <c r="H6" s="196"/>
      <c r="I6" s="197" t="s">
        <v>1990</v>
      </c>
    </row>
    <row r="7" spans="1:12" ht="48">
      <c r="A7" s="193" t="s">
        <v>1191</v>
      </c>
      <c r="B7" s="155" t="s">
        <v>1963</v>
      </c>
      <c r="C7" s="197" t="s">
        <v>1964</v>
      </c>
      <c r="D7" s="196" t="s">
        <v>42</v>
      </c>
      <c r="E7" s="199" t="s">
        <v>32</v>
      </c>
      <c r="F7" s="196" t="s">
        <v>1885</v>
      </c>
      <c r="G7" s="156">
        <v>10</v>
      </c>
      <c r="H7" s="196"/>
      <c r="I7" s="235" t="s">
        <v>2148</v>
      </c>
    </row>
    <row r="8" spans="1:12" ht="32">
      <c r="A8" s="193" t="s">
        <v>1192</v>
      </c>
      <c r="B8" s="155" t="s">
        <v>1922</v>
      </c>
      <c r="C8" s="197" t="s">
        <v>1965</v>
      </c>
      <c r="D8" s="196" t="s">
        <v>42</v>
      </c>
      <c r="E8" s="199" t="s">
        <v>32</v>
      </c>
      <c r="F8" s="196" t="s">
        <v>1885</v>
      </c>
      <c r="G8" s="156">
        <v>10</v>
      </c>
      <c r="H8" s="196"/>
      <c r="I8" s="235" t="s">
        <v>2149</v>
      </c>
    </row>
    <row r="9" spans="1:12" ht="48">
      <c r="A9" s="193" t="s">
        <v>1193</v>
      </c>
      <c r="B9" s="155" t="s">
        <v>1924</v>
      </c>
      <c r="C9" s="197" t="s">
        <v>1966</v>
      </c>
      <c r="D9" s="196" t="s">
        <v>42</v>
      </c>
      <c r="E9" s="199" t="s">
        <v>32</v>
      </c>
      <c r="F9" s="196" t="s">
        <v>1885</v>
      </c>
      <c r="G9" s="156">
        <v>10</v>
      </c>
      <c r="H9" s="196"/>
      <c r="I9" s="235" t="s">
        <v>2145</v>
      </c>
    </row>
    <row r="10" spans="1:12" ht="32">
      <c r="A10" s="193" t="s">
        <v>1194</v>
      </c>
      <c r="B10" s="155" t="s">
        <v>1926</v>
      </c>
      <c r="C10" s="197" t="s">
        <v>1967</v>
      </c>
      <c r="D10" s="196" t="s">
        <v>42</v>
      </c>
      <c r="E10" s="196" t="s">
        <v>1886</v>
      </c>
      <c r="F10" s="155" t="s">
        <v>1895</v>
      </c>
      <c r="G10" s="181">
        <v>150</v>
      </c>
      <c r="H10" s="196"/>
      <c r="I10" s="197"/>
    </row>
    <row r="11" spans="1:12" ht="32">
      <c r="A11" s="193" t="s">
        <v>1195</v>
      </c>
      <c r="B11" s="155" t="s">
        <v>1928</v>
      </c>
      <c r="C11" s="197" t="s">
        <v>1968</v>
      </c>
      <c r="D11" s="196" t="s">
        <v>43</v>
      </c>
      <c r="E11" s="196" t="s">
        <v>1886</v>
      </c>
      <c r="F11" s="155" t="s">
        <v>1895</v>
      </c>
      <c r="G11" s="181">
        <v>150</v>
      </c>
      <c r="H11" s="196"/>
      <c r="I11" s="197"/>
    </row>
    <row r="12" spans="1:12" ht="32">
      <c r="A12" s="193" t="s">
        <v>1196</v>
      </c>
      <c r="B12" s="155" t="s">
        <v>1930</v>
      </c>
      <c r="C12" s="197" t="s">
        <v>1969</v>
      </c>
      <c r="D12" s="196" t="s">
        <v>43</v>
      </c>
      <c r="E12" s="196" t="s">
        <v>1886</v>
      </c>
      <c r="F12" s="155" t="s">
        <v>1895</v>
      </c>
      <c r="G12" s="181">
        <v>150</v>
      </c>
      <c r="H12" s="196"/>
      <c r="I12" s="197"/>
    </row>
    <row r="13" spans="1:12" ht="208">
      <c r="A13" s="193" t="s">
        <v>1197</v>
      </c>
      <c r="B13" s="155" t="s">
        <v>1932</v>
      </c>
      <c r="C13" s="205" t="s">
        <v>2056</v>
      </c>
      <c r="D13" s="196" t="s">
        <v>42</v>
      </c>
      <c r="E13" s="196" t="s">
        <v>1886</v>
      </c>
      <c r="F13" s="155" t="s">
        <v>1895</v>
      </c>
      <c r="G13" s="181">
        <v>40</v>
      </c>
      <c r="H13" s="196"/>
      <c r="I13" s="197"/>
    </row>
    <row r="14" spans="1:12" ht="96">
      <c r="A14" s="193" t="s">
        <v>1198</v>
      </c>
      <c r="B14" s="155" t="s">
        <v>1933</v>
      </c>
      <c r="C14" s="197" t="s">
        <v>1970</v>
      </c>
      <c r="D14" s="196" t="s">
        <v>42</v>
      </c>
      <c r="E14" s="196" t="s">
        <v>1886</v>
      </c>
      <c r="F14" s="155" t="s">
        <v>1895</v>
      </c>
      <c r="G14" s="181">
        <v>2</v>
      </c>
      <c r="H14" s="196"/>
      <c r="I14" s="197"/>
    </row>
    <row r="15" spans="1:12" ht="48">
      <c r="A15" s="193" t="s">
        <v>1199</v>
      </c>
      <c r="B15" s="155" t="s">
        <v>1935</v>
      </c>
      <c r="C15" s="197" t="s">
        <v>1971</v>
      </c>
      <c r="D15" s="196" t="s">
        <v>42</v>
      </c>
      <c r="E15" s="196" t="s">
        <v>1886</v>
      </c>
      <c r="F15" s="155" t="s">
        <v>1895</v>
      </c>
      <c r="G15" s="181">
        <v>10</v>
      </c>
      <c r="H15" s="196"/>
      <c r="I15" s="225" t="s">
        <v>2105</v>
      </c>
    </row>
    <row r="16" spans="1:12" ht="409.6">
      <c r="A16" s="193" t="s">
        <v>1200</v>
      </c>
      <c r="B16" s="155" t="s">
        <v>1937</v>
      </c>
      <c r="C16" s="197" t="s">
        <v>1998</v>
      </c>
      <c r="D16" s="196" t="s">
        <v>42</v>
      </c>
      <c r="E16" s="196" t="s">
        <v>1886</v>
      </c>
      <c r="F16" s="228" t="s">
        <v>2141</v>
      </c>
      <c r="G16" s="195">
        <v>100</v>
      </c>
      <c r="H16" s="226" t="s">
        <v>2107</v>
      </c>
      <c r="I16" s="197"/>
    </row>
    <row r="17" spans="1:12" ht="16">
      <c r="A17" s="193" t="s">
        <v>1201</v>
      </c>
      <c r="B17" s="155" t="s">
        <v>1972</v>
      </c>
      <c r="C17" s="197" t="s">
        <v>1973</v>
      </c>
      <c r="D17" s="196" t="s">
        <v>42</v>
      </c>
      <c r="E17" s="196" t="s">
        <v>1886</v>
      </c>
      <c r="F17" s="155" t="s">
        <v>1895</v>
      </c>
      <c r="G17" s="181">
        <v>4000</v>
      </c>
      <c r="H17" s="196"/>
      <c r="I17" s="197"/>
    </row>
    <row r="18" spans="1:12" ht="64">
      <c r="A18" s="193" t="s">
        <v>1202</v>
      </c>
      <c r="B18" s="194" t="s">
        <v>1976</v>
      </c>
      <c r="C18" s="201" t="s">
        <v>1979</v>
      </c>
      <c r="D18" s="202" t="s">
        <v>42</v>
      </c>
      <c r="E18" s="202" t="s">
        <v>1886</v>
      </c>
      <c r="F18" s="228" t="s">
        <v>2141</v>
      </c>
      <c r="G18" s="195">
        <v>3</v>
      </c>
      <c r="H18" s="201" t="s">
        <v>1980</v>
      </c>
      <c r="I18" s="201"/>
    </row>
    <row r="19" spans="1:12" ht="32">
      <c r="A19" s="193" t="s">
        <v>1203</v>
      </c>
      <c r="B19" s="204" t="s">
        <v>1977</v>
      </c>
      <c r="C19" s="201" t="s">
        <v>1978</v>
      </c>
      <c r="D19" s="197" t="s">
        <v>1896</v>
      </c>
      <c r="E19" s="202" t="s">
        <v>1886</v>
      </c>
      <c r="F19" s="155" t="s">
        <v>1895</v>
      </c>
      <c r="G19" s="195">
        <v>50</v>
      </c>
      <c r="H19" s="202"/>
      <c r="I19" s="201" t="s">
        <v>1981</v>
      </c>
    </row>
    <row r="20" spans="1:12" s="169" customFormat="1" ht="112">
      <c r="A20" s="193" t="s">
        <v>1204</v>
      </c>
      <c r="B20" s="221" t="s">
        <v>2048</v>
      </c>
      <c r="C20" s="221" t="s">
        <v>2046</v>
      </c>
      <c r="D20" s="197" t="s">
        <v>1896</v>
      </c>
      <c r="E20" s="196" t="s">
        <v>1886</v>
      </c>
      <c r="F20" s="228" t="s">
        <v>2141</v>
      </c>
      <c r="G20" s="181">
        <v>25</v>
      </c>
      <c r="H20" s="243" t="s">
        <v>2173</v>
      </c>
      <c r="I20" s="218" t="s">
        <v>2082</v>
      </c>
      <c r="K20" s="222"/>
      <c r="L20" s="223"/>
    </row>
    <row r="21" spans="1:12" s="169" customFormat="1" ht="80">
      <c r="A21" s="193" t="s">
        <v>1206</v>
      </c>
      <c r="B21" s="194" t="s">
        <v>1945</v>
      </c>
      <c r="C21" s="201" t="s">
        <v>1974</v>
      </c>
      <c r="D21" s="197" t="s">
        <v>1896</v>
      </c>
      <c r="E21" s="202" t="s">
        <v>1942</v>
      </c>
      <c r="F21" s="155" t="s">
        <v>1895</v>
      </c>
      <c r="G21" s="195" t="s">
        <v>1943</v>
      </c>
      <c r="H21" s="202"/>
      <c r="I21" s="220" t="s">
        <v>2085</v>
      </c>
      <c r="K21" s="222"/>
      <c r="L21" s="223"/>
    </row>
    <row r="22" spans="1:12" s="169" customFormat="1" ht="192">
      <c r="A22" s="193" t="s">
        <v>1205</v>
      </c>
      <c r="B22" s="221" t="s">
        <v>2049</v>
      </c>
      <c r="C22" s="221" t="s">
        <v>2047</v>
      </c>
      <c r="D22" s="197" t="s">
        <v>1896</v>
      </c>
      <c r="E22" s="196" t="s">
        <v>1886</v>
      </c>
      <c r="F22" s="228" t="s">
        <v>2141</v>
      </c>
      <c r="G22" s="181">
        <v>25</v>
      </c>
      <c r="H22" s="243" t="s">
        <v>2172</v>
      </c>
      <c r="I22" s="227" t="s">
        <v>2112</v>
      </c>
      <c r="K22" s="222"/>
      <c r="L22" s="223"/>
    </row>
    <row r="23" spans="1:12" ht="112">
      <c r="A23" s="193" t="s">
        <v>1207</v>
      </c>
      <c r="B23" s="194" t="s">
        <v>1946</v>
      </c>
      <c r="C23" s="201" t="s">
        <v>2023</v>
      </c>
      <c r="D23" s="197" t="s">
        <v>1896</v>
      </c>
      <c r="E23" s="199" t="s">
        <v>32</v>
      </c>
      <c r="F23" s="196" t="s">
        <v>1885</v>
      </c>
      <c r="G23" s="156">
        <v>10</v>
      </c>
      <c r="H23" s="202"/>
      <c r="I23" s="236" t="s">
        <v>2150</v>
      </c>
    </row>
    <row r="24" spans="1:12" ht="144">
      <c r="A24" s="193" t="s">
        <v>1208</v>
      </c>
      <c r="B24" s="194" t="s">
        <v>1947</v>
      </c>
      <c r="C24" s="201" t="s">
        <v>2024</v>
      </c>
      <c r="D24" s="197" t="s">
        <v>1896</v>
      </c>
      <c r="E24" s="199" t="s">
        <v>32</v>
      </c>
      <c r="F24" s="196" t="s">
        <v>1885</v>
      </c>
      <c r="G24" s="156">
        <v>10</v>
      </c>
      <c r="H24" s="202"/>
      <c r="I24" s="236" t="s">
        <v>2151</v>
      </c>
    </row>
    <row r="25" spans="1:12" ht="96">
      <c r="A25" s="193" t="s">
        <v>1209</v>
      </c>
      <c r="B25" s="197" t="s">
        <v>1948</v>
      </c>
      <c r="C25" s="197" t="s">
        <v>1952</v>
      </c>
      <c r="D25" s="197" t="s">
        <v>1896</v>
      </c>
      <c r="E25" s="202" t="s">
        <v>1942</v>
      </c>
      <c r="F25" s="155" t="s">
        <v>1895</v>
      </c>
      <c r="G25" s="195" t="s">
        <v>1943</v>
      </c>
      <c r="H25" s="196"/>
      <c r="I25" s="253" t="s">
        <v>2096</v>
      </c>
    </row>
    <row r="26" spans="1:12" ht="304">
      <c r="A26" s="193" t="s">
        <v>416</v>
      </c>
      <c r="B26" s="201" t="s">
        <v>1949</v>
      </c>
      <c r="C26" s="201" t="s">
        <v>1951</v>
      </c>
      <c r="D26" s="197" t="s">
        <v>1896</v>
      </c>
      <c r="E26" s="196" t="s">
        <v>1886</v>
      </c>
      <c r="F26" s="228" t="s">
        <v>2141</v>
      </c>
      <c r="G26" s="195">
        <v>74</v>
      </c>
      <c r="H26" s="243" t="s">
        <v>2175</v>
      </c>
      <c r="I26" s="220" t="s">
        <v>2095</v>
      </c>
    </row>
    <row r="27" spans="1:12" ht="32">
      <c r="A27" s="193" t="s">
        <v>1210</v>
      </c>
      <c r="B27" s="194" t="s">
        <v>1950</v>
      </c>
      <c r="C27" s="201" t="s">
        <v>1953</v>
      </c>
      <c r="D27" s="197" t="s">
        <v>1896</v>
      </c>
      <c r="E27" s="202" t="s">
        <v>1886</v>
      </c>
      <c r="F27" s="155" t="s">
        <v>1895</v>
      </c>
      <c r="G27" s="195">
        <v>300</v>
      </c>
      <c r="H27" s="202"/>
      <c r="I27" s="201" t="s">
        <v>1954</v>
      </c>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legacyDrawing r:id="rId2"/>
  <tableParts count="1">
    <tablePart r:id="rId3"/>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27C2C-3FAF-4755-8B01-1A8297B797B8}">
  <dimension ref="A1:L23"/>
  <sheetViews>
    <sheetView zoomScale="125" zoomScaleNormal="125" workbookViewId="0">
      <pane xSplit="2" ySplit="2" topLeftCell="C18" activePane="bottomRight" state="frozen"/>
      <selection sqref="A1:B1"/>
      <selection pane="topRight" sqref="A1:B1"/>
      <selection pane="bottomLeft" sqref="A1:B1"/>
      <selection pane="bottomRight" activeCell="H16" sqref="H16"/>
    </sheetView>
  </sheetViews>
  <sheetFormatPr baseColWidth="10" defaultColWidth="9.1640625" defaultRowHeight="13"/>
  <cols>
    <col min="1" max="1" width="8" style="152" customWidth="1"/>
    <col min="2" max="2" width="33.1640625" style="150" customWidth="1"/>
    <col min="3" max="3" width="70.83203125" style="150" customWidth="1"/>
    <col min="4" max="4" width="11" style="150" customWidth="1"/>
    <col min="5" max="5" width="12" customWidth="1"/>
    <col min="6" max="6" width="13.83203125" style="150" customWidth="1"/>
    <col min="7" max="7" width="10" style="151" customWidth="1"/>
    <col min="8" max="8" width="77.6640625" customWidth="1"/>
    <col min="9" max="9" width="53.5" style="198" customWidth="1"/>
    <col min="10" max="10" width="31.5" style="152" customWidth="1"/>
    <col min="11" max="11" width="62" style="151" customWidth="1"/>
    <col min="12" max="12" width="22.83203125" style="150" customWidth="1"/>
    <col min="13" max="16384" width="9.1640625" style="152"/>
  </cols>
  <sheetData>
    <row r="1" spans="1:12">
      <c r="A1" s="154" t="str">
        <f>"["&amp;COLUMN(A1)&amp;"]"</f>
        <v>[1]</v>
      </c>
      <c r="B1" s="167" t="str">
        <f t="shared" ref="B1:H1" si="0">"["&amp;COLUMN(B1)&amp;"]"</f>
        <v>[2]</v>
      </c>
      <c r="C1" s="167" t="str">
        <f t="shared" si="0"/>
        <v>[3]</v>
      </c>
      <c r="D1" s="167" t="str">
        <f t="shared" si="0"/>
        <v>[4]</v>
      </c>
      <c r="E1" s="154" t="str">
        <f>"["&amp;COLUMN(E1)&amp;"]"</f>
        <v>[5]</v>
      </c>
      <c r="F1" s="167" t="str">
        <f t="shared" si="0"/>
        <v>[6]</v>
      </c>
      <c r="G1" s="154" t="str">
        <f>"["&amp;COLUMN(G1)&amp;"]"</f>
        <v>[7]</v>
      </c>
      <c r="H1" s="154" t="str">
        <f t="shared" si="0"/>
        <v>[8]</v>
      </c>
      <c r="I1" s="167" t="str">
        <f>"["&amp;COLUMN(I1)&amp;"]"</f>
        <v>[9]</v>
      </c>
      <c r="K1" s="152"/>
      <c r="L1" s="152"/>
    </row>
    <row r="2" spans="1:12" s="173" customFormat="1" ht="26">
      <c r="A2" s="170" t="s">
        <v>2058</v>
      </c>
      <c r="B2" s="171" t="s">
        <v>39</v>
      </c>
      <c r="C2" s="171" t="s">
        <v>1874</v>
      </c>
      <c r="D2" s="171" t="s">
        <v>62</v>
      </c>
      <c r="E2" s="203" t="s">
        <v>60</v>
      </c>
      <c r="F2" s="171" t="s">
        <v>65</v>
      </c>
      <c r="G2" s="171" t="s">
        <v>1877</v>
      </c>
      <c r="H2" s="172" t="s">
        <v>41</v>
      </c>
      <c r="I2" s="171" t="s">
        <v>61</v>
      </c>
    </row>
    <row r="3" spans="1:12" s="169" customFormat="1" ht="64">
      <c r="A3" s="193" t="s">
        <v>1187</v>
      </c>
      <c r="B3" s="155" t="s">
        <v>1982</v>
      </c>
      <c r="C3" s="213" t="s">
        <v>2076</v>
      </c>
      <c r="D3" s="196" t="s">
        <v>42</v>
      </c>
      <c r="E3" s="196" t="s">
        <v>1886</v>
      </c>
      <c r="F3" s="228" t="s">
        <v>2141</v>
      </c>
      <c r="G3" s="156">
        <v>9</v>
      </c>
      <c r="H3" s="219" t="s">
        <v>2075</v>
      </c>
      <c r="I3" s="213"/>
    </row>
    <row r="4" spans="1:12" s="169" customFormat="1" ht="48">
      <c r="A4" s="193" t="s">
        <v>1188</v>
      </c>
      <c r="B4" s="155" t="s">
        <v>1983</v>
      </c>
      <c r="C4" s="155" t="s">
        <v>1984</v>
      </c>
      <c r="D4" s="196" t="s">
        <v>42</v>
      </c>
      <c r="E4" s="196" t="s">
        <v>1886</v>
      </c>
      <c r="F4" s="156" t="s">
        <v>1895</v>
      </c>
      <c r="G4" s="156">
        <v>55</v>
      </c>
      <c r="H4" s="196"/>
      <c r="I4" s="213" t="s">
        <v>2078</v>
      </c>
    </row>
    <row r="5" spans="1:12" ht="32">
      <c r="A5" s="193" t="s">
        <v>1189</v>
      </c>
      <c r="B5" s="155" t="s">
        <v>1985</v>
      </c>
      <c r="C5" s="197" t="s">
        <v>1986</v>
      </c>
      <c r="D5" s="196" t="s">
        <v>42</v>
      </c>
      <c r="E5" s="196" t="s">
        <v>1942</v>
      </c>
      <c r="F5" s="197" t="s">
        <v>1895</v>
      </c>
      <c r="G5" s="181" t="s">
        <v>1943</v>
      </c>
      <c r="H5" s="196"/>
      <c r="I5" s="197" t="s">
        <v>1991</v>
      </c>
    </row>
    <row r="6" spans="1:12" ht="48">
      <c r="A6" s="193" t="s">
        <v>1190</v>
      </c>
      <c r="B6" s="155" t="s">
        <v>1987</v>
      </c>
      <c r="C6" s="197" t="s">
        <v>1964</v>
      </c>
      <c r="D6" s="196" t="s">
        <v>42</v>
      </c>
      <c r="E6" s="199" t="s">
        <v>32</v>
      </c>
      <c r="F6" s="196" t="s">
        <v>1885</v>
      </c>
      <c r="G6" s="156">
        <v>10</v>
      </c>
      <c r="H6" s="196"/>
      <c r="I6" s="237" t="s">
        <v>2152</v>
      </c>
    </row>
    <row r="7" spans="1:12" ht="48">
      <c r="A7" s="193" t="s">
        <v>1191</v>
      </c>
      <c r="B7" s="155" t="s">
        <v>1988</v>
      </c>
      <c r="C7" s="197" t="s">
        <v>1989</v>
      </c>
      <c r="D7" s="196" t="s">
        <v>42</v>
      </c>
      <c r="E7" s="199" t="s">
        <v>32</v>
      </c>
      <c r="F7" s="196" t="s">
        <v>1885</v>
      </c>
      <c r="G7" s="156">
        <v>10</v>
      </c>
      <c r="H7" s="196"/>
      <c r="I7" s="235" t="s">
        <v>2153</v>
      </c>
    </row>
    <row r="8" spans="1:12" ht="32">
      <c r="A8" s="193" t="s">
        <v>1192</v>
      </c>
      <c r="B8" s="155" t="s">
        <v>1926</v>
      </c>
      <c r="C8" s="197" t="s">
        <v>1992</v>
      </c>
      <c r="D8" s="196" t="s">
        <v>42</v>
      </c>
      <c r="E8" s="196" t="s">
        <v>1886</v>
      </c>
      <c r="F8" s="155" t="s">
        <v>1895</v>
      </c>
      <c r="G8" s="181">
        <v>150</v>
      </c>
      <c r="H8" s="196"/>
      <c r="I8" s="197"/>
    </row>
    <row r="9" spans="1:12" ht="32">
      <c r="A9" s="193" t="s">
        <v>1193</v>
      </c>
      <c r="B9" s="155" t="s">
        <v>1928</v>
      </c>
      <c r="C9" s="197" t="s">
        <v>1993</v>
      </c>
      <c r="D9" s="196" t="s">
        <v>43</v>
      </c>
      <c r="E9" s="196" t="s">
        <v>1886</v>
      </c>
      <c r="F9" s="155" t="s">
        <v>1895</v>
      </c>
      <c r="G9" s="181">
        <v>150</v>
      </c>
      <c r="H9" s="196"/>
      <c r="I9" s="197"/>
    </row>
    <row r="10" spans="1:12" ht="32">
      <c r="A10" s="193" t="s">
        <v>1194</v>
      </c>
      <c r="B10" s="155" t="s">
        <v>1930</v>
      </c>
      <c r="C10" s="197" t="s">
        <v>1994</v>
      </c>
      <c r="D10" s="196" t="s">
        <v>43</v>
      </c>
      <c r="E10" s="196" t="s">
        <v>1886</v>
      </c>
      <c r="F10" s="155" t="s">
        <v>1895</v>
      </c>
      <c r="G10" s="181">
        <v>150</v>
      </c>
      <c r="H10" s="196"/>
      <c r="I10" s="197"/>
    </row>
    <row r="11" spans="1:12" ht="208">
      <c r="A11" s="193" t="s">
        <v>1195</v>
      </c>
      <c r="B11" s="155" t="s">
        <v>1932</v>
      </c>
      <c r="C11" s="205" t="s">
        <v>2057</v>
      </c>
      <c r="D11" s="196" t="s">
        <v>42</v>
      </c>
      <c r="E11" s="196" t="s">
        <v>1886</v>
      </c>
      <c r="F11" s="155" t="s">
        <v>1895</v>
      </c>
      <c r="G11" s="181">
        <v>40</v>
      </c>
      <c r="H11" s="196"/>
      <c r="I11" s="197"/>
    </row>
    <row r="12" spans="1:12" ht="96">
      <c r="A12" s="193" t="s">
        <v>1196</v>
      </c>
      <c r="B12" s="155" t="s">
        <v>1933</v>
      </c>
      <c r="C12" s="197" t="s">
        <v>1995</v>
      </c>
      <c r="D12" s="196" t="s">
        <v>42</v>
      </c>
      <c r="E12" s="196" t="s">
        <v>1886</v>
      </c>
      <c r="F12" s="155" t="s">
        <v>1895</v>
      </c>
      <c r="G12" s="181">
        <v>2</v>
      </c>
      <c r="H12" s="196"/>
      <c r="I12" s="197"/>
    </row>
    <row r="13" spans="1:12" ht="48">
      <c r="A13" s="193" t="s">
        <v>1197</v>
      </c>
      <c r="B13" s="155" t="s">
        <v>1935</v>
      </c>
      <c r="C13" s="197" t="s">
        <v>1996</v>
      </c>
      <c r="D13" s="196" t="s">
        <v>42</v>
      </c>
      <c r="E13" s="196" t="s">
        <v>1886</v>
      </c>
      <c r="F13" s="155" t="s">
        <v>1895</v>
      </c>
      <c r="G13" s="181">
        <v>10</v>
      </c>
      <c r="H13" s="196"/>
      <c r="I13" s="225" t="s">
        <v>2105</v>
      </c>
    </row>
    <row r="14" spans="1:12" ht="409.6">
      <c r="A14" s="193" t="s">
        <v>1198</v>
      </c>
      <c r="B14" s="155" t="s">
        <v>1937</v>
      </c>
      <c r="C14" s="197" t="s">
        <v>1997</v>
      </c>
      <c r="D14" s="196" t="s">
        <v>42</v>
      </c>
      <c r="E14" s="196" t="s">
        <v>1886</v>
      </c>
      <c r="F14" s="228" t="s">
        <v>2141</v>
      </c>
      <c r="G14" s="195">
        <v>100</v>
      </c>
      <c r="H14" s="226" t="s">
        <v>2107</v>
      </c>
      <c r="I14" s="197"/>
    </row>
    <row r="15" spans="1:12" ht="16">
      <c r="A15" s="193" t="s">
        <v>1199</v>
      </c>
      <c r="B15" s="155" t="s">
        <v>2000</v>
      </c>
      <c r="C15" s="197" t="s">
        <v>2001</v>
      </c>
      <c r="D15" s="196" t="s">
        <v>42</v>
      </c>
      <c r="E15" s="196" t="s">
        <v>1886</v>
      </c>
      <c r="F15" s="155" t="s">
        <v>1895</v>
      </c>
      <c r="G15" s="181">
        <v>4000</v>
      </c>
      <c r="H15" s="196"/>
      <c r="I15" s="197"/>
    </row>
    <row r="16" spans="1:12" s="169" customFormat="1" ht="112">
      <c r="A16" s="193" t="s">
        <v>1200</v>
      </c>
      <c r="B16" s="221" t="s">
        <v>2048</v>
      </c>
      <c r="C16" s="221" t="s">
        <v>2046</v>
      </c>
      <c r="D16" s="197" t="s">
        <v>1896</v>
      </c>
      <c r="E16" s="196" t="s">
        <v>1886</v>
      </c>
      <c r="F16" s="228" t="s">
        <v>2141</v>
      </c>
      <c r="G16" s="181">
        <v>25</v>
      </c>
      <c r="H16" s="243" t="s">
        <v>2173</v>
      </c>
      <c r="I16" s="218" t="s">
        <v>2083</v>
      </c>
      <c r="K16" s="222"/>
      <c r="L16" s="223"/>
    </row>
    <row r="17" spans="1:12" s="169" customFormat="1" ht="80">
      <c r="A17" s="193" t="s">
        <v>1201</v>
      </c>
      <c r="B17" s="194" t="s">
        <v>1945</v>
      </c>
      <c r="C17" s="201" t="s">
        <v>2002</v>
      </c>
      <c r="D17" s="197" t="s">
        <v>1896</v>
      </c>
      <c r="E17" s="202" t="s">
        <v>1942</v>
      </c>
      <c r="F17" s="155" t="s">
        <v>1895</v>
      </c>
      <c r="G17" s="195" t="s">
        <v>1943</v>
      </c>
      <c r="H17" s="202"/>
      <c r="I17" s="220" t="s">
        <v>2086</v>
      </c>
      <c r="K17" s="222"/>
      <c r="L17" s="223"/>
    </row>
    <row r="18" spans="1:12" s="169" customFormat="1" ht="192">
      <c r="A18" s="193" t="s">
        <v>1202</v>
      </c>
      <c r="B18" s="221" t="s">
        <v>2050</v>
      </c>
      <c r="C18" s="221" t="s">
        <v>2051</v>
      </c>
      <c r="D18" s="197" t="s">
        <v>1896</v>
      </c>
      <c r="E18" s="196" t="s">
        <v>1886</v>
      </c>
      <c r="F18" s="228" t="s">
        <v>2141</v>
      </c>
      <c r="G18" s="181">
        <v>25</v>
      </c>
      <c r="H18" s="243" t="s">
        <v>2174</v>
      </c>
      <c r="I18" s="227" t="s">
        <v>2113</v>
      </c>
      <c r="K18" s="222"/>
      <c r="L18" s="223"/>
    </row>
    <row r="19" spans="1:12" ht="144">
      <c r="A19" s="193" t="s">
        <v>1203</v>
      </c>
      <c r="B19" s="194" t="s">
        <v>2003</v>
      </c>
      <c r="C19" s="201" t="s">
        <v>2025</v>
      </c>
      <c r="D19" s="197" t="s">
        <v>1896</v>
      </c>
      <c r="E19" s="199" t="s">
        <v>32</v>
      </c>
      <c r="F19" s="196" t="s">
        <v>1885</v>
      </c>
      <c r="G19" s="156">
        <v>10</v>
      </c>
      <c r="H19" s="202"/>
      <c r="I19" s="236" t="s">
        <v>2154</v>
      </c>
    </row>
    <row r="20" spans="1:12" ht="96">
      <c r="A20" s="193" t="s">
        <v>1204</v>
      </c>
      <c r="B20" s="155" t="s">
        <v>2004</v>
      </c>
      <c r="C20" s="197" t="s">
        <v>2005</v>
      </c>
      <c r="D20" s="197" t="s">
        <v>1896</v>
      </c>
      <c r="E20" s="202" t="s">
        <v>1942</v>
      </c>
      <c r="F20" s="155" t="s">
        <v>1895</v>
      </c>
      <c r="G20" s="195" t="s">
        <v>1943</v>
      </c>
      <c r="H20" s="196"/>
      <c r="I20" s="220" t="s">
        <v>2094</v>
      </c>
    </row>
    <row r="21" spans="1:12" ht="304">
      <c r="A21" s="193" t="s">
        <v>1206</v>
      </c>
      <c r="B21" s="201" t="s">
        <v>2006</v>
      </c>
      <c r="C21" s="201" t="s">
        <v>2007</v>
      </c>
      <c r="D21" s="197" t="s">
        <v>1896</v>
      </c>
      <c r="E21" s="196" t="s">
        <v>1886</v>
      </c>
      <c r="F21" s="228" t="s">
        <v>2141</v>
      </c>
      <c r="G21" s="195">
        <v>74</v>
      </c>
      <c r="H21" s="243" t="s">
        <v>2175</v>
      </c>
      <c r="I21" s="220" t="s">
        <v>2093</v>
      </c>
    </row>
    <row r="22" spans="1:12" ht="32">
      <c r="A22" s="193" t="s">
        <v>1205</v>
      </c>
      <c r="B22" s="194" t="s">
        <v>1950</v>
      </c>
      <c r="C22" s="201" t="s">
        <v>2008</v>
      </c>
      <c r="D22" s="197" t="s">
        <v>1896</v>
      </c>
      <c r="E22" s="202" t="s">
        <v>1886</v>
      </c>
      <c r="F22" s="155" t="s">
        <v>1895</v>
      </c>
      <c r="G22" s="195">
        <v>300</v>
      </c>
      <c r="H22" s="202"/>
      <c r="I22" s="217" t="s">
        <v>2099</v>
      </c>
    </row>
    <row r="23" spans="1:12" ht="64">
      <c r="A23" s="193" t="s">
        <v>1207</v>
      </c>
      <c r="B23" s="155" t="s">
        <v>2009</v>
      </c>
      <c r="C23" s="197" t="s">
        <v>2011</v>
      </c>
      <c r="D23" s="197" t="s">
        <v>1896</v>
      </c>
      <c r="E23" s="196" t="s">
        <v>1886</v>
      </c>
      <c r="F23" s="228" t="s">
        <v>2141</v>
      </c>
      <c r="G23" s="181"/>
      <c r="H23" s="197" t="s">
        <v>2010</v>
      </c>
      <c r="I23" s="220" t="s">
        <v>2093</v>
      </c>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AF72FC72DAC2E4897387A2C2FE89765" ma:contentTypeVersion="13" ma:contentTypeDescription="Create a new document." ma:contentTypeScope="" ma:versionID="14ca160290b2d7a0d6827a249569f679">
  <xsd:schema xmlns:xsd="http://www.w3.org/2001/XMLSchema" xmlns:xs="http://www.w3.org/2001/XMLSchema" xmlns:p="http://schemas.microsoft.com/office/2006/metadata/properties" xmlns:ns3="71269ff5-58dc-4cfb-a057-7d743b8c493a" xmlns:ns4="5ed1b53d-38e3-4f5b-a041-d8cba0693c5a" targetNamespace="http://schemas.microsoft.com/office/2006/metadata/properties" ma:root="true" ma:fieldsID="7f6a6b6afe4c1eece776fb7a3835c2c1" ns3:_="" ns4:_="">
    <xsd:import namespace="71269ff5-58dc-4cfb-a057-7d743b8c493a"/>
    <xsd:import namespace="5ed1b53d-38e3-4f5b-a041-d8cba0693c5a"/>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EventHashCode" minOccurs="0"/>
                <xsd:element ref="ns4:MediaServiceGenerationTime" minOccurs="0"/>
                <xsd:element ref="ns4:MediaServiceDateTaken" minOccurs="0"/>
                <xsd:element ref="ns4:MediaServiceAutoKeyPoints" minOccurs="0"/>
                <xsd:element ref="ns4:MediaServiceKeyPoints"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269ff5-58dc-4cfb-a057-7d743b8c493a"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d1b53d-38e3-4f5b-a041-d8cba0693c5a"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B5B054A-7DA2-4009-8767-560417E8F5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269ff5-58dc-4cfb-a057-7d743b8c493a"/>
    <ds:schemaRef ds:uri="5ed1b53d-38e3-4f5b-a041-d8cba0693c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C78748C-17B0-430B-8E6D-B9BAFC416B40}">
  <ds:schemaRefs>
    <ds:schemaRef ds:uri="5ed1b53d-38e3-4f5b-a041-d8cba0693c5a"/>
    <ds:schemaRef ds:uri="http://purl.org/dc/terms/"/>
    <ds:schemaRef ds:uri="71269ff5-58dc-4cfb-a057-7d743b8c493a"/>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1D06BD80-EBE2-48CB-B5E7-4271B4D6D6A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14</vt:i4>
      </vt:variant>
    </vt:vector>
  </HeadingPairs>
  <TitlesOfParts>
    <vt:vector size="33" baseType="lpstr">
      <vt:lpstr>Using Toolkit</vt:lpstr>
      <vt:lpstr>Validation Update Summary</vt:lpstr>
      <vt:lpstr>General Instructions</vt:lpstr>
      <vt:lpstr>Cover Page</vt:lpstr>
      <vt:lpstr>Projects</vt:lpstr>
      <vt:lpstr>Sub-Recipient</vt:lpstr>
      <vt:lpstr>Contracts</vt:lpstr>
      <vt:lpstr>Grants</vt:lpstr>
      <vt:lpstr>Loans</vt:lpstr>
      <vt:lpstr>Transfers</vt:lpstr>
      <vt:lpstr>Direct</vt:lpstr>
      <vt:lpstr>Aggregate Awards &lt; 50000</vt:lpstr>
      <vt:lpstr>Aggregate Payments Individual</vt:lpstr>
      <vt:lpstr>Form DAT_arch</vt:lpstr>
      <vt:lpstr>Global Index</vt:lpstr>
      <vt:lpstr>Templates</vt:lpstr>
      <vt:lpstr>Sheet2</vt:lpstr>
      <vt:lpstr>Sheet5</vt:lpstr>
      <vt:lpstr>Sheet6</vt:lpstr>
      <vt:lpstr>Templates!Print_Area</vt:lpstr>
      <vt:lpstr>'Using Toolkit'!Print_Area</vt:lpstr>
      <vt:lpstr>'Aggregate Awards &lt; 50000'!Print_Titles</vt:lpstr>
      <vt:lpstr>'Aggregate Payments Individual'!Print_Titles</vt:lpstr>
      <vt:lpstr>Contracts!Print_Titles</vt:lpstr>
      <vt:lpstr>'Cover Page'!Print_Titles</vt:lpstr>
      <vt:lpstr>Direct!Print_Titles</vt:lpstr>
      <vt:lpstr>'General Instructions'!Print_Titles</vt:lpstr>
      <vt:lpstr>Grants!Print_Titles</vt:lpstr>
      <vt:lpstr>Loans!Print_Titles</vt:lpstr>
      <vt:lpstr>Projects!Print_Titles</vt:lpstr>
      <vt:lpstr>'Sub-Recipient'!Print_Titles</vt:lpstr>
      <vt:lpstr>Templates!Print_Titles</vt:lpstr>
      <vt:lpstr>Transfers!Print_Titles</vt:lpstr>
    </vt:vector>
  </TitlesOfParts>
  <Company>Northrop Grumman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Northrop Grumman User</dc:creator>
  <cp:lastModifiedBy>Michael Stanford</cp:lastModifiedBy>
  <cp:lastPrinted>2020-11-05T22:28:09Z</cp:lastPrinted>
  <dcterms:created xsi:type="dcterms:W3CDTF">2005-01-06T14:10:04Z</dcterms:created>
  <dcterms:modified xsi:type="dcterms:W3CDTF">2020-12-17T15:10:40Z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0x010100DAF72FC72DAC2E4897387A2C2FE89765</vt:lpwstr>
  </property>
</Properties>
</file>