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IA Summary" sheetId="8" r:id="rId11"/>
    <sheet state="visible" name="IR Summary" sheetId="9" r:id="rId12"/>
    <sheet state="visible" name="MA Summary" sheetId="10" r:id="rId13"/>
    <sheet state="visible" name="MP Summary" sheetId="11" r:id="rId14"/>
    <sheet state="visible" name="AC" sheetId="12" r:id="rId15"/>
    <sheet state="visible" name="AT" sheetId="13" r:id="rId16"/>
    <sheet state="visible" name="AU" sheetId="14" r:id="rId17"/>
    <sheet state="visible" name="CA" sheetId="15" r:id="rId18"/>
    <sheet state="visible" name="CM" sheetId="16" r:id="rId19"/>
    <sheet state="visible" name="CP" sheetId="17" r:id="rId20"/>
    <sheet state="visible" name="IA" sheetId="18" r:id="rId21"/>
    <sheet state="visible" name="IR" sheetId="19" r:id="rId22"/>
    <sheet state="visible" name="MA" sheetId="20" r:id="rId23"/>
    <sheet state="visible" name="MP" sheetId="21" r:id="rId24"/>
  </sheets>
  <definedNames>
    <definedName hidden="1" localSheetId="11" name="_xlnm._FilterDatabase">AC!$A$1:$K$88</definedName>
    <definedName hidden="1" localSheetId="12" name="_xlnm._FilterDatabase">AT!$A$1:$J$22</definedName>
    <definedName hidden="1" localSheetId="13" name="_xlnm._FilterDatabase">AU!$A$1:$K$36</definedName>
    <definedName hidden="1" localSheetId="14" name="_xlnm._FilterDatabase">CA!$A$1:$K$49</definedName>
    <definedName hidden="1" localSheetId="15" name="_xlnm._FilterDatabase">CM!$A$1:$K$70</definedName>
    <definedName hidden="1" localSheetId="16" name="_xlnm._FilterDatabase">CP!$A$1:$K$63</definedName>
    <definedName hidden="1" localSheetId="17" name="_xlnm._FilterDatabase">IA!$A$1:$K$61</definedName>
    <definedName hidden="1" localSheetId="18" name="_xlnm._FilterDatabase">IR!$A$1:$K$45</definedName>
    <definedName hidden="1" localSheetId="19" name="_xlnm._FilterDatabase">MA!$A$1:$K$32</definedName>
    <definedName hidden="1" localSheetId="20" name="_xlnm._FilterDatabase">MP!$A$1:$K$23</definedName>
  </definedNames>
  <calcPr/>
  <extLst>
    <ext uri="GoogleSheetsCustomDataVersion1">
      <go:sheetsCustomData xmlns:go="http://customooxmlschemas.google.com/" r:id="rId25" roundtripDataSignature="AMtx7mhhtkRJv2XS07g7Hx7sw2VKZcEnDQ=="/>
    </ext>
  </extLst>
</workbook>
</file>

<file path=xl/sharedStrings.xml><?xml version="1.0" encoding="utf-8"?>
<sst xmlns="http://schemas.openxmlformats.org/spreadsheetml/2006/main" count="3799" uniqueCount="1601">
  <si>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</si>
  <si>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</si>
  <si>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</si>
  <si>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</si>
  <si>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</si>
  <si>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</si>
  <si>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</si>
  <si>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</si>
  <si>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</si>
  <si>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</si>
  <si>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</si>
  <si>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</si>
  <si>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</si>
  <si>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</si>
  <si>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</si>
  <si>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</si>
  <si>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</si>
  <si>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</si>
  <si>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</si>
  <si>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</si>
  <si>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</si>
  <si>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</si>
  <si>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</si>
  <si>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</si>
  <si>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</si>
  <si>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</si>
  <si>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</si>
  <si>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</si>
  <si>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</si>
  <si>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</si>
  <si>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</si>
  <si>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</si>
  <si>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</si>
  <si>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</si>
  <si>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</si>
  <si>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</si>
  <si>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</si>
  <si>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</si>
  <si>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</si>
  <si>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</si>
  <si>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</si>
  <si>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</si>
  <si>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</si>
  <si>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</si>
  <si>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</si>
  <si>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</si>
  <si>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</si>
  <si>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</si>
  <si>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</si>
  <si>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</si>
  <si>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</si>
  <si>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</si>
  <si>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</si>
  <si>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</si>
  <si>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</si>
  <si>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</si>
  <si>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</si>
  <si>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</si>
  <si>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</si>
  <si>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</si>
  <si>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</si>
  <si>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</si>
  <si>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</si>
  <si>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</si>
  <si>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</si>
  <si>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</si>
  <si>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</si>
  <si>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</si>
  <si>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</si>
  <si>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</si>
  <si>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</si>
  <si>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</si>
  <si>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</si>
  <si>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</si>
  <si>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</si>
  <si>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</si>
  <si>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</si>
  <si>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</si>
  <si>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</si>
  <si>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</si>
  <si>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</si>
  <si>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</si>
  <si>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</si>
  <si>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</si>
  <si>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</si>
  <si>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</si>
  <si>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</si>
  <si>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</si>
  <si>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</si>
  <si>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</si>
  <si>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</si>
  <si>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</si>
  <si>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</si>
  <si>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</si>
  <si>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</si>
  <si>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</si>
  <si>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</si>
  <si>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</si>
  <si>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</si>
  <si>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</si>
  <si>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</si>
  <si>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</si>
  <si>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</si>
  <si>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</si>
  <si>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</si>
  <si>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</si>
  <si>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</si>
  <si>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</si>
  <si>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</si>
  <si>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</si>
  <si>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</si>
  <si>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</si>
  <si>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</si>
  <si>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</si>
  <si>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</si>
  <si>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</si>
  <si>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</si>
  <si>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</si>
  <si>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</si>
  <si>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</si>
  <si>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</si>
  <si>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</si>
  <si>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</si>
  <si>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</si>
  <si>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</si>
  <si>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</si>
  <si>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</si>
  <si>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</si>
  <si>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</si>
  <si>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</si>
  <si>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</si>
  <si>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</si>
  <si>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</si>
  <si>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</si>
  <si>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</si>
  <si>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</si>
  <si>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</si>
  <si>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</si>
  <si>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</si>
  <si>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</si>
  <si>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</si>
  <si>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</si>
  <si>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</si>
  <si>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</si>
  <si>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</si>
  <si>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</si>
  <si>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</si>
  <si>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</si>
  <si>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</si>
  <si>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</si>
  <si>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</si>
  <si>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</si>
  <si>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</si>
  <si>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</si>
  <si>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</si>
  <si>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</si>
  <si>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</si>
  <si>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</si>
  <si>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</si>
  <si>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</si>
  <si>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</si>
  <si>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</si>
  <si>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</si>
  <si>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</si>
  <si>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</si>
  <si>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</si>
  <si>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</si>
  <si>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</si>
  <si>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</si>
  <si>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</si>
  <si>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</si>
  <si>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</si>
  <si>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</si>
  <si>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</si>
  <si>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</si>
  <si>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</si>
  <si>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</si>
  <si>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</si>
  <si>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</si>
  <si>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</si>
  <si>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</si>
  <si>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</si>
  <si>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</si>
  <si>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</si>
  <si>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</si>
  <si>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</si>
  <si>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</si>
  <si>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</si>
  <si>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</si>
  <si>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</si>
  <si>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</si>
  <si>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</si>
  <si>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</si>
  <si>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</si>
  <si>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</si>
  <si>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</si>
  <si>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</si>
  <si>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</si>
  <si>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</si>
  <si>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</si>
  <si>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</si>
  <si>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</si>
  <si>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</si>
  <si>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</si>
  <si>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</si>
  <si>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</si>
  <si>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</si>
  <si>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</si>
  <si>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</si>
  <si>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</si>
  <si>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</si>
  <si>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</si>
  <si>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</si>
  <si>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</si>
  <si>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</si>
  <si>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</si>
  <si>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</si>
  <si>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</si>
  <si>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</si>
  <si>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</si>
  <si>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</si>
  <si>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</si>
  <si>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</si>
  <si>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</si>
  <si>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</si>
  <si>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AT-3.2</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</si>
  <si>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</si>
  <si>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</si>
  <si>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</si>
  <si>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</si>
  <si>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</si>
  <si>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</si>
  <si>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</si>
  <si>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</si>
  <si>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</si>
  <si>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</si>
  <si>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</si>
  <si>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</si>
  <si>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</si>
  <si>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</si>
  <si>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</si>
  <si>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</si>
  <si>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</si>
  <si>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</si>
  <si>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</si>
  <si>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</si>
  <si>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</si>
  <si>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</si>
  <si>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</si>
  <si>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</si>
  <si>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</si>
  <si>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</si>
  <si>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</si>
  <si>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</si>
  <si>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</si>
  <si>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</si>
  <si>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</si>
  <si>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</si>
  <si>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</si>
  <si>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</si>
  <si>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</si>
  <si>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</si>
  <si>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</si>
  <si>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</si>
  <si>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</si>
  <si>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</si>
  <si>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</si>
  <si>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</si>
  <si>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</si>
  <si>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</si>
  <si>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</si>
  <si>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</si>
  <si>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</si>
  <si>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</si>
  <si>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</si>
  <si>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</si>
  <si>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</si>
  <si>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</si>
  <si>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</si>
  <si>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</si>
  <si>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</si>
  <si>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</si>
  <si>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</si>
  <si>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</si>
  <si>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</si>
  <si>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</si>
  <si>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</si>
  <si>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</si>
  <si>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</si>
  <si>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</si>
  <si>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</si>
  <si>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</si>
  <si>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</si>
  <si>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</si>
  <si>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</si>
  <si>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</si>
  <si>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</si>
  <si>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</si>
  <si>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</si>
  <si>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</si>
  <si>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</si>
  <si>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</si>
  <si>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</si>
  <si>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</si>
  <si>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</si>
  <si>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</si>
  <si>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</si>
  <si>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</si>
  <si>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</si>
  <si>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</si>
  <si>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</si>
  <si>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</si>
  <si>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</si>
  <si>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</si>
  <si>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</si>
  <si>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</si>
  <si>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</si>
  <si>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</si>
  <si>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</si>
  <si>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</si>
  <si>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</si>
  <si>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</si>
  <si>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</si>
  <si>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</si>
  <si>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</si>
  <si>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</si>
  <si>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</si>
  <si>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</si>
  <si>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</si>
  <si>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</si>
  <si>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</si>
  <si>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</si>
  <si>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</si>
  <si>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</si>
  <si>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</si>
  <si>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</si>
  <si>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</si>
  <si>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</si>
  <si>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</si>
  <si>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</si>
  <si>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</si>
  <si>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</si>
  <si>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</si>
  <si>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</si>
  <si>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</si>
  <si>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</si>
  <si>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</si>
  <si>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</si>
  <si>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</si>
  <si>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</si>
  <si>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</si>
  <si>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</si>
  <si>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</si>
  <si>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</si>
  <si>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</si>
  <si>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</si>
  <si>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</si>
  <si>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</si>
  <si>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</si>
  <si>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</si>
  <si>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</si>
  <si>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</si>
  <si>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</si>
  <si>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</si>
  <si>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</si>
  <si>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</si>
  <si>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</si>
  <si>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</si>
  <si>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</si>
  <si>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</si>
  <si>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</si>
  <si>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</si>
  <si>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</si>
  <si>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</si>
  <si>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</si>
  <si>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</si>
  <si>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</si>
  <si>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</si>
  <si>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</si>
  <si>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</si>
  <si>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</si>
  <si>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</si>
  <si>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</si>
  <si>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</si>
  <si>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</si>
  <si>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</si>
  <si>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</si>
  <si>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</si>
  <si>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</si>
  <si>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</si>
  <si>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</si>
  <si>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</si>
  <si>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</si>
  <si>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</si>
  <si>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</si>
  <si>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</si>
  <si>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</si>
  <si>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</si>
  <si>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</si>
  <si>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</si>
  <si>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</si>
  <si>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</si>
  <si>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</si>
  <si>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</si>
  <si>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</si>
  <si>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</si>
  <si>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</si>
  <si>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</si>
  <si>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</si>
  <si>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</si>
  <si>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</si>
  <si>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</si>
  <si>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</si>
  <si>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</si>
  <si>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</si>
  <si>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</si>
  <si>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</si>
  <si>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</si>
  <si>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</si>
  <si>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</si>
  <si>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</si>
  <si>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</si>
  <si>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</si>
  <si>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</si>
  <si>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</si>
  <si>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</si>
  <si>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</si>
  <si>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</si>
  <si>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</si>
  <si>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</si>
  <si>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</si>
  <si>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</si>
  <si>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</si>
  <si>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</si>
  <si>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</si>
  <si>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</si>
  <si>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</si>
  <si>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</si>
  <si>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</si>
  <si>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</si>
  <si>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</si>
  <si>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</si>
  <si>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</si>
  <si>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</si>
  <si>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</si>
  <si>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</si>
  <si>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</si>
  <si>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</si>
  <si>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</si>
  <si>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</si>
  <si>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</si>
  <si>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</si>
  <si>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</si>
  <si>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</si>
  <si>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</si>
  <si>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</si>
  <si>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</si>
  <si>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</si>
  <si>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</si>
  <si>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</si>
  <si>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</si>
  <si>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</si>
  <si>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</si>
  <si>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</si>
  <si>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</si>
  <si>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</si>
  <si>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</si>
  <si>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</si>
  <si>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</si>
  <si>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</si>
  <si>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</si>
  <si>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</si>
  <si>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</si>
  <si>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</si>
  <si>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</si>
  <si>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</si>
  <si>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</si>
  <si>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</si>
  <si>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</si>
  <si>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</si>
  <si>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</si>
  <si>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</si>
  <si>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</si>
  <si>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</si>
  <si>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</si>
  <si>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</si>
  <si>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</si>
  <si>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</si>
  <si>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</si>
  <si>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</si>
  <si>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</si>
  <si>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</si>
  <si>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</si>
  <si>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</si>
  <si>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</si>
  <si>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</si>
  <si>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</si>
  <si>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</si>
  <si>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</si>
  <si>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</si>
  <si>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</si>
  <si>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</si>
  <si>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</si>
  <si>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</si>
  <si>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</si>
  <si>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</si>
  <si>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</si>
  <si>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</si>
  <si>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</si>
  <si>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</si>
  <si>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</si>
  <si>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</si>
  <si>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</si>
  <si>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</si>
  <si>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</si>
  <si>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</si>
  <si>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</si>
  <si>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</si>
  <si>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</si>
  <si>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</si>
  <si>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</si>
  <si>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</si>
  <si>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</si>
  <si>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</si>
  <si>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</si>
  <si>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</si>
  <si>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</si>
  <si>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</si>
  <si>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</si>
  <si>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</si>
  <si>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</si>
  <si>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</si>
  <si>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</si>
  <si>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</si>
  <si>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</si>
  <si>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</si>
  <si>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</si>
  <si>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</si>
  <si>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</si>
  <si>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</si>
  <si>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</si>
  <si>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</si>
  <si>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</si>
  <si>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</si>
  <si>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</si>
  <si>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</si>
  <si>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</si>
  <si>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</si>
  <si>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</si>
  <si>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</si>
  <si>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</si>
  <si>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</si>
  <si>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</si>
  <si>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</si>
  <si>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</si>
  <si>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</si>
  <si>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</si>
  <si>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</si>
  <si>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</si>
  <si>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</si>
  <si>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</si>
  <si>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</si>
  <si>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</si>
  <si>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</si>
  <si>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</si>
  <si>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</si>
  <si>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</si>
  <si>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</si>
  <si>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</si>
  <si>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</si>
  <si>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</si>
  <si>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</si>
  <si>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</si>
  <si>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</si>
  <si>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</si>
  <si>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</si>
  <si>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</si>
  <si>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</si>
  <si>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</si>
  <si>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</si>
  <si>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</si>
  <si>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</si>
  <si>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</si>
  <si>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</si>
  <si>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</si>
  <si>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</si>
  <si>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</si>
  <si>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</si>
  <si>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</si>
  <si>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</si>
  <si>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</si>
  <si>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</si>
  <si>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</si>
  <si>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</si>
  <si>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</si>
  <si>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</si>
  <si>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</si>
  <si>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</si>
  <si>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</si>
  <si>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</si>
  <si>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</si>
  <si>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</si>
  <si>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</si>
  <si>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</si>
  <si>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</si>
  <si>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</si>
  <si>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</si>
  <si>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</si>
  <si>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</si>
  <si>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</si>
  <si>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</si>
  <si>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</si>
  <si>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</si>
  <si>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</si>
  <si>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Identification and Authenciation Summary</t>
  </si>
  <si>
    <t>IA Test Procedures Summary</t>
  </si>
  <si>
    <t>IA Controls Summary</t>
  </si>
  <si>
    <t>IA Test Procedures Breakdown</t>
  </si>
  <si>
    <t>IA Controls Breakdown</t>
  </si>
  <si>
    <t>IA-1.1</t>
  </si>
  <si>
    <t>IA-1</t>
  </si>
  <si>
    <t>IA-1.2</t>
  </si>
  <si>
    <t>IA-2</t>
  </si>
  <si>
    <t>Identification and Authentication (Organizational Users)</t>
  </si>
  <si>
    <t>IA-1.3</t>
  </si>
  <si>
    <t>IA-2 (1)</t>
  </si>
  <si>
    <t>Multifactor Authentication to Privileged Accounts</t>
  </si>
  <si>
    <t>IA-1.4</t>
  </si>
  <si>
    <t>IA-2 (2)</t>
  </si>
  <si>
    <t>Multifactor Authentication to Non-Privileged Accounts</t>
  </si>
  <si>
    <t>IA-1.5</t>
  </si>
  <si>
    <t>IA-2 (5)</t>
  </si>
  <si>
    <t>Individual Authentication with Group Authentication</t>
  </si>
  <si>
    <t>IA-1.6</t>
  </si>
  <si>
    <t>IA-2 (6)</t>
  </si>
  <si>
    <t>Access to Accounts - Separate Device</t>
  </si>
  <si>
    <t>IA-1.7</t>
  </si>
  <si>
    <t>IA-2 (8)</t>
  </si>
  <si>
    <t>Access to Accounts - Replay Resistant</t>
  </si>
  <si>
    <t>IA-2.1</t>
  </si>
  <si>
    <t>IA-2 (12)</t>
  </si>
  <si>
    <t>Acceptance of PIV Credentials</t>
  </si>
  <si>
    <t>IA-2.2</t>
  </si>
  <si>
    <t>IA-3</t>
  </si>
  <si>
    <t>Device Identification and Authentication</t>
  </si>
  <si>
    <t>IA-2 (1).1</t>
  </si>
  <si>
    <t>IA-4</t>
  </si>
  <si>
    <t>Identifier Management</t>
  </si>
  <si>
    <t>IA-2 (2).1</t>
  </si>
  <si>
    <t>IA-4 (4)</t>
  </si>
  <si>
    <t>Identify User Status</t>
  </si>
  <si>
    <t>IA-2 (5).1</t>
  </si>
  <si>
    <t>IA-5</t>
  </si>
  <si>
    <t>Authenticator Management</t>
  </si>
  <si>
    <t>IA-2 (6).1</t>
  </si>
  <si>
    <t>IA-5 (1)</t>
  </si>
  <si>
    <t>Password-Based Authentication</t>
  </si>
  <si>
    <t>IA-5 (2)</t>
  </si>
  <si>
    <t>Public-Key Based Authentication</t>
  </si>
  <si>
    <t>IA-2 (8).1</t>
  </si>
  <si>
    <t>IA-5 (6)</t>
  </si>
  <si>
    <t>Protection of Authenticators</t>
  </si>
  <si>
    <t>IA-2 (12).1</t>
  </si>
  <si>
    <t>IA-5 (7)</t>
  </si>
  <si>
    <t>No Embedded Unencrypted Static Authenticators</t>
  </si>
  <si>
    <t>IA-3.1</t>
  </si>
  <si>
    <t>IA-6</t>
  </si>
  <si>
    <t>Authentication Feedback</t>
  </si>
  <si>
    <t>IA-4.1</t>
  </si>
  <si>
    <t>IA-7</t>
  </si>
  <si>
    <t>Cryptographic Module Authentication</t>
  </si>
  <si>
    <t>IA-4.2</t>
  </si>
  <si>
    <t>IA-8</t>
  </si>
  <si>
    <t>Identification and Authentication (Non-Organizational Users)</t>
  </si>
  <si>
    <t>IA-4.3</t>
  </si>
  <si>
    <t>IA-8 (1)</t>
  </si>
  <si>
    <t>Acceptance of PIV Credentials from Other Agencies</t>
  </si>
  <si>
    <t>IA-4.4</t>
  </si>
  <si>
    <t>IA-8 (2)</t>
  </si>
  <si>
    <t>Acceptance of External Authenticators</t>
  </si>
  <si>
    <t>IA-4 (4).1</t>
  </si>
  <si>
    <t>IA-8 (4)</t>
  </si>
  <si>
    <t>User of Defined Profiles</t>
  </si>
  <si>
    <t>IA-5.1</t>
  </si>
  <si>
    <t>IA-11</t>
  </si>
  <si>
    <t>Re-authentication</t>
  </si>
  <si>
    <t>IA-5.2</t>
  </si>
  <si>
    <t>IA-12</t>
  </si>
  <si>
    <t>Identity Proofing</t>
  </si>
  <si>
    <t>IA-5.3</t>
  </si>
  <si>
    <t>IA-12 (2)</t>
  </si>
  <si>
    <t>Identity Evidence</t>
  </si>
  <si>
    <t>IA-5.4</t>
  </si>
  <si>
    <t>IA-12 (3)</t>
  </si>
  <si>
    <t>Identity Evidence Validation and Verification</t>
  </si>
  <si>
    <t>IA-5.5</t>
  </si>
  <si>
    <t>IA-12 (5)</t>
  </si>
  <si>
    <t>Address Configuration</t>
  </si>
  <si>
    <t>IA-5.6</t>
  </si>
  <si>
    <t>IA-5.7</t>
  </si>
  <si>
    <t>IA-5.8</t>
  </si>
  <si>
    <t>IA-5.9</t>
  </si>
  <si>
    <t>IA-5.10</t>
  </si>
  <si>
    <t>IA-5 (1).1</t>
  </si>
  <si>
    <t>IA-5 (1).2</t>
  </si>
  <si>
    <t>IA-5 (1).3</t>
  </si>
  <si>
    <t>IA-5 (1).4</t>
  </si>
  <si>
    <t>IA-5 (1).5</t>
  </si>
  <si>
    <t>IA-5 (1).6</t>
  </si>
  <si>
    <t>IA-5 (1).7</t>
  </si>
  <si>
    <t>IA-5 (1).8</t>
  </si>
  <si>
    <t>IA-5 (2).1</t>
  </si>
  <si>
    <t>IA-5 (2).2</t>
  </si>
  <si>
    <t>IA-5 (2).3</t>
  </si>
  <si>
    <t>IA-5 (2).4</t>
  </si>
  <si>
    <t>IA-5 (6).1</t>
  </si>
  <si>
    <t>IA-5 (7).1</t>
  </si>
  <si>
    <t>IA-6.1</t>
  </si>
  <si>
    <t>IA-7.1</t>
  </si>
  <si>
    <t>IA-8.1</t>
  </si>
  <si>
    <t>IA-8 (1).1</t>
  </si>
  <si>
    <t>IA-8 (2).1</t>
  </si>
  <si>
    <t>IA-8 (2).2</t>
  </si>
  <si>
    <t>IA-8 (4).1</t>
  </si>
  <si>
    <t>IA-11.1</t>
  </si>
  <si>
    <t>IA-12.1</t>
  </si>
  <si>
    <t>IA-12.2</t>
  </si>
  <si>
    <t>IA-12.3</t>
  </si>
  <si>
    <t>IA-12 (2).1</t>
  </si>
  <si>
    <t>IA-12 (3).1</t>
  </si>
  <si>
    <t>IA-12 (5).1</t>
  </si>
  <si>
    <t>Incident Response Summary</t>
  </si>
  <si>
    <t>IR Test Procedures Summary</t>
  </si>
  <si>
    <t>IR Controls Summary</t>
  </si>
  <si>
    <t>IR Test Procedures Breakdown</t>
  </si>
  <si>
    <t>IR Controls Breakdown</t>
  </si>
  <si>
    <t>IR-1.1</t>
  </si>
  <si>
    <t>IR-1</t>
  </si>
  <si>
    <t>IR-1.2</t>
  </si>
  <si>
    <t>IR-2</t>
  </si>
  <si>
    <t>Incident Response Training</t>
  </si>
  <si>
    <t>IR-1.3</t>
  </si>
  <si>
    <t>IR-3</t>
  </si>
  <si>
    <t>Incident Response Testing</t>
  </si>
  <si>
    <t>IR-1.4</t>
  </si>
  <si>
    <t>IR-3 (2)</t>
  </si>
  <si>
    <t>IR-1.5</t>
  </si>
  <si>
    <t>IR-4</t>
  </si>
  <si>
    <t>Incident Handling</t>
  </si>
  <si>
    <t>IR-1.6</t>
  </si>
  <si>
    <t>IR-4 (1)</t>
  </si>
  <si>
    <t>Automated Incident Handling Processes</t>
  </si>
  <si>
    <t>IR-1.7</t>
  </si>
  <si>
    <t>IR-5</t>
  </si>
  <si>
    <t>Incident Monitoring</t>
  </si>
  <si>
    <t>IR-2.1</t>
  </si>
  <si>
    <t>IR-6</t>
  </si>
  <si>
    <t>Incident Reporting</t>
  </si>
  <si>
    <t>IR-2.2</t>
  </si>
  <si>
    <t>IR-6 (1)</t>
  </si>
  <si>
    <t>Automated Reporting</t>
  </si>
  <si>
    <t>IR-2.3</t>
  </si>
  <si>
    <t>IR-6 (3)</t>
  </si>
  <si>
    <t>Supply Chain Coordination</t>
  </si>
  <si>
    <t>IR-2.4</t>
  </si>
  <si>
    <t>IR-7</t>
  </si>
  <si>
    <t>Incident Response Assistance</t>
  </si>
  <si>
    <t>IR-2.5</t>
  </si>
  <si>
    <t>IR-7 (1)</t>
  </si>
  <si>
    <t>Automation Support for Availability of Information and Support</t>
  </si>
  <si>
    <t>IR-3.1</t>
  </si>
  <si>
    <t>IR-8</t>
  </si>
  <si>
    <t>Incident Response Plan</t>
  </si>
  <si>
    <t>IR-3 (2).1</t>
  </si>
  <si>
    <t>IR-9</t>
  </si>
  <si>
    <t>Information Spillage Response</t>
  </si>
  <si>
    <t>IR-4.1</t>
  </si>
  <si>
    <t>IR-9 (2)</t>
  </si>
  <si>
    <t>Training</t>
  </si>
  <si>
    <t>IR-4.2</t>
  </si>
  <si>
    <t>IR-9 (3)</t>
  </si>
  <si>
    <t>Post-Spill Operations</t>
  </si>
  <si>
    <t>IR-4.3</t>
  </si>
  <si>
    <t>IR-9 (4)</t>
  </si>
  <si>
    <t>Exposure to Unauthorized Personnel</t>
  </si>
  <si>
    <t>IR-4.4</t>
  </si>
  <si>
    <t>IR-4.5</t>
  </si>
  <si>
    <t>IR-4.6</t>
  </si>
  <si>
    <t>IR-4 (1).1</t>
  </si>
  <si>
    <t>IR-5.1</t>
  </si>
  <si>
    <t>IR-6.1</t>
  </si>
  <si>
    <t>IR-6.2</t>
  </si>
  <si>
    <t>IR-6 (1).1</t>
  </si>
  <si>
    <t>IR-6 (3).1</t>
  </si>
  <si>
    <t>IR-7.1</t>
  </si>
  <si>
    <t>IR-7.2</t>
  </si>
  <si>
    <t>IR-7 (1).1</t>
  </si>
  <si>
    <t>IR-8.1</t>
  </si>
  <si>
    <t>IR-8.2</t>
  </si>
  <si>
    <t>IR-8.3</t>
  </si>
  <si>
    <t>IR-8.4</t>
  </si>
  <si>
    <t>IR-8.5</t>
  </si>
  <si>
    <t>IR-9.1</t>
  </si>
  <si>
    <t>IR-9.2</t>
  </si>
  <si>
    <t>IR-9.3</t>
  </si>
  <si>
    <t>IR-9.4</t>
  </si>
  <si>
    <t>IR-9.5</t>
  </si>
  <si>
    <t>IR-9.6</t>
  </si>
  <si>
    <t>IR-9.7</t>
  </si>
  <si>
    <t>IR-9 (2).1</t>
  </si>
  <si>
    <t>IR-9 (3).1</t>
  </si>
  <si>
    <t>IR-9 (4).1</t>
  </si>
  <si>
    <t>Maintenance Summary</t>
  </si>
  <si>
    <t>MA Test Procedures Summary</t>
  </si>
  <si>
    <t>MA Controls Summary</t>
  </si>
  <si>
    <t>MA Test Procedures Breakdown</t>
  </si>
  <si>
    <t>MA Controls Breakdown</t>
  </si>
  <si>
    <t>MA-1.1</t>
  </si>
  <si>
    <t>MA-1</t>
  </si>
  <si>
    <t>MA-1.2</t>
  </si>
  <si>
    <t>MA-2</t>
  </si>
  <si>
    <t>Controlled Maintenance</t>
  </si>
  <si>
    <t>MA-1.3</t>
  </si>
  <si>
    <t>MA-3</t>
  </si>
  <si>
    <t>Maintenance Tools</t>
  </si>
  <si>
    <t>MA-1.4</t>
  </si>
  <si>
    <t>MA-3 (1)</t>
  </si>
  <si>
    <t>Inspect Tools</t>
  </si>
  <si>
    <t>MA-1.5</t>
  </si>
  <si>
    <t>MA-3 (2)</t>
  </si>
  <si>
    <t>Inspect Media</t>
  </si>
  <si>
    <t>MA-1.6</t>
  </si>
  <si>
    <t>MA-3 (3)</t>
  </si>
  <si>
    <t>Prevent Unauthorized Removal</t>
  </si>
  <si>
    <t>MA-1.7</t>
  </si>
  <si>
    <t>MA-4</t>
  </si>
  <si>
    <t>Nonlocal Maintenance</t>
  </si>
  <si>
    <t>MA-2.1</t>
  </si>
  <si>
    <t>MA-5</t>
  </si>
  <si>
    <t>Maintenance Personnel</t>
  </si>
  <si>
    <t>MA-2.2</t>
  </si>
  <si>
    <t>MA-5 (1)</t>
  </si>
  <si>
    <t>Individuals Without Appropriate Access</t>
  </si>
  <si>
    <t>MA-2.3</t>
  </si>
  <si>
    <t>MA-6</t>
  </si>
  <si>
    <t>Timely Maintenance</t>
  </si>
  <si>
    <t>MA-2.4</t>
  </si>
  <si>
    <t>MA-2.5</t>
  </si>
  <si>
    <t>MA-2.6</t>
  </si>
  <si>
    <t>MA-3.1</t>
  </si>
  <si>
    <t>MA-3.2</t>
  </si>
  <si>
    <t>MA-3 (1).1</t>
  </si>
  <si>
    <t>MA-3 (2).1</t>
  </si>
  <si>
    <t>MA-3 (3).1</t>
  </si>
  <si>
    <t>MA-4.1</t>
  </si>
  <si>
    <t>MA-4.2</t>
  </si>
  <si>
    <t>MA-4.3</t>
  </si>
  <si>
    <t>MA-4.4</t>
  </si>
  <si>
    <t>MA-4.5</t>
  </si>
  <si>
    <t>MA-4.6</t>
  </si>
  <si>
    <t>MA-5.1</t>
  </si>
  <si>
    <t>MA-5.2</t>
  </si>
  <si>
    <t>MA-5.3</t>
  </si>
  <si>
    <t>MA-5 (1).1</t>
  </si>
  <si>
    <t>MA-5 (1).2</t>
  </si>
  <si>
    <t>MA-5 (1).3</t>
  </si>
  <si>
    <t>MA-6.1</t>
  </si>
  <si>
    <t>Media Protection Summary</t>
  </si>
  <si>
    <t>MP Test Procedures Summary</t>
  </si>
  <si>
    <t>MP Controls Summary</t>
  </si>
  <si>
    <t>MP Test Procedures Breakdown</t>
  </si>
  <si>
    <t>MP Controls Breakdown</t>
  </si>
  <si>
    <t>MP-1.1</t>
  </si>
  <si>
    <t>MP-1</t>
  </si>
  <si>
    <t>MP-1.2</t>
  </si>
  <si>
    <t>MP-2</t>
  </si>
  <si>
    <t>Media Access</t>
  </si>
  <si>
    <t>MP-1.3</t>
  </si>
  <si>
    <t>MP-3</t>
  </si>
  <si>
    <t>Media Marking</t>
  </si>
  <si>
    <t>MP-1.4</t>
  </si>
  <si>
    <t>MP-4</t>
  </si>
  <si>
    <t>Media Storage</t>
  </si>
  <si>
    <t>MP-1.5</t>
  </si>
  <si>
    <t>MP-5</t>
  </si>
  <si>
    <t>Media Transport</t>
  </si>
  <si>
    <t>MP-1.6</t>
  </si>
  <si>
    <t>MP-6</t>
  </si>
  <si>
    <t>Media Sanitization</t>
  </si>
  <si>
    <t>MP-1.7</t>
  </si>
  <si>
    <t>MP-7</t>
  </si>
  <si>
    <t>Media Use</t>
  </si>
  <si>
    <t>MP-2.1</t>
  </si>
  <si>
    <t>MP-2.2</t>
  </si>
  <si>
    <t>MP-3.1</t>
  </si>
  <si>
    <t>MP-4.1</t>
  </si>
  <si>
    <t>MP-4.2</t>
  </si>
  <si>
    <t>MP-4.3</t>
  </si>
  <si>
    <t>MP-5.1</t>
  </si>
  <si>
    <t>MP-5.2</t>
  </si>
  <si>
    <t>MP-5.3</t>
  </si>
  <si>
    <t>MP-5.4</t>
  </si>
  <si>
    <t>MP-5.5</t>
  </si>
  <si>
    <t>MP-6.1</t>
  </si>
  <si>
    <t>MP-6.2</t>
  </si>
  <si>
    <t>MP-7.1</t>
  </si>
  <si>
    <t>MP-7.2</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</si>
  <si>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</si>
  <si>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</si>
  <si>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</si>
  <si>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</si>
  <si>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</si>
  <si>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</si>
  <si>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</si>
  <si>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</si>
  <si>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</si>
  <si>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</si>
  <si>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</si>
  <si>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</si>
  <si>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</si>
  <si>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</si>
  <si>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</si>
  <si>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</si>
  <si>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</si>
  <si>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</si>
  <si>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</si>
  <si>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</si>
  <si>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</si>
  <si>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</si>
  <si>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</si>
  <si>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</si>
  <si>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</si>
  <si>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</si>
  <si>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</si>
  <si>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</si>
  <si>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</si>
  <si>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</si>
  <si>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</si>
  <si>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</si>
  <si>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</si>
  <si>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</si>
  <si>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</si>
  <si>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</si>
  <si>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</si>
  <si>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</si>
  <si>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</si>
  <si>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</si>
  <si>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</si>
  <si>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</si>
  <si>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</si>
  <si>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</si>
  <si>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</si>
  <si>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</si>
  <si>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</si>
  <si>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</si>
  <si>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</si>
  <si>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</si>
  <si>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</si>
  <si>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</si>
  <si>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</si>
  <si>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</si>
  <si>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</si>
  <si>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</si>
  <si>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</si>
  <si>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</si>
  <si>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</si>
  <si>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</si>
  <si>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</si>
  <si>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</si>
  <si>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</si>
  <si>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</si>
  <si>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</si>
  <si>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</si>
  <si>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</si>
  <si>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</si>
  <si>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</si>
  <si>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</si>
  <si>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</si>
  <si>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</si>
  <si>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</si>
  <si>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</si>
  <si>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</si>
  <si>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</si>
  <si>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</si>
  <si>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</si>
  <si>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</si>
  <si>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</si>
  <si>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</si>
  <si>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</si>
  <si>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</si>
  <si>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</si>
  <si>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</si>
  <si>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</si>
  <si>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</si>
  <si>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</si>
  <si>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</si>
  <si>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</si>
  <si>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</si>
  <si>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</si>
  <si>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</si>
  <si>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</si>
  <si>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</si>
  <si>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</si>
  <si>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</si>
  <si>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</si>
  <si>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</si>
  <si>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</si>
  <si>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</si>
  <si>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</si>
  <si>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</si>
  <si>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</si>
  <si>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</si>
  <si>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</si>
  <si>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</si>
  <si>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</si>
  <si>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</si>
  <si>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</si>
  <si>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</si>
  <si>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</si>
  <si>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</si>
  <si>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</si>
  <si>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</si>
  <si>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</si>
  <si>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</si>
  <si>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</si>
  <si>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</si>
  <si>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</si>
  <si>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</si>
  <si>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</si>
  <si>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</si>
  <si>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</si>
  <si>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</si>
  <si>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</si>
  <si>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</si>
  <si>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</si>
  <si>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</si>
  <si>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</si>
  <si>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</si>
  <si>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</si>
  <si>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</si>
  <si>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</si>
  <si>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</si>
  <si>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</si>
  <si>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</si>
  <si>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</si>
  <si>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</si>
  <si>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</si>
  <si>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</si>
  <si>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</si>
  <si>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</si>
  <si>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</si>
  <si>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</si>
  <si>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</si>
  <si>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</si>
  <si>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</si>
  <si>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</si>
  <si>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</si>
  <si>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</si>
  <si>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</si>
  <si>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</si>
  <si>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</si>
  <si>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</si>
  <si>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</si>
  <si>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</si>
  <si>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</si>
  <si>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</si>
  <si>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</si>
  <si>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</si>
  <si>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</si>
  <si>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Source Document(s)</t>
  </si>
  <si>
    <t>Relevant Text</t>
  </si>
  <si>
    <t>Recommendation (if applicable)</t>
  </si>
  <si>
    <t>Example Recommended Text (if applicable)</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</si>
  <si>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</si>
  <si>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</si>
  <si>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</si>
  <si>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</si>
  <si>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</si>
  <si>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</si>
  <si>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</si>
  <si>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</si>
  <si>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</si>
  <si>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Determine if privacy literacy training is provided to system users (including managers, senior executives, and contractors) as part of initial training for new users and at least annually thereafter.</t>
  </si>
  <si>
    <t>Determine if both security literacy training and privacy literacy training is provided to system users (including managers, senior executives, and contractors) when required by system changes or following organization-defined events.</t>
  </si>
  <si>
    <t>Determine if organization-defined awareness techniques are employed to increase both the security awareness and privacy awareness of system users.</t>
  </si>
  <si>
    <t>Determine if literacy training and awareness content is updated at least annually and after significant changes. This is different than if the training is being executed - is the content actually being updated?</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</si>
  <si>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</si>
  <si>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</si>
  <si>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</si>
  <si>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training and role-based privacy training is provided to organization-defined roles and responsibilities before authorizing access to the system, information, or performing assigned duties and at least annually thereafter.</t>
  </si>
  <si>
    <t>Determine if both role-based security training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</si>
  <si>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</si>
  <si>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</si>
  <si>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training activities and information privacy training activities, including security awareness and privacy awareness training and specific role-based security training and privacy training, are documented and monitored.</t>
  </si>
  <si>
    <t>Determine if individual security and awareness training records are retained for 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</si>
  <si>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</si>
  <si>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</si>
  <si>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</si>
  <si>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</si>
  <si>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</si>
  <si>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</si>
  <si>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</si>
  <si>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</si>
  <si>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</si>
  <si>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</si>
  <si>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</si>
  <si>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</si>
  <si>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</si>
  <si>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</si>
  <si>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</si>
  <si>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</si>
  <si>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</si>
  <si>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</si>
  <si>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</si>
  <si>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</si>
  <si>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</si>
  <si>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</si>
  <si>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</si>
  <si>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</si>
  <si>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</si>
  <si>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</si>
  <si>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</si>
  <si>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</si>
  <si>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</si>
  <si>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</si>
  <si>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</si>
  <si>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</si>
  <si>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</si>
  <si>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</si>
  <si>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</si>
  <si>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</si>
  <si>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</si>
  <si>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</si>
  <si>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</si>
  <si>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</si>
  <si>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</si>
  <si>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</si>
  <si>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</si>
  <si>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</si>
  <si>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</si>
  <si>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</si>
  <si>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</si>
  <si>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</si>
  <si>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</si>
  <si>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</si>
  <si>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</si>
  <si>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</si>
  <si>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</si>
  <si>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</si>
  <si>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</si>
  <si>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</si>
  <si>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</si>
  <si>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</si>
  <si>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</si>
  <si>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</si>
  <si>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</si>
  <si>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</si>
  <si>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</si>
  <si>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</si>
  <si>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</si>
  <si>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</si>
  <si>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</si>
  <si>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</si>
  <si>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</si>
  <si>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at least annually</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</si>
  <si>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</si>
  <si>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</si>
  <si>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</si>
  <si>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</si>
  <si>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</si>
  <si>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</si>
  <si>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</si>
  <si>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</si>
  <si>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</si>
  <si>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</si>
  <si>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</si>
  <si>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</si>
  <si>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</si>
  <si>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</si>
  <si>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</si>
  <si>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</si>
  <si>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</si>
  <si>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</si>
  <si>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</si>
  <si>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</si>
  <si>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</si>
  <si>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</si>
  <si>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</si>
  <si>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</si>
  <si>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</si>
  <si>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</si>
  <si>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</si>
  <si>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</si>
  <si>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</si>
  <si>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</si>
  <si>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</si>
  <si>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</si>
  <si>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</si>
  <si>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</si>
  <si>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</si>
  <si>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</si>
  <si>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</si>
  <si>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</si>
  <si>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</si>
  <si>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</si>
  <si>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</si>
  <si>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</si>
  <si>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</si>
  <si>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</si>
  <si>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</si>
  <si>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</si>
  <si>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</si>
  <si>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</si>
  <si>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</si>
  <si>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</si>
  <si>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</si>
  <si>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</si>
  <si>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</si>
  <si>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</si>
  <si>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</si>
  <si>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</si>
  <si>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</si>
  <si>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</si>
  <si>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</si>
  <si>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</si>
  <si>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</si>
  <si>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</si>
  <si>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</si>
  <si>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</si>
  <si>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</si>
  <si>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</si>
  <si>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</si>
  <si>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</si>
  <si>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</si>
  <si>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</si>
  <si>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</si>
  <si>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</si>
  <si>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</si>
  <si>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</si>
  <si>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</si>
  <si>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</si>
  <si>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</si>
  <si>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</si>
  <si>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</si>
  <si>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</si>
  <si>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</si>
  <si>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</si>
  <si>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</si>
  <si>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</si>
  <si>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</si>
  <si>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</si>
  <si>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</si>
  <si>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</si>
  <si>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</si>
  <si>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</si>
  <si>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</si>
  <si>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</si>
  <si>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</si>
  <si>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</si>
  <si>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</si>
  <si>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</si>
  <si>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</si>
  <si>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</si>
  <si>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</si>
  <si>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</si>
  <si>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</si>
  <si>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</si>
  <si>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</si>
  <si>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</si>
  <si>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</si>
  <si>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</si>
  <si>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</si>
  <si>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</si>
  <si>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</si>
  <si>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</si>
  <si>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</si>
  <si>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</si>
  <si>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</si>
  <si>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</si>
  <si>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</si>
  <si>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</si>
  <si>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</si>
  <si>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</si>
  <si>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</si>
  <si>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</si>
  <si>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</si>
  <si>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</si>
  <si>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</si>
  <si>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</si>
  <si>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</si>
  <si>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</si>
  <si>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</si>
  <si>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</si>
  <si>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</si>
  <si>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</si>
  <si>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</si>
  <si>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</si>
  <si>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</si>
  <si>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</si>
  <si>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</si>
  <si>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</si>
  <si>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</si>
  <si>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</si>
  <si>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</si>
  <si>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</si>
  <si>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</si>
  <si>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</si>
  <si>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</si>
  <si>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</si>
  <si>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</si>
  <si>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</si>
  <si>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</si>
  <si>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</si>
  <si>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</si>
  <si>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</si>
  <si>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</si>
  <si>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</si>
  <si>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</si>
  <si>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</si>
  <si>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</si>
  <si>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</si>
  <si>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</si>
  <si>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</si>
  <si>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</si>
  <si>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</si>
  <si>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</si>
  <si>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</si>
  <si>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</si>
  <si>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</si>
  <si>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</si>
  <si>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</si>
  <si>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</si>
  <si>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</si>
  <si>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</si>
  <si>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</si>
  <si>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</si>
  <si>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</si>
  <si>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</si>
  <si>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</si>
  <si>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</si>
  <si>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</si>
  <si>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</si>
  <si>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</si>
  <si>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</si>
  <si>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</si>
  <si>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</si>
  <si>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</si>
  <si>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</si>
  <si>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</si>
  <si>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</si>
  <si>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</si>
  <si>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</si>
  <si>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</si>
  <si>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</si>
  <si>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</si>
  <si>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</si>
  <si>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</si>
  <si>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</si>
  <si>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</si>
  <si>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</si>
  <si>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</si>
  <si>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</si>
  <si>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</si>
  <si>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</si>
  <si>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</si>
  <si>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CSP-defined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</si>
  <si>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</si>
  <si>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</si>
  <si>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</si>
  <si>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</si>
  <si>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</si>
  <si>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</si>
  <si>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</si>
  <si>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</si>
  <si>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</si>
  <si>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</si>
  <si>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</si>
  <si>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</si>
  <si>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</si>
  <si>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</si>
  <si>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</si>
  <si>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</si>
  <si>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</si>
  <si>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</si>
  <si>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</si>
  <si>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</si>
  <si>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</si>
  <si>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</si>
  <si>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</si>
  <si>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</si>
  <si>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</si>
  <si>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</si>
  <si>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</si>
  <si>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</si>
  <si>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</si>
  <si>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</si>
  <si>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</si>
  <si>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</si>
  <si>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</si>
  <si>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</si>
  <si>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</si>
  <si>
    <t>Identification and Authentication</t>
  </si>
  <si>
    <t>Determine if an identification and authentication policy is developed, documented and disseminated to organization-defined personnel or roles.</t>
  </si>
  <si>
    <t>Determine if identification and authentication procedures to facilitate the implementation of the identification and authentication policy and associated identification and authentication controls are developed, documented and disseminated to organization-defined personnel or roles.</t>
  </si>
  <si>
    <t>Determine if the organizational-level, mission/business process-level, or system-level identification and authentication policy addresses purpose, scope, roles, responsibilities, management commitment, coordination among organizational entities, and compliance.</t>
  </si>
  <si>
    <t>Determine if the identification and authentication policy is consistent with applicable laws, Executive Orders, directives, regulations, policies, standards, and guidelines.</t>
  </si>
  <si>
    <t>Determine if the [organization-defined official] is designated to manage the development, documentation, and dissemination of the identification and authentication policy and procedures</t>
  </si>
  <si>
    <t>Determine if the current identification and authentication policy is reviewed and updated at least every three (3) years as well as after significant changes to in-scope systems.</t>
  </si>
  <si>
    <t>Determine if the current identification and authentication procedures are reviewed and updated at least annually as well as after significant changes to in-scope systems.</t>
  </si>
  <si>
    <t>Determine if organizational users are uniquely identified and authenticated.</t>
  </si>
  <si>
    <t>Determine if the unique identification of authenticated organizational users is associated with processes acting on behalf of those users.</t>
  </si>
  <si>
    <t>Multi-factor Authentication to Privileged Accounts</t>
  </si>
  <si>
    <t>Determine if multi-factor authentication is implemented for access to privileged accounts.</t>
  </si>
  <si>
    <t>Multi-factor Authentication to Non-privileged Accounts</t>
  </si>
  <si>
    <t>Determine if multi-factor authentication for access to non-privileged accounts is implemented.</t>
  </si>
  <si>
    <t>Determine if users are required to be individually authenticated before granting access to the shared accounts or resources when shared accounts or authenticators are employed.</t>
  </si>
  <si>
    <t>Determine if multi-factor authentication is implemented for local, network, and remote access to privileged accounts and non-privileged accounts such that one of the factors is provided by a device separate from the system gaining access.</t>
  </si>
  <si>
    <t>local, network, and remote; privileged accounts and non-privileged accounts</t>
  </si>
  <si>
    <t>Determine if multi-factor authentication is implemented for local, network and remote access to privileged accounts and non-privileged accounts such that the device meets FIPS-validated or NSA-approved cryptography.</t>
  </si>
  <si>
    <t>FIPS-validated or NSA-approved cryptography</t>
  </si>
  <si>
    <t>Determine if replay-resistant authentication mechanisms for access to privileged accounts and non-privileged accounts are implemented.</t>
  </si>
  <si>
    <t>privileged accounts and non-privileged accounts</t>
  </si>
  <si>
    <t>Determine if Personal Identity Verification-compliant credentials are accepted and electronically verified.</t>
  </si>
  <si>
    <t>Determine if organization-defined devices and/or types of devices are uniquely identified and authenticated before establishing a local, network and remote connection to in-scope systems.</t>
  </si>
  <si>
    <t>CSP-defined devices and/or types of devices; local, network, and remote</t>
  </si>
  <si>
    <t>Determine if system identifiers are managed by receiving authorization from, at a minimum, the Information System Security Officer (ISSO) (or similar role within the organization) to assign to an individual, group, role, or device identifier.</t>
  </si>
  <si>
    <t>at a minimum, the ISSO (or similar role within the organization)</t>
  </si>
  <si>
    <t>Determine if system identifiers are managed by selecting an identifier that identifies an individual, group, role, service, or device.</t>
  </si>
  <si>
    <t>Determine if system identifiers are managed by assigning the identifier to the intended individual, group, role, service, or device.</t>
  </si>
  <si>
    <t>Determine if system identifiers are managed by preventing reuse of identifiers for at least two (2) years.</t>
  </si>
  <si>
    <t>at least two (2) years</t>
  </si>
  <si>
    <t>Determine if individual identifiers are managed by uniquely identifying each individual as contractors and foreign nationals.</t>
  </si>
  <si>
    <t>contractors and foreign nationals</t>
  </si>
  <si>
    <t>Determine if system authenticators are managed through the verification of the identity of the individual, group, role, service, or device receiving the authenticator as part of the initial authenticator distribution.</t>
  </si>
  <si>
    <t>Determine if system authenticators are managed through the establishment of initial authenticator content for any authenticators issued by the organization.</t>
  </si>
  <si>
    <t>Determine if system authenticators are managed to ensure that authenticators have sufficient strength of mechanism for their intended use.</t>
  </si>
  <si>
    <t>Determine if system authenticators are managed through the establishment and implementation of administrative procedures for initial authenticator distribution; lost, compromised, or damaged authenticators; and the revocation of authenticators.</t>
  </si>
  <si>
    <t>Determine if system authenticators are managed through the change of default authenticators prior to first use.</t>
  </si>
  <si>
    <t>Determine if system authenticators are managed through the change or refreshment of authenticators organization-defined time period by authenticator type or when organization-defined events occur.</t>
  </si>
  <si>
    <t>CSP-defined time period by authenticator; CSP-defined events</t>
  </si>
  <si>
    <t>Determine if system authenticators are managed through the protection of authenticator content from unauthorized disclosure and modification.</t>
  </si>
  <si>
    <t>Determine if system authenticators are managed through the requirement for individuals to take specific controls to protect authenticators.</t>
  </si>
  <si>
    <t>Determine if system authenticators are managed through the requirement for devices to implement specific controls to protect authenticators.</t>
  </si>
  <si>
    <t>Determine if system authenticators are managed through the change of authenticators for group or role accounts when membership to those accounts changes.</t>
  </si>
  <si>
    <t>Password-based Authentication</t>
  </si>
  <si>
    <t>Determine if for password-based authentication, a list of commonly used, expected, or compromised passwords is maintained and updated at an organization-defined frequency and when organizational passwords are suspected to have been compromised directly or indirectly. Furthermore, password policies must be compliant with NIST SP 800-63B for all memorized, lookup, out-of-band, or One-Time-Passwords (OTP). Password policies shall not enforce special character or minimum password rotation requirements for memorized secrets of users.</t>
  </si>
  <si>
    <t>Determine if for password-based authentication when passwords are created or updated by users, the passwords are verified not to be found on the list of commonly used, expected, or compromised passwords in IA-05(01)(a).</t>
  </si>
  <si>
    <t>Determine if for password-based authentication, passwords are only transmitted over cryptographically protected channels.</t>
  </si>
  <si>
    <t>Determine if for password-based authentication, passwords are stored using an approved salted key derivation function, preferably using a keyed hash.</t>
  </si>
  <si>
    <t>Determine if for password-based authentication, immediate selection of a new password is required upon account recovery.</t>
  </si>
  <si>
    <t>Determine if for password-based authentication, user selection of long passwords and passphrases is allowed, including spaces and all printable characters.</t>
  </si>
  <si>
    <t>Determine if for password-based authentication, automated tools are employed to assist the user in selecting strong password authenticators.</t>
  </si>
  <si>
    <t>Determine if for password-based authentication, organization-defined composition and complexity rules are enforced.</t>
  </si>
  <si>
    <t>CSP-defined composition and complexity rules</t>
  </si>
  <si>
    <t>Public Key-based Authentication</t>
  </si>
  <si>
    <t>Determine if authorized access to the corresponding private key is enforced for public key-based authentication.</t>
  </si>
  <si>
    <t>Determine if the authenticated identity is mapped to the account of the individual or group for public key-based authentication.</t>
  </si>
  <si>
    <t>Determine if when public key infrastructure (PKI) is used, certificates are validated by constructing and verifying a certification path to an accepted trust anchor, including checking certificate status information.</t>
  </si>
  <si>
    <t>Determine if when public key infrastructure (PKI) is used, a local cache of revocation data is implemented to support path discovery and validation.</t>
  </si>
  <si>
    <t>Determine if authenticators are protected commensurate with the security category of the information to which use of the authenticator permits access.</t>
  </si>
  <si>
    <t>Determine if unencrypted static authenticators are not embedded in applications or other forms of static storage.</t>
  </si>
  <si>
    <t>Determine if the feedback of authentication information is obscured during the authentication process to protect the information from possible exploitation and use by unauthorized individuals.</t>
  </si>
  <si>
    <t>Determine if mechanisms for authentication to a cryptographic module are implemented that meet the requirements of applicable laws, executive orders, directives, policies, regulations, standards, and guidelines for such authentication.</t>
  </si>
  <si>
    <t>Identification and Authentication (Non-organizational Users)</t>
  </si>
  <si>
    <t>Determine if non-organizational users or processes acting on behalf of non-organizational users are uniquely identified and authenticated.</t>
  </si>
  <si>
    <t>Determine if Personal Identity Verification-compliant credentials from other federal agencies are accepted and electronically verified.</t>
  </si>
  <si>
    <t>Determine if only external authenticators that are NIST-compliant are accepted.</t>
  </si>
  <si>
    <t>Determine if a list of accepted external authenticators is documented and maintained.</t>
  </si>
  <si>
    <t>Use of Defined Profiles</t>
  </si>
  <si>
    <t>Determine if there is conformance with organization-defined identity management profiles for identity management.</t>
  </si>
  <si>
    <t>CSP-defined identity management profiles</t>
  </si>
  <si>
    <t>Determine if users are required to re-authenticate when organization-defined circumstances or situations occur. The fixed time period to re-authenticate cannot exceed twelve (12) hours or fifteen (15) minutes of inactivity as set at the AAL3 (high baseline) within NIST SP 800-53.</t>
  </si>
  <si>
    <t>Determine if users who require accounts for logical access to systems based on appropriate identity assurance level requirements as specified in applicable standards and guidelines are identity proofed.</t>
  </si>
  <si>
    <t>Determine if user identities are resolved to a unique individual.</t>
  </si>
  <si>
    <t>Determine if identity evidence is collected, validated, and verified.</t>
  </si>
  <si>
    <t>Determine if evidence of individual identification is presented to the registration authority.</t>
  </si>
  <si>
    <t>Determine if the presented identity evidence is validated and verified through organization-defined methods of validation and verification.</t>
  </si>
  <si>
    <t>CSP-defined methods of validation and verification</t>
  </si>
  <si>
    <t>Address Confirmation</t>
  </si>
  <si>
    <t>Determine if an organization-defined registration code and/or notice of proofing is delivered through an out-of-band channel to verify the user's address (physical or digital) of record.</t>
  </si>
  <si>
    <t>CSP-defined registration code and/or notice of proofing</t>
  </si>
  <si>
    <t>Incident Response</t>
  </si>
  <si>
    <t>Determine if an incident response policy is developed, documented and disseminated to [organization-defined personnel or roles]</t>
  </si>
  <si>
    <t>Determine if incident response procedures to facilitate the implementation of the incident response policy and associated incident response controls are developed, documented and disseminated to [organization-defined personnel or roles]</t>
  </si>
  <si>
    <t>Determine if the [organization-defined level] incident response policy addresses purpose, scope, roles, responsibilities, management commitment, coordination among organizational entities, and compliance</t>
  </si>
  <si>
    <t>Determine if the incident response policy is consistent with applicable laws, Executive Orders, directives, regulations, policies, standards, and guidelines</t>
  </si>
  <si>
    <t>Determine if the [organization-defined official] is designated to manage the development, documentation, and dissemination of the incident response policy and procedures</t>
  </si>
  <si>
    <t>Determine if the current incident response policy is reviewed and updated [in accordance with the organization-defined frequency] and after [organization-defined events]</t>
  </si>
  <si>
    <t>Determine if the current incident response procedures are reviewed and updated [in accordance with the organization-defined frequency] and after [organization-defined events]</t>
  </si>
  <si>
    <t>Determine if incident response training is provided to system users consistent with assigned roles and responsibilities within [organization-defined time period] of assuming an incident response role or responsibility or acquiring system access</t>
  </si>
  <si>
    <t>ten (10) days for privileged users, thirty (30) days for Incident Response Roles</t>
  </si>
  <si>
    <t>Determine if incident response training is provided to system users consistent with assigned roles and responsibilities when required by system changes</t>
  </si>
  <si>
    <t>Determine if incident response training is provided to system users consistent with assigned roles and responsibilities [organization-defined frequency] thereafter</t>
  </si>
  <si>
    <t>Determine if incident response training content is reviewed and updated within the [organization-defined frequency]</t>
  </si>
  <si>
    <t>Determine if incident response training content is reviewed and updated following [organization-defined events]</t>
  </si>
  <si>
    <t>Determine if the effectiveness of the incident response capability for the system is tested [organization-defined frequency] using [organization-defined tests]</t>
  </si>
  <si>
    <t>functional at least annually; CSP-defined tests</t>
  </si>
  <si>
    <t>Coordination with Related Plans</t>
  </si>
  <si>
    <t>Determine if incident response testing is coordinated with organizational elements responsible for related plans</t>
  </si>
  <si>
    <t>Determine if an incident handling capability for incidents is implemented that is consistent with the incident response plan</t>
  </si>
  <si>
    <t>Determine if the incident handling capability for incidents includes preparation, detection and analysis, containment, eradication, and recovery</t>
  </si>
  <si>
    <t>Determine if incident handling activities are coordinated with contingency planning activities</t>
  </si>
  <si>
    <t>Determine if lessons learned from ongoing incident handling activities are incorporated into incident response procedures, training, and testing</t>
  </si>
  <si>
    <t>Determine if the changes resulting from the incorporated lessons learned are implemented accordingly</t>
  </si>
  <si>
    <t>Determine if the rigor, intensity, scope, and results of incident handling activities is comparable and predictable across the organization</t>
  </si>
  <si>
    <t>Determine if the incident handling process is supported using [organization-defined automated mechanisms]</t>
  </si>
  <si>
    <t>Determine if incidents are tracked and documented</t>
  </si>
  <si>
    <t>Determine if personnel is/are required to report suspected incidents to the organizational incident response capability within [organization-defined time period]</t>
  </si>
  <si>
    <t>US-CERT incident reporting timelines as specified in NIST Special Publication 800-61 (as amended)</t>
  </si>
  <si>
    <t>Determine if incident information is reported to [organization-defined authorities]</t>
  </si>
  <si>
    <t>CSP-defined authorities</t>
  </si>
  <si>
    <t>Determine if incidents are reported using [organization-defined automated mechanisms]</t>
  </si>
  <si>
    <t>Determine if incident information is provided to the provider of the product or service and other organizations involved in the supply chain or supply chain governance for systems or system components related to the incident</t>
  </si>
  <si>
    <t>Determine if an incident response support resource, integral to the organizational incident response capability, is provided</t>
  </si>
  <si>
    <t>Determine if the incident response support resource offers advice and assistance to users of the system for the response and reporting of incidents</t>
  </si>
  <si>
    <t>Determine if the availability of incident response information and support is increased using [organization-defined automated mechanisms]</t>
  </si>
  <si>
    <t>Determine if an incident response plan is developed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with regard to mission, size, structure, and functions
-defines reportable incidents
-provides metrics for measuring the incident response capability within the organization
-defines the resources and management support needed to effectively maintain and mature an incident response capability
-addresses the sharing of incident information
-is reviewed and approved by [organization-defined personnel or roles] within the [organization-defined frequency]
-explicitly designates responsibility for incident response to [organization-defined entities, personnel, and/or roles]</t>
  </si>
  <si>
    <t>CSP-defined personnel or roles; at least annually; CSP-defined entities, personnel, and/or roles</t>
  </si>
  <si>
    <t>Determine if copies of the incident response plan are distributed to [organization-defined incident response personnel and organizational elements]</t>
  </si>
  <si>
    <t>Determine if the incident response plan is updated to address system and organizational changes or problems encountered during plan implementation, execution, or testing</t>
  </si>
  <si>
    <t>Determine if incident response plan changes are communicated to [organization-defined incident response personnel and organizational elements]</t>
  </si>
  <si>
    <t>Determine if the incident response plan is protected from unauthorized disclosure and modification</t>
  </si>
  <si>
    <t>Determine if [organization-defined personnel or roles] is/are assigned the responsibility to respond to information spills</t>
  </si>
  <si>
    <t>Determine if the specific information involved in the system contamination is identified in response to information spills</t>
  </si>
  <si>
    <t>Determine if [organization-defined personnel or roles] is/are alerted of the information spill using a method of communication not associated with the spill</t>
  </si>
  <si>
    <t>Determine if the contaminated system or system component is isolated in response to information spills</t>
  </si>
  <si>
    <t>Determine if the information is eradicated from the contaminated system or component in response to information spills</t>
  </si>
  <si>
    <t>Determine if other systems or system components that may have been subsequently contaminated are identified in response to information spills</t>
  </si>
  <si>
    <t>Determine if [organization-defined actions] are performed in response to information spills</t>
  </si>
  <si>
    <t>CSP-defined actions</t>
  </si>
  <si>
    <t>Determine if information spillage response training is provided [organization-defined frequency]</t>
  </si>
  <si>
    <t>Post-spill Operations</t>
  </si>
  <si>
    <t>Determine if [organization-defined procedures] are implemented to ensure that organizational personnel impacted by information spills can continue to carry out assigned tasks while contaminated systems are undergoing corrective actions</t>
  </si>
  <si>
    <t>CSP-defined procedures</t>
  </si>
  <si>
    <t>Determine if [organization-defined controls] are employed for personnel exposed to information not within assigned access authorizations</t>
  </si>
  <si>
    <t>Maintenance</t>
  </si>
  <si>
    <t>Determine if a maintenance policy is developed, documented and disseminated to [organization-defined personnel or roles]</t>
  </si>
  <si>
    <t>Determine if maintenance procedures to facilitate the implementation of the maintenance policy and associated maintenance controls are developed, documented and disseminated to [organization-defined personnel or roles]</t>
  </si>
  <si>
    <t>Determine if the [organization-defined level] maintenance policy addresses purpose, scope, roles, responsibilities, management commitment, coordination among organizational entities, and compliance</t>
  </si>
  <si>
    <t>Determine if the maintenance policy is consistent with applicable laws, Executive Orders, directives, regulations, policies, standards, and guidelines</t>
  </si>
  <si>
    <t>Determine if the [organization-defined official] is designated to manage the development, documentation, and dissemination of the maintenance policy and procedures</t>
  </si>
  <si>
    <t>Determine if the current maintenance policy is reviewed and updated at least every three (3) years as well as after significant changes to in-scope systems.</t>
  </si>
  <si>
    <t>Determine if the current maintenance procedures are reviewed and updated [in accordance with the organization-defined frequency] and after [organization-defined events]</t>
  </si>
  <si>
    <t>Determine if maintenance, repair, and replacement of system components are scheduled, documented, and reviewed in accordance with manufacturer or vendor specifications and/or organizational requirements</t>
  </si>
  <si>
    <t>Determine if all maintenance activities, whether performed on site or remotely and whether the system or system components are serviced on site or removed to another location, are approved and monitored</t>
  </si>
  <si>
    <t>Determine if [organization-defined personnel or roles] is/are required to explicitly approve the removal of the system or system components from organizational facilities for off-site maintenance, repair, or replacement</t>
  </si>
  <si>
    <t>Determine if equipment is sanitized to remove [organization-defined information] from associated media prior to removal from organizational facilities for off-site maintenance, repair, or replacement</t>
  </si>
  <si>
    <t>Determine if all potentially impacted controls are checked to verify that the controls are still functioning properly following maintenance, repair, or replacement actions</t>
  </si>
  <si>
    <t>Determine if [organization-defined information] is included in organizational maintenance records</t>
  </si>
  <si>
    <t>Determine if the use of system maintenance tools is approved, controlled, and monitored</t>
  </si>
  <si>
    <t>Determine if previously approved system maintenance tools are reviewed [in accordance with the organization-defined frequency]</t>
  </si>
  <si>
    <t>Determine if maintenance tools used by maintenance personnel are inspected for improper or unauthorized modifications</t>
  </si>
  <si>
    <t>Determine if media containing diagnostic and test programs are checked for malicious code before the media are used in the system</t>
  </si>
  <si>
    <t>Determine if the removal of maintenance equipment containing organizational information is prevented by
-verifying that there is no organizational information contained on the equipment
-sanitizing or destroying the equipment
-retaining the equipment within the facility
-obtaining an exemption from [organization-defined personnel or roles] explicitly authorizing removal of the equipment from the facility</t>
  </si>
  <si>
    <t>the information owner</t>
  </si>
  <si>
    <t>Determine if nonlocal maintenance and diagnostic activities are approved and monitored</t>
  </si>
  <si>
    <t>Determine if the use of nonlocal maintenance and diagnostic tools are allowed only as consistent with organizational policy</t>
  </si>
  <si>
    <t>Determine if the use of nonlocal maintenance and diagnostic tools are documented in the security plan for the system</t>
  </si>
  <si>
    <t>Determine if strong authentication is employed in the establishment of nonlocal maintenance and diagnostic sessions</t>
  </si>
  <si>
    <t>Determine if records for nonlocal maintenance and diagnostic activities are maintained</t>
  </si>
  <si>
    <t>Determine if session and network connections are terminated when nonlocal maintenance is completed</t>
  </si>
  <si>
    <t>Determine if a process for maintenance personnel authorization is established and a list of authorized maintenance organizations or personnel is maintained</t>
  </si>
  <si>
    <t>Determine if non-escorted personnel performing maintenance on the system possess the required access authorizations</t>
  </si>
  <si>
    <t>Determine if organizational personnel with required access authorizations and technical competence is/are designated to supervise the maintenance activities of personnel who do not possess the required access authorizations</t>
  </si>
  <si>
    <t>Determine if procedures for the use of maintenance personnel who lack appropriate security clearances or are not US citizens are implemented and include approved organizational personnel who are fully cleared, have appropriate access authorizations, and are technically qualified escorting and supervising maintenance personnel without the needed access authorization during the performance of maintenance and diagnostic activities</t>
  </si>
  <si>
    <t>Determine if procedures for the use of maintenance personnel who lack appropriate security clearances or are not US citizens are implemented and include all volatile information storage components within the system being sanitized and all non-volatile storage media being removed or physically disconnected from the system and secured prior to initiating maintenance or diagnostic activities</t>
  </si>
  <si>
    <t>Determine if [organization-defined alternate controls] are developed and implemented in the event that a system cannot be sanitized, removed, or disconnected from the system</t>
  </si>
  <si>
    <t>CSP-defined alternate controls</t>
  </si>
  <si>
    <t>Determine if maintenance support and/or spare parts are obtained for [organization-defined system components] within [organization-defined time period] of failure</t>
  </si>
  <si>
    <t>CSP-defined system components; CSP-defined time period</t>
  </si>
  <si>
    <t>Media Protection</t>
  </si>
  <si>
    <t>Determine if a media protection policy is developed, documented and disseminated to organization-defined personnel or roles.</t>
  </si>
  <si>
    <t>Determine if media protection procedures to facilitate the implementation of the media protection policy and associated media protection controls are developed, documented and disseminated to organization-defined personnel or roles.</t>
  </si>
  <si>
    <t>Determine if the organizational-level, mission/business process-level, or system-level media protection policy addresses purpose, scope, roles, responsibilities, management commitment, coordination among organizational entities, and compliance. System media includes digital and non-digital media. Digital media includes flash drives, diskettes, magnetic tapes, external or removable hard disk drives (e.g., solid state, magnetic), compact discs, and digital versatile discs. Non-digital media includes paper and microfilm.</t>
  </si>
  <si>
    <t>Determine if the media protection policy is consistent with applicable laws, Executive Orders, directives, regulations, policies, standards, and guidelines.</t>
  </si>
  <si>
    <t>Determine if the organization-defined official is designated to manage the development, documentation, and dissemination of the media protection policy and procedures.</t>
  </si>
  <si>
    <t>Determine if the current media protection policy is reviewed and updated at least every three (3) years as well as after significant changes to in-scope systems.</t>
  </si>
  <si>
    <t>Determine if the current media protection procedures are reviewed and updated at least annually as well as after significant changes to in-scope systems.</t>
  </si>
  <si>
    <t>Determine if access to all types of digital media containing sensitive information is restricted to organization-defined personnel or roles.</t>
  </si>
  <si>
    <t>all types of digital media containing sensitive information; CSP-defined personnel or roles</t>
  </si>
  <si>
    <t>Determine if access to all types of non-digital media containing sensitive information is restricted to organization-defined personnel or roles.</t>
  </si>
  <si>
    <t>all types of non-digital media containing sensitive information; CSP-defined personnel or roles</t>
  </si>
  <si>
    <t>Determine if system media is marked to indicate distribution limitations, handling caveats, and applicable security markings (if any) of the information.</t>
  </si>
  <si>
    <t>Determine if all types of digital media with sensitive information are physically controlled and securely stored within organization-defined controlled areas within facilities where the information and information system reside.</t>
  </si>
  <si>
    <t>all types of digital media with sensitive information; see additional FedRAMP requirements and guidance</t>
  </si>
  <si>
    <t>Determine if all types of non-digital media with sensitive information are physically controlled and securely stored within organization-defined controlled areas within facilities where the information and information system reside.</t>
  </si>
  <si>
    <t>all types of non-digital media with sensitive information; see additional FedRAMP requirements and guidance</t>
  </si>
  <si>
    <t>Determine if all types of digital and non-digital media with sensitive information are protected until the media are destroyed or sanitized using approved equipment, techniques, and procedures.</t>
  </si>
  <si>
    <t>all types of digital and non-digital media with sensitive information</t>
  </si>
  <si>
    <t>Determine if all media with sensitive information are protected and controlled prior to leaving secure/controlled environment and during transport outside of controlled areas. For digital media, sensitive information must be protected using encryption in compliance with Federal requirements and in compliance with FIPS validated or NSA approved cryptography; for non-digital media, sensitive information must be protected using locked containers.</t>
  </si>
  <si>
    <t>all media with sensitive information; prior to leaving secure/controlled environment: for digital media, encryption in compliance with Federal requirements and utilizes FIPS validated or NSA approved cryptography (see SC-13.); for non-digital media, secured in locked container</t>
  </si>
  <si>
    <t>Determine if accountability for system media is maintained during transport outside of controlled areas.</t>
  </si>
  <si>
    <t>Determine if activities associated with the transport of system media are documented.</t>
  </si>
  <si>
    <t>Determine if personnel authorized to conduct media transport activities is/are identified.</t>
  </si>
  <si>
    <t>Determine if activities associated with the transport of system media are restricted to identified authorized personnel.</t>
  </si>
  <si>
    <t>Determine if organization-defined system media is sanitized using techniques and procedures defined in "IAW NIST SP 800-88 Section 4: Reuse and Disposal of Storage Media and Hardware" prior to 
-disposal
-release from organizational control
-release for reuse.</t>
  </si>
  <si>
    <t>CSP-defined system media; techniques and procedures IAW NIST SP 800-88 Section 4: Reuse and Disposal of Storage Media and Hardware</t>
  </si>
  <si>
    <t>Determine if sanitization mechanisms with strength and integrity commensurate with the security category or classification of the information are employed.</t>
  </si>
  <si>
    <t>Determine if the use of organization-defined types of system media is/are restricted and/or prohibited on organization-defined systems or system components using organization-defined controls.</t>
  </si>
  <si>
    <t>CSP-defined types of system media; CSP-defined as restricted and/or prohibited; CSP-defined systems or system components; CSP-defined controls</t>
  </si>
  <si>
    <t>Determine if the use of portable storage devices in organizational systems is prohibited when such devices have no identifiable owner.</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</si>
</sst>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812</v>
      </c>
      <c r="C1" s="3"/>
      <c r="D1" s="3"/>
      <c r="E1" s="3"/>
      <c r="F1" s="3"/>
      <c r="G1" s="4"/>
      <c r="H1" s="5"/>
      <c r="I1" s="5"/>
      <c r="J1" s="5"/>
      <c r="K1" s="5"/>
    </row>
    <row r="2">
      <c r="A2" s="6"/>
      <c r="E2" s="5"/>
      <c r="H2" s="5"/>
      <c r="I2" s="5"/>
      <c r="J2" s="5"/>
      <c r="K2" s="5"/>
    </row>
    <row r="3">
      <c r="A3" s="1"/>
      <c r="B3" s="7" t="s">
        <v>813</v>
      </c>
      <c r="C3" s="4"/>
      <c r="E3" s="7" t="s">
        <v>814</v>
      </c>
      <c r="F3" s="4"/>
      <c r="I3" s="5"/>
      <c r="J3" s="5"/>
      <c r="K3" s="5"/>
    </row>
    <row r="4">
      <c r="A4" s="1"/>
      <c r="B4" s="8" t="s">
        <v>3</v>
      </c>
      <c r="C4" s="8" t="s">
        <v>4</v>
      </c>
      <c r="E4" s="8" t="s">
        <v>5</v>
      </c>
      <c r="F4" s="8" t="s">
        <v>4</v>
      </c>
    </row>
    <row r="5">
      <c r="A5" s="1"/>
      <c r="B5" s="9" t="s">
        <v>6</v>
      </c>
      <c r="C5" s="11">
        <f>COUNTIF(MA!$J$2:$J$32, "Pass")</f>
        <v>0</v>
      </c>
      <c r="E5" s="9" t="s">
        <v>7</v>
      </c>
      <c r="F5" s="11">
        <f>COUNTIF(G$12:G$21, "Fully Implemented")</f>
        <v>0</v>
      </c>
    </row>
    <row r="6">
      <c r="A6" s="1"/>
      <c r="B6" s="9" t="s">
        <v>8</v>
      </c>
      <c r="C6" s="11">
        <f>COUNTIF(MA!$J$2:$J$32, "Fail")</f>
        <v>0</v>
      </c>
      <c r="E6" s="9" t="s">
        <v>9</v>
      </c>
      <c r="F6" s="11">
        <f>COUNTIF(G$12:G$21, "Partially Implemented")</f>
        <v>0</v>
      </c>
    </row>
    <row r="7">
      <c r="A7" s="1"/>
      <c r="B7" s="12" t="s">
        <v>10</v>
      </c>
      <c r="C7" s="13" t="str">
        <f>IF(SUM(C5:C6)=0, "Pending", C5/SUM(C5:C6))</f>
        <v>Pending</v>
      </c>
      <c r="E7" s="9" t="s">
        <v>11</v>
      </c>
      <c r="F7" s="11">
        <f>COUNTIF(G$12:G$21, "Not Implemented")</f>
        <v>0</v>
      </c>
    </row>
    <row r="8">
      <c r="A8" s="1"/>
    </row>
    <row r="10">
      <c r="B10" s="7" t="s">
        <v>815</v>
      </c>
      <c r="C10" s="4"/>
      <c r="D10" s="14"/>
      <c r="E10" s="7" t="s">
        <v>816</v>
      </c>
      <c r="F10" s="3"/>
      <c r="G10" s="4"/>
    </row>
    <row r="11">
      <c r="B11" s="8" t="s">
        <v>14</v>
      </c>
      <c r="C11" s="8" t="s">
        <v>15</v>
      </c>
      <c r="D11" s="15"/>
      <c r="E11" s="8" t="s">
        <v>16</v>
      </c>
      <c r="F11" s="8" t="s">
        <v>17</v>
      </c>
      <c r="G11" s="8" t="s">
        <v>18</v>
      </c>
    </row>
    <row r="12">
      <c r="B12" s="16" t="s">
        <v>817</v>
      </c>
      <c r="C12" s="11" t="str">
        <f>VLOOKUP(B12,MA!C:J, 8, FALSE)</f>
        <v/>
      </c>
      <c r="D12" s="1"/>
      <c r="E12" s="17" t="s">
        <v>818</v>
      </c>
      <c r="F12" s="22" t="s">
        <v>21</v>
      </c>
      <c r="G12" s="11" t="str">
        <f>IF(OR(COUNTIF(MA!$B$2:$B$32, E12) = 0, COUNTIFS(MA!$B$2:$B$32, E12, MA!$J$2:$J$32, "") &gt; 0),
    "", 
    IF(AND(COUNTIFS(MA!$B$2:$B$32, E12, MA!$J$2:$J$32, "Pass") = COUNTIF(MA!$B$2:$B$32, E12), COUNTIF(MA!$B$2:$B$32, E12) &gt; 0), 
        "Fully Implemented", 
        IF(AND(COUNTIFS(MA!$B$2:$B$32, E12, MA!$J$2:$J$32, "Fail") = COUNTIF(MA!$B$2:$B$32, E12), COUNTIF(MA!$B$2:$B$32, E12) &gt; 0), 
            "Not Implemented", 
            "Partially Implemented"
        )
    )
)</f>
        <v/>
      </c>
    </row>
    <row r="13">
      <c r="B13" s="16" t="s">
        <v>819</v>
      </c>
      <c r="C13" s="11" t="str">
        <f>VLOOKUP(B13,MA!C:J, 8, FALSE)</f>
        <v/>
      </c>
      <c r="D13" s="1"/>
      <c r="E13" s="17" t="s">
        <v>820</v>
      </c>
      <c r="F13" s="22" t="s">
        <v>821</v>
      </c>
      <c r="G13" s="11" t="str">
        <f>IF(OR(COUNTIF(MA!$B$2:$B$32, E13) = 0, COUNTIFS(MA!$B$2:$B$32, E13, MA!$J$2:$J$32, "") &gt; 0),
    "", 
    IF(AND(COUNTIFS(MA!$B$2:$B$32, E13, MA!$J$2:$J$32, "Pass") = COUNTIF(MA!$B$2:$B$32, E13), COUNTIF(MA!$B$2:$B$32, E13) &gt; 0), 
        "Fully Implemented", 
        IF(AND(COUNTIFS(MA!$B$2:$B$32, E13, MA!$J$2:$J$32, "Fail") = COUNTIF(MA!$B$2:$B$32, E13), COUNTIF(MA!$B$2:$B$32, E13) &gt; 0), 
            "Not Implemented", 
            "Partially Implemented"
        )
    )
)</f>
        <v/>
      </c>
    </row>
    <row r="14">
      <c r="B14" s="16" t="s">
        <v>822</v>
      </c>
      <c r="C14" s="11" t="str">
        <f>VLOOKUP(B14,MA!C:J, 8, FALSE)</f>
        <v/>
      </c>
      <c r="D14" s="1"/>
      <c r="E14" s="17" t="s">
        <v>823</v>
      </c>
      <c r="F14" s="22" t="s">
        <v>824</v>
      </c>
      <c r="G14" s="11" t="str">
        <f>IF(OR(COUNTIF(MA!$B$2:$B$32, E14) = 0, COUNTIFS(MA!$B$2:$B$32, E14, MA!$J$2:$J$32, "") &gt; 0),
    "", 
    IF(AND(COUNTIFS(MA!$B$2:$B$32, E14, MA!$J$2:$J$32, "Pass") = COUNTIF(MA!$B$2:$B$32, E14), COUNTIF(MA!$B$2:$B$32, E14) &gt; 0), 
        "Fully Implemented", 
        IF(AND(COUNTIFS(MA!$B$2:$B$32, E14, MA!$J$2:$J$32, "Fail") = COUNTIF(MA!$B$2:$B$32, E14), COUNTIF(MA!$B$2:$B$32, E14) &gt; 0), 
            "Not Implemented", 
            "Partially Implemented"
        )
    )
)</f>
        <v/>
      </c>
    </row>
    <row r="15">
      <c r="B15" s="16" t="s">
        <v>825</v>
      </c>
      <c r="C15" s="11" t="str">
        <f>VLOOKUP(B15,MA!C:J, 8, FALSE)</f>
        <v/>
      </c>
      <c r="D15" s="1"/>
      <c r="E15" s="17" t="s">
        <v>826</v>
      </c>
      <c r="F15" s="22" t="s">
        <v>827</v>
      </c>
      <c r="G15" s="11" t="str">
        <f>IF(OR(COUNTIF(MA!$B$2:$B$32, E15) = 0, COUNTIFS(MA!$B$2:$B$32, E15, MA!$J$2:$J$32, "") &gt; 0),
    "", 
    IF(AND(COUNTIFS(MA!$B$2:$B$32, E15, MA!$J$2:$J$32, "Pass") = COUNTIF(MA!$B$2:$B$32, E15), COUNTIF(MA!$B$2:$B$32, E15) &gt; 0), 
        "Fully Implemented", 
        IF(AND(COUNTIFS(MA!$B$2:$B$32, E15, MA!$J$2:$J$32, "Fail") = COUNTIF(MA!$B$2:$B$32, E15), COUNTIF(MA!$B$2:$B$32, E15) &gt; 0), 
            "Not Implemented", 
            "Partially Implemented"
        )
    )
)</f>
        <v/>
      </c>
    </row>
    <row r="16">
      <c r="B16" s="16" t="s">
        <v>828</v>
      </c>
      <c r="C16" s="11" t="str">
        <f>VLOOKUP(B16,MA!C:J, 8, FALSE)</f>
        <v/>
      </c>
      <c r="D16" s="1"/>
      <c r="E16" s="17" t="s">
        <v>829</v>
      </c>
      <c r="F16" s="22" t="s">
        <v>830</v>
      </c>
      <c r="G16" s="11" t="str">
        <f>IF(OR(COUNTIF(MA!$B$2:$B$32, E16) = 0, COUNTIFS(MA!$B$2:$B$32, E16, MA!$J$2:$J$32, "") &gt; 0),
    "", 
    IF(AND(COUNTIFS(MA!$B$2:$B$32, E16, MA!$J$2:$J$32, "Pass") = COUNTIF(MA!$B$2:$B$32, E16), COUNTIF(MA!$B$2:$B$32, E16) &gt; 0), 
        "Fully Implemented", 
        IF(AND(COUNTIFS(MA!$B$2:$B$32, E16, MA!$J$2:$J$32, "Fail") = COUNTIF(MA!$B$2:$B$32, E16), COUNTIF(MA!$B$2:$B$32, E16) &gt; 0), 
            "Not Implemented", 
            "Partially Implemented"
        )
    )
)</f>
        <v/>
      </c>
    </row>
    <row r="17">
      <c r="B17" s="16" t="s">
        <v>831</v>
      </c>
      <c r="C17" s="11" t="str">
        <f>VLOOKUP(B17,MA!C:J, 8, FALSE)</f>
        <v/>
      </c>
      <c r="D17" s="1"/>
      <c r="E17" s="17" t="s">
        <v>832</v>
      </c>
      <c r="F17" s="22" t="s">
        <v>833</v>
      </c>
      <c r="G17" s="11" t="str">
        <f>IF(OR(COUNTIF(MA!$B$2:$B$32, E17) = 0, COUNTIFS(MA!$B$2:$B$32, E17, MA!$J$2:$J$32, "") &gt; 0),
    "", 
    IF(AND(COUNTIFS(MA!$B$2:$B$32, E17, MA!$J$2:$J$32, "Pass") = COUNTIF(MA!$B$2:$B$32, E17), COUNTIF(MA!$B$2:$B$32, E17) &gt; 0), 
        "Fully Implemented", 
        IF(AND(COUNTIFS(MA!$B$2:$B$32, E17, MA!$J$2:$J$32, "Fail") = COUNTIF(MA!$B$2:$B$32, E17), COUNTIF(MA!$B$2:$B$32, E17) &gt; 0), 
            "Not Implemented", 
            "Partially Implemented"
        )
    )
)</f>
        <v/>
      </c>
    </row>
    <row r="18">
      <c r="B18" s="16" t="s">
        <v>834</v>
      </c>
      <c r="C18" s="11" t="str">
        <f>VLOOKUP(B18,MA!C:J, 8, FALSE)</f>
        <v/>
      </c>
      <c r="D18" s="1"/>
      <c r="E18" s="17" t="s">
        <v>835</v>
      </c>
      <c r="F18" s="22" t="s">
        <v>836</v>
      </c>
      <c r="G18" s="11" t="str">
        <f>IF(OR(COUNTIF(MA!$B$2:$B$32, E18) = 0, COUNTIFS(MA!$B$2:$B$32, E18, MA!$J$2:$J$32, "") &gt; 0),
    "", 
    IF(AND(COUNTIFS(MA!$B$2:$B$32, E18, MA!$J$2:$J$32, "Pass") = COUNTIF(MA!$B$2:$B$32, E18), COUNTIF(MA!$B$2:$B$32, E18) &gt; 0), 
        "Fully Implemented", 
        IF(AND(COUNTIFS(MA!$B$2:$B$32, E18, MA!$J$2:$J$32, "Fail") = COUNTIF(MA!$B$2:$B$32, E18), COUNTIF(MA!$B$2:$B$32, E18) &gt; 0), 
            "Not Implemented", 
            "Partially Implemented"
        )
    )
)</f>
        <v/>
      </c>
    </row>
    <row r="19">
      <c r="B19" s="16" t="s">
        <v>837</v>
      </c>
      <c r="C19" s="11" t="str">
        <f>VLOOKUP(B19,MA!C:J, 8, FALSE)</f>
        <v/>
      </c>
      <c r="D19" s="1"/>
      <c r="E19" s="17" t="s">
        <v>838</v>
      </c>
      <c r="F19" s="22" t="s">
        <v>839</v>
      </c>
      <c r="G19" s="11" t="str">
        <f>IF(OR(COUNTIF(MA!$B$2:$B$32, E19) = 0, COUNTIFS(MA!$B$2:$B$32, E19, MA!$J$2:$J$32, "") &gt; 0),
    "", 
    IF(AND(COUNTIFS(MA!$B$2:$B$32, E19, MA!$J$2:$J$32, "Pass") = COUNTIF(MA!$B$2:$B$32, E19), COUNTIF(MA!$B$2:$B$32, E19) &gt; 0), 
        "Fully Implemented", 
        IF(AND(COUNTIFS(MA!$B$2:$B$32, E19, MA!$J$2:$J$32, "Fail") = COUNTIF(MA!$B$2:$B$32, E19), COUNTIF(MA!$B$2:$B$32, E19) &gt; 0), 
            "Not Implemented", 
            "Partially Implemented"
        )
    )
)</f>
        <v/>
      </c>
    </row>
    <row r="20">
      <c r="B20" s="16" t="s">
        <v>840</v>
      </c>
      <c r="C20" s="11" t="str">
        <f>VLOOKUP(B20,MA!C:J, 8, FALSE)</f>
        <v/>
      </c>
      <c r="D20" s="1"/>
      <c r="E20" s="17" t="s">
        <v>841</v>
      </c>
      <c r="F20" s="22" t="s">
        <v>842</v>
      </c>
      <c r="G20" s="11" t="str">
        <f>IF(OR(COUNTIF(MA!$B$2:$B$32, E20) = 0, COUNTIFS(MA!$B$2:$B$32, E20, MA!$J$2:$J$32, "") &gt; 0),
    "", 
    IF(AND(COUNTIFS(MA!$B$2:$B$32, E20, MA!$J$2:$J$32, "Pass") = COUNTIF(MA!$B$2:$B$32, E20), COUNTIF(MA!$B$2:$B$32, E20) &gt; 0), 
        "Fully Implemented", 
        IF(AND(COUNTIFS(MA!$B$2:$B$32, E20, MA!$J$2:$J$32, "Fail") = COUNTIF(MA!$B$2:$B$32, E20), COUNTIF(MA!$B$2:$B$32, E20) &gt; 0), 
            "Not Implemented", 
            "Partially Implemented"
        )
    )
)</f>
        <v/>
      </c>
    </row>
    <row r="21">
      <c r="B21" s="16" t="s">
        <v>843</v>
      </c>
      <c r="C21" s="11" t="str">
        <f>VLOOKUP(B21,MA!C:J, 8, FALSE)</f>
        <v/>
      </c>
      <c r="D21" s="1"/>
      <c r="E21" s="17" t="s">
        <v>844</v>
      </c>
      <c r="F21" s="22" t="s">
        <v>845</v>
      </c>
      <c r="G21" s="11" t="str">
        <f>IF(OR(COUNTIF(MA!$B$2:$B$32, E21) = 0, COUNTIFS(MA!$B$2:$B$32, E21, MA!$J$2:$J$32, "") &gt; 0),
    "", 
    IF(AND(COUNTIFS(MA!$B$2:$B$32, E21, MA!$J$2:$J$32, "Pass") = COUNTIF(MA!$B$2:$B$32, E21), COUNTIF(MA!$B$2:$B$32, E21) &gt; 0), 
        "Fully Implemented", 
        IF(AND(COUNTIFS(MA!$B$2:$B$32, E21, MA!$J$2:$J$32, "Fail") = COUNTIF(MA!$B$2:$B$32, E21), COUNTIF(MA!$B$2:$B$32, E21) &gt; 0), 
            "Not Implemented", 
            "Partially Implemented"
        )
    )
)</f>
        <v/>
      </c>
    </row>
    <row r="22">
      <c r="B22" s="16" t="s">
        <v>846</v>
      </c>
      <c r="C22" s="11" t="str">
        <f>VLOOKUP(B22,MA!C:J, 8, FALSE)</f>
        <v/>
      </c>
      <c r="D22" s="1"/>
    </row>
    <row r="23">
      <c r="B23" s="16" t="s">
        <v>847</v>
      </c>
      <c r="C23" s="11" t="str">
        <f>VLOOKUP(B23,MA!C:J, 8, FALSE)</f>
        <v/>
      </c>
      <c r="D23" s="1"/>
    </row>
    <row r="24">
      <c r="B24" s="16" t="s">
        <v>848</v>
      </c>
      <c r="C24" s="11" t="str">
        <f>VLOOKUP(B24,MA!C:J, 8, FALSE)</f>
        <v/>
      </c>
      <c r="D24" s="1"/>
    </row>
    <row r="25">
      <c r="B25" s="16" t="s">
        <v>849</v>
      </c>
      <c r="C25" s="11" t="str">
        <f>VLOOKUP(B25,MA!C:J, 8, FALSE)</f>
        <v/>
      </c>
      <c r="D25" s="1"/>
    </row>
    <row r="26">
      <c r="B26" s="16" t="s">
        <v>850</v>
      </c>
      <c r="C26" s="11" t="str">
        <f>VLOOKUP(B26,MA!C:J, 8, FALSE)</f>
        <v/>
      </c>
      <c r="D26" s="1"/>
    </row>
    <row r="27">
      <c r="B27" s="16" t="s">
        <v>851</v>
      </c>
      <c r="C27" s="11" t="str">
        <f>VLOOKUP(B27,MA!C:J, 8, FALSE)</f>
        <v/>
      </c>
      <c r="D27" s="1"/>
    </row>
    <row r="28">
      <c r="B28" s="16" t="s">
        <v>852</v>
      </c>
      <c r="C28" s="11" t="str">
        <f>VLOOKUP(B28,MA!C:J, 8, FALSE)</f>
        <v/>
      </c>
      <c r="D28" s="1"/>
    </row>
    <row r="29">
      <c r="B29" s="16" t="s">
        <v>853</v>
      </c>
      <c r="C29" s="11" t="str">
        <f>VLOOKUP(B29,MA!C:J, 8, FALSE)</f>
        <v/>
      </c>
      <c r="D29" s="1"/>
    </row>
    <row r="30">
      <c r="B30" s="16" t="s">
        <v>854</v>
      </c>
      <c r="C30" s="11" t="str">
        <f>VLOOKUP(B30,MA!C:J, 8, FALSE)</f>
        <v/>
      </c>
      <c r="D30" s="1"/>
    </row>
    <row r="31">
      <c r="B31" s="16" t="s">
        <v>855</v>
      </c>
      <c r="C31" s="11" t="str">
        <f>VLOOKUP(B31,MA!C:J, 8, FALSE)</f>
        <v/>
      </c>
      <c r="D31" s="1"/>
    </row>
    <row r="32">
      <c r="B32" s="16" t="s">
        <v>856</v>
      </c>
      <c r="C32" s="11" t="str">
        <f>VLOOKUP(B32,MA!C:J, 8, FALSE)</f>
        <v/>
      </c>
      <c r="D32" s="1"/>
    </row>
    <row r="33">
      <c r="B33" s="16" t="s">
        <v>857</v>
      </c>
      <c r="C33" s="11" t="str">
        <f>VLOOKUP(B33,MA!C:J, 8, FALSE)</f>
        <v/>
      </c>
      <c r="D33" s="1"/>
    </row>
    <row r="34">
      <c r="B34" s="16" t="s">
        <v>858</v>
      </c>
      <c r="C34" s="11" t="str">
        <f>VLOOKUP(B34,MA!C:J, 8, FALSE)</f>
        <v/>
      </c>
      <c r="D34" s="1"/>
    </row>
    <row r="35">
      <c r="B35" s="16" t="s">
        <v>859</v>
      </c>
      <c r="C35" s="11" t="str">
        <f>VLOOKUP(B35,MA!C:J, 8, FALSE)</f>
        <v/>
      </c>
    </row>
    <row r="36">
      <c r="B36" s="16" t="s">
        <v>860</v>
      </c>
      <c r="C36" s="11" t="str">
        <f>VLOOKUP(B36,MA!C:J, 8, FALSE)</f>
        <v/>
      </c>
    </row>
    <row r="37">
      <c r="B37" s="16" t="s">
        <v>861</v>
      </c>
      <c r="C37" s="11" t="str">
        <f>VLOOKUP(B37,MA!C:J, 8, FALSE)</f>
        <v/>
      </c>
    </row>
    <row r="38">
      <c r="B38" s="16" t="s">
        <v>862</v>
      </c>
      <c r="C38" s="11" t="str">
        <f>VLOOKUP(B38,MA!C:J, 8, FALSE)</f>
        <v/>
      </c>
    </row>
    <row r="39">
      <c r="B39" s="16" t="s">
        <v>863</v>
      </c>
      <c r="C39" s="11" t="str">
        <f>VLOOKUP(B39,MA!C:J, 8, FALSE)</f>
        <v/>
      </c>
    </row>
    <row r="40">
      <c r="B40" s="16" t="s">
        <v>864</v>
      </c>
      <c r="C40" s="11" t="str">
        <f>VLOOKUP(B40,MA!C:J, 8, FALSE)</f>
        <v/>
      </c>
    </row>
    <row r="41">
      <c r="B41" s="16" t="s">
        <v>865</v>
      </c>
      <c r="C41" s="11" t="str">
        <f>VLOOKUP(B41,MA!C:J, 8, FALSE)</f>
        <v/>
      </c>
    </row>
    <row r="42">
      <c r="B42" s="16" t="s">
        <v>866</v>
      </c>
      <c r="C42" s="11" t="str">
        <f>VLOOKUP(B42,MA!C:J, 8, FALSE)</f>
        <v/>
      </c>
    </row>
  </sheetData>
  <mergeCells count="5">
    <mergeCell ref="B1:G1"/>
    <mergeCell ref="B3:C3"/>
    <mergeCell ref="E3:F3"/>
    <mergeCell ref="B10:C10"/>
    <mergeCell ref="E10:G10"/>
  </mergeCells>
  <conditionalFormatting sqref="C12:C42">
    <cfRule type="cellIs" dxfId="0" priority="1" operator="equal">
      <formula>"Pass"</formula>
    </cfRule>
  </conditionalFormatting>
  <conditionalFormatting sqref="C12:C42">
    <cfRule type="cellIs" dxfId="1" priority="2" operator="equal">
      <formula>"Fail"</formula>
    </cfRule>
  </conditionalFormatting>
  <conditionalFormatting sqref="C11 F11 G11:G21 F13:F17">
    <cfRule type="cellIs" dxfId="0" priority="3" operator="equal">
      <formula>"Fully Implemented"</formula>
    </cfRule>
  </conditionalFormatting>
  <conditionalFormatting sqref="C11 F11 G11:G21 F13:F17">
    <cfRule type="cellIs" dxfId="2" priority="4" operator="equal">
      <formula>"Partially Implemented"</formula>
    </cfRule>
  </conditionalFormatting>
  <conditionalFormatting sqref="C11 F11 G11:G21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867</v>
      </c>
      <c r="C1" s="3"/>
      <c r="D1" s="3"/>
      <c r="E1" s="3"/>
      <c r="F1" s="3"/>
      <c r="G1" s="4"/>
      <c r="H1" s="5"/>
      <c r="I1" s="5"/>
      <c r="J1" s="5"/>
      <c r="K1" s="5"/>
    </row>
    <row r="2">
      <c r="A2" s="6"/>
      <c r="E2" s="5"/>
      <c r="H2" s="5"/>
      <c r="I2" s="5"/>
      <c r="J2" s="5"/>
      <c r="K2" s="5"/>
    </row>
    <row r="3">
      <c r="A3" s="1"/>
      <c r="B3" s="7" t="s">
        <v>868</v>
      </c>
      <c r="C3" s="4"/>
      <c r="E3" s="7" t="s">
        <v>869</v>
      </c>
      <c r="F3" s="4"/>
      <c r="I3" s="5"/>
      <c r="J3" s="5"/>
      <c r="K3" s="5"/>
    </row>
    <row r="4">
      <c r="A4" s="1"/>
      <c r="B4" s="8" t="s">
        <v>3</v>
      </c>
      <c r="C4" s="8" t="s">
        <v>4</v>
      </c>
      <c r="E4" s="8" t="s">
        <v>5</v>
      </c>
      <c r="F4" s="8" t="s">
        <v>4</v>
      </c>
    </row>
    <row r="5">
      <c r="A5" s="1"/>
      <c r="B5" s="9" t="s">
        <v>6</v>
      </c>
      <c r="C5" s="11">
        <f>COUNTIF(MP!$J$2:$J$23, "Pass")</f>
        <v>0</v>
      </c>
      <c r="E5" s="9" t="s">
        <v>7</v>
      </c>
      <c r="F5" s="11">
        <f>COUNTIF(G$12:G$18, "Fully Implemented")</f>
        <v>0</v>
      </c>
    </row>
    <row r="6">
      <c r="A6" s="1"/>
      <c r="B6" s="9" t="s">
        <v>8</v>
      </c>
      <c r="C6" s="11">
        <f>COUNTIF(MP!$J$2:$J$23, "Fail")</f>
        <v>0</v>
      </c>
      <c r="E6" s="9" t="s">
        <v>9</v>
      </c>
      <c r="F6" s="11">
        <f>COUNTIF(G$12:G$18, "Partially Implemented")</f>
        <v>0</v>
      </c>
    </row>
    <row r="7">
      <c r="A7" s="1"/>
      <c r="B7" s="12" t="s">
        <v>10</v>
      </c>
      <c r="C7" s="13" t="str">
        <f>IF(SUM(C5:C6)=0, "Pending", C5/SUM(C5:C6))</f>
        <v>Pending</v>
      </c>
      <c r="E7" s="9" t="s">
        <v>11</v>
      </c>
      <c r="F7" s="11">
        <f>COUNTIF(G$12:G$18, "Not Implemented")</f>
        <v>0</v>
      </c>
    </row>
    <row r="8">
      <c r="A8" s="1"/>
    </row>
    <row r="10">
      <c r="B10" s="7" t="s">
        <v>870</v>
      </c>
      <c r="C10" s="4"/>
      <c r="D10" s="14"/>
      <c r="E10" s="7" t="s">
        <v>871</v>
      </c>
      <c r="F10" s="3"/>
      <c r="G10" s="4"/>
    </row>
    <row r="11">
      <c r="B11" s="8" t="s">
        <v>14</v>
      </c>
      <c r="C11" s="8" t="s">
        <v>15</v>
      </c>
      <c r="D11" s="15"/>
      <c r="E11" s="8" t="s">
        <v>16</v>
      </c>
      <c r="F11" s="8" t="s">
        <v>17</v>
      </c>
      <c r="G11" s="8" t="s">
        <v>18</v>
      </c>
    </row>
    <row r="12">
      <c r="B12" s="16" t="s">
        <v>872</v>
      </c>
      <c r="C12" s="11" t="str">
        <f>VLOOKUP(B12,MP!C:J, 8, FALSE)</f>
        <v/>
      </c>
      <c r="D12" s="1"/>
      <c r="E12" s="17" t="s">
        <v>873</v>
      </c>
      <c r="F12" s="22" t="s">
        <v>21</v>
      </c>
      <c r="G12" s="11" t="str">
        <f>IF(OR(COUNTIF(MP!$B$2:$B$23, E12) = 0, COUNTIFS(MP!$B$2:$B$23, E12, MP!$J$2:$J$23, "") &gt; 0),
    "", 
    IF(AND(COUNTIFS(MP!$B$2:$B$23, E12, MP!$J$2:$J$23, "Pass") = COUNTIF(MP!$B$2:$B$23, E12), COUNTIF(MP!$B$2:$B$23, E12) &gt; 0), 
        "Fully Implemented", 
        IF(AND(COUNTIFS(MP!$B$2:$B$23, E12, MP!$J$2:$J$23, "Fail") = COUNTIF(MP!$B$2:$B$23, E12), COUNTIF(MP!$B$2:$B$23, E12) &gt; 0), 
            "Not Implemented", 
            "Partially Implemented"
        )
    )
)</f>
        <v/>
      </c>
    </row>
    <row r="13">
      <c r="B13" s="16" t="s">
        <v>874</v>
      </c>
      <c r="C13" s="11" t="str">
        <f>VLOOKUP(B13,MP!C:J, 8, FALSE)</f>
        <v/>
      </c>
      <c r="D13" s="1"/>
      <c r="E13" s="17" t="s">
        <v>875</v>
      </c>
      <c r="F13" s="22" t="s">
        <v>876</v>
      </c>
      <c r="G13" s="11" t="str">
        <f>IF(OR(COUNTIF(MP!$B$2:$B$23, E13) = 0, COUNTIFS(MP!$B$2:$B$23, E13, MP!$J$2:$J$23, "") &gt; 0),
    "", 
    IF(AND(COUNTIFS(MP!$B$2:$B$23, E13, MP!$J$2:$J$23, "Pass") = COUNTIF(MP!$B$2:$B$23, E13), COUNTIF(MP!$B$2:$B$23, E13) &gt; 0), 
        "Fully Implemented", 
        IF(AND(COUNTIFS(MP!$B$2:$B$23, E13, MP!$J$2:$J$23, "Fail") = COUNTIF(MP!$B$2:$B$23, E13), COUNTIF(MP!$B$2:$B$23, E13) &gt; 0), 
            "Not Implemented", 
            "Partially Implemented"
        )
    )
)</f>
        <v/>
      </c>
    </row>
    <row r="14">
      <c r="B14" s="16" t="s">
        <v>877</v>
      </c>
      <c r="C14" s="11" t="str">
        <f>VLOOKUP(B14,MP!C:J, 8, FALSE)</f>
        <v/>
      </c>
      <c r="D14" s="1"/>
      <c r="E14" s="17" t="s">
        <v>878</v>
      </c>
      <c r="F14" s="22" t="s">
        <v>879</v>
      </c>
      <c r="G14" s="11" t="str">
        <f>IF(OR(COUNTIF(MP!$B$2:$B$23, E14) = 0, COUNTIFS(MP!$B$2:$B$23, E14, MP!$J$2:$J$23, "") &gt; 0),
    "", 
    IF(AND(COUNTIFS(MP!$B$2:$B$23, E14, MP!$J$2:$J$23, "Pass") = COUNTIF(MP!$B$2:$B$23, E14), COUNTIF(MP!$B$2:$B$23, E14) &gt; 0), 
        "Fully Implemented", 
        IF(AND(COUNTIFS(MP!$B$2:$B$23, E14, MP!$J$2:$J$23, "Fail") = COUNTIF(MP!$B$2:$B$23, E14), COUNTIF(MP!$B$2:$B$23, E14) &gt; 0), 
            "Not Implemented", 
            "Partially Implemented"
        )
    )
)</f>
        <v/>
      </c>
    </row>
    <row r="15">
      <c r="B15" s="16" t="s">
        <v>880</v>
      </c>
      <c r="C15" s="11" t="str">
        <f>VLOOKUP(B15,MP!C:J, 8, FALSE)</f>
        <v/>
      </c>
      <c r="D15" s="1"/>
      <c r="E15" s="17" t="s">
        <v>881</v>
      </c>
      <c r="F15" s="22" t="s">
        <v>882</v>
      </c>
      <c r="G15" s="11" t="str">
        <f>IF(OR(COUNTIF(MP!$B$2:$B$23, E15) = 0, COUNTIFS(MP!$B$2:$B$23, E15, MP!$J$2:$J$23, "") &gt; 0),
    "", 
    IF(AND(COUNTIFS(MP!$B$2:$B$23, E15, MP!$J$2:$J$23, "Pass") = COUNTIF(MP!$B$2:$B$23, E15), COUNTIF(MP!$B$2:$B$23, E15) &gt; 0), 
        "Fully Implemented", 
        IF(AND(COUNTIFS(MP!$B$2:$B$23, E15, MP!$J$2:$J$23, "Fail") = COUNTIF(MP!$B$2:$B$23, E15), COUNTIF(MP!$B$2:$B$23, E15) &gt; 0), 
            "Not Implemented", 
            "Partially Implemented"
        )
    )
)</f>
        <v/>
      </c>
    </row>
    <row r="16">
      <c r="B16" s="16" t="s">
        <v>883</v>
      </c>
      <c r="C16" s="11" t="str">
        <f>VLOOKUP(B16,MP!C:J, 8, FALSE)</f>
        <v/>
      </c>
      <c r="D16" s="1"/>
      <c r="E16" s="17" t="s">
        <v>884</v>
      </c>
      <c r="F16" s="22" t="s">
        <v>885</v>
      </c>
      <c r="G16" s="11" t="str">
        <f>IF(OR(COUNTIF(MP!$B$2:$B$23, E16) = 0, COUNTIFS(MP!$B$2:$B$23, E16, MP!$J$2:$J$23, "") &gt; 0),
    "", 
    IF(AND(COUNTIFS(MP!$B$2:$B$23, E16, MP!$J$2:$J$23, "Pass") = COUNTIF(MP!$B$2:$B$23, E16), COUNTIF(MP!$B$2:$B$23, E16) &gt; 0), 
        "Fully Implemented", 
        IF(AND(COUNTIFS(MP!$B$2:$B$23, E16, MP!$J$2:$J$23, "Fail") = COUNTIF(MP!$B$2:$B$23, E16), COUNTIF(MP!$B$2:$B$23, E16) &gt; 0), 
            "Not Implemented", 
            "Partially Implemented"
        )
    )
)</f>
        <v/>
      </c>
    </row>
    <row r="17">
      <c r="B17" s="16" t="s">
        <v>886</v>
      </c>
      <c r="C17" s="11" t="str">
        <f>VLOOKUP(B17,MP!C:J, 8, FALSE)</f>
        <v/>
      </c>
      <c r="D17" s="1"/>
      <c r="E17" s="17" t="s">
        <v>887</v>
      </c>
      <c r="F17" s="22" t="s">
        <v>888</v>
      </c>
      <c r="G17" s="11" t="str">
        <f>IF(OR(COUNTIF(MP!$B$2:$B$23, E17) = 0, COUNTIFS(MP!$B$2:$B$23, E17, MP!$J$2:$J$23, "") &gt; 0),
    "", 
    IF(AND(COUNTIFS(MP!$B$2:$B$23, E17, MP!$J$2:$J$23, "Pass") = COUNTIF(MP!$B$2:$B$23, E17), COUNTIF(MP!$B$2:$B$23, E17) &gt; 0), 
        "Fully Implemented", 
        IF(AND(COUNTIFS(MP!$B$2:$B$23, E17, MP!$J$2:$J$23, "Fail") = COUNTIF(MP!$B$2:$B$23, E17), COUNTIF(MP!$B$2:$B$23, E17) &gt; 0), 
            "Not Implemented", 
            "Partially Implemented"
        )
    )
)</f>
        <v/>
      </c>
    </row>
    <row r="18">
      <c r="B18" s="16" t="s">
        <v>889</v>
      </c>
      <c r="C18" s="11" t="str">
        <f>VLOOKUP(B18,MP!C:J, 8, FALSE)</f>
        <v/>
      </c>
      <c r="D18" s="1"/>
      <c r="E18" s="17" t="s">
        <v>890</v>
      </c>
      <c r="F18" s="22" t="s">
        <v>891</v>
      </c>
      <c r="G18" s="11" t="str">
        <f>IF(OR(COUNTIF(MP!$B$2:$B$23, E18) = 0, COUNTIFS(MP!$B$2:$B$23, E18, MP!$J$2:$J$23, "") &gt; 0),
    "", 
    IF(AND(COUNTIFS(MP!$B$2:$B$23, E18, MP!$J$2:$J$23, "Pass") = COUNTIF(MP!$B$2:$B$23, E18), COUNTIF(MP!$B$2:$B$23, E18) &gt; 0), 
        "Fully Implemented", 
        IF(AND(COUNTIFS(MP!$B$2:$B$23, E18, MP!$J$2:$J$23, "Fail") = COUNTIF(MP!$B$2:$B$23, E18), COUNTIF(MP!$B$2:$B$23, E18) &gt; 0), 
            "Not Implemented", 
            "Partially Implemented"
        )
    )
)</f>
        <v/>
      </c>
    </row>
    <row r="19">
      <c r="B19" s="16" t="s">
        <v>892</v>
      </c>
      <c r="C19" s="11" t="str">
        <f>VLOOKUP(B19,MP!C:J, 8, FALSE)</f>
        <v/>
      </c>
      <c r="D19" s="1"/>
    </row>
    <row r="20">
      <c r="B20" s="16" t="s">
        <v>893</v>
      </c>
      <c r="C20" s="11" t="str">
        <f>VLOOKUP(B20,MP!C:J, 8, FALSE)</f>
        <v/>
      </c>
      <c r="D20" s="1"/>
    </row>
    <row r="21">
      <c r="B21" s="16" t="s">
        <v>894</v>
      </c>
      <c r="C21" s="11" t="str">
        <f>VLOOKUP(B21,MP!C:J, 8, FALSE)</f>
        <v/>
      </c>
      <c r="D21" s="1"/>
    </row>
    <row r="22">
      <c r="B22" s="16" t="s">
        <v>895</v>
      </c>
      <c r="C22" s="11" t="str">
        <f>VLOOKUP(B22,MP!C:J, 8, FALSE)</f>
        <v/>
      </c>
      <c r="D22" s="1"/>
    </row>
    <row r="23">
      <c r="B23" s="16" t="s">
        <v>896</v>
      </c>
      <c r="C23" s="11" t="str">
        <f>VLOOKUP(B23,MP!C:J, 8, FALSE)</f>
        <v/>
      </c>
      <c r="D23" s="1"/>
    </row>
    <row r="24">
      <c r="B24" s="16" t="s">
        <v>897</v>
      </c>
      <c r="C24" s="11" t="str">
        <f>VLOOKUP(B24,MP!C:J, 8, FALSE)</f>
        <v/>
      </c>
      <c r="D24" s="1"/>
    </row>
    <row r="25">
      <c r="B25" s="16" t="s">
        <v>898</v>
      </c>
      <c r="C25" s="11" t="str">
        <f>VLOOKUP(B25,MP!C:J, 8, FALSE)</f>
        <v/>
      </c>
      <c r="D25" s="1"/>
    </row>
    <row r="26">
      <c r="B26" s="16" t="s">
        <v>899</v>
      </c>
      <c r="C26" s="11" t="str">
        <f>VLOOKUP(B26,MP!C:J, 8, FALSE)</f>
        <v/>
      </c>
      <c r="D26" s="1"/>
    </row>
    <row r="27">
      <c r="B27" s="16" t="s">
        <v>900</v>
      </c>
      <c r="C27" s="11" t="str">
        <f>VLOOKUP(B27,MP!C:J, 8, FALSE)</f>
        <v/>
      </c>
      <c r="D27" s="1"/>
    </row>
    <row r="28">
      <c r="B28" s="16" t="s">
        <v>901</v>
      </c>
      <c r="C28" s="11" t="str">
        <f>VLOOKUP(B28,MP!C:J, 8, FALSE)</f>
        <v/>
      </c>
      <c r="D28" s="1"/>
    </row>
    <row r="29">
      <c r="B29" s="16" t="s">
        <v>902</v>
      </c>
      <c r="C29" s="11" t="str">
        <f>VLOOKUP(B29,MP!C:J, 8, FALSE)</f>
        <v/>
      </c>
      <c r="D29" s="1"/>
    </row>
    <row r="30">
      <c r="B30" s="16" t="s">
        <v>903</v>
      </c>
      <c r="C30" s="11" t="str">
        <f>VLOOKUP(B30,MP!C:J, 8, FALSE)</f>
        <v/>
      </c>
      <c r="D30" s="1"/>
    </row>
    <row r="31">
      <c r="B31" s="16" t="s">
        <v>904</v>
      </c>
      <c r="C31" s="11" t="str">
        <f>VLOOKUP(B31,MP!C:J, 8, FALSE)</f>
        <v/>
      </c>
      <c r="D31" s="1"/>
    </row>
    <row r="32">
      <c r="B32" s="16" t="s">
        <v>905</v>
      </c>
      <c r="C32" s="11" t="str">
        <f>VLOOKUP(B32,MP!C:J, 8, FALSE)</f>
        <v/>
      </c>
      <c r="D32" s="1"/>
    </row>
    <row r="33">
      <c r="B33" s="16" t="s">
        <v>906</v>
      </c>
      <c r="C33" s="11" t="str">
        <f>VLOOKUP(B33,MP!C:J, 8, FALSE)</f>
        <v/>
      </c>
      <c r="D33" s="1"/>
    </row>
    <row r="34">
      <c r="D34" s="1"/>
    </row>
  </sheetData>
  <mergeCells count="5">
    <mergeCell ref="B1:G1"/>
    <mergeCell ref="B3:C3"/>
    <mergeCell ref="E3:F3"/>
    <mergeCell ref="B10:C10"/>
    <mergeCell ref="E10:G10"/>
  </mergeCells>
  <conditionalFormatting sqref="C12:C34">
    <cfRule type="cellIs" dxfId="0" priority="1" operator="equal">
      <formula>"Pass"</formula>
    </cfRule>
  </conditionalFormatting>
  <conditionalFormatting sqref="C12:C34">
    <cfRule type="cellIs" dxfId="1" priority="2" operator="equal">
      <formula>"Fail"</formula>
    </cfRule>
  </conditionalFormatting>
  <conditionalFormatting sqref="C11 F11 G11:G18 F13:F17">
    <cfRule type="cellIs" dxfId="0" priority="3" operator="equal">
      <formula>"Fully Implemented"</formula>
    </cfRule>
  </conditionalFormatting>
  <conditionalFormatting sqref="C11 F11 G11:G18 F13:F17">
    <cfRule type="cellIs" dxfId="2" priority="4" operator="equal">
      <formula>"Partially Implemented"</formula>
    </cfRule>
  </conditionalFormatting>
  <conditionalFormatting sqref="C11 F11 G11:G1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914</v>
      </c>
      <c r="B2" s="30" t="s">
        <v>20</v>
      </c>
      <c r="C2" s="31" t="s">
        <v>19</v>
      </c>
      <c r="D2" s="32" t="s">
        <v>21</v>
      </c>
      <c r="E2" s="32" t="s">
        <v>915</v>
      </c>
      <c r="F2" s="33"/>
      <c r="G2" s="32" t="s">
        <v>916</v>
      </c>
      <c r="H2" s="33"/>
      <c r="I2" s="34"/>
      <c r="J2" s="35"/>
      <c r="K2" s="33"/>
    </row>
    <row r="3">
      <c r="A3" s="29" t="s">
        <v>914</v>
      </c>
      <c r="B3" s="30" t="s">
        <v>20</v>
      </c>
      <c r="C3" s="31" t="s">
        <v>22</v>
      </c>
      <c r="D3" s="32" t="s">
        <v>21</v>
      </c>
      <c r="E3" s="32" t="s">
        <v>917</v>
      </c>
      <c r="F3" s="33"/>
      <c r="G3" s="32" t="s">
        <v>916</v>
      </c>
      <c r="H3" s="33"/>
      <c r="I3" s="34"/>
      <c r="J3" s="35"/>
      <c r="K3" s="33"/>
    </row>
    <row r="4">
      <c r="A4" s="29" t="s">
        <v>914</v>
      </c>
      <c r="B4" s="30" t="s">
        <v>20</v>
      </c>
      <c r="C4" s="31" t="s">
        <v>25</v>
      </c>
      <c r="D4" s="32" t="s">
        <v>21</v>
      </c>
      <c r="E4" s="32" t="s">
        <v>918</v>
      </c>
      <c r="F4" s="33"/>
      <c r="G4" s="32" t="s">
        <v>919</v>
      </c>
      <c r="H4" s="33"/>
      <c r="I4" s="34"/>
      <c r="J4" s="35"/>
      <c r="K4" s="33"/>
    </row>
    <row r="5">
      <c r="A5" s="29" t="s">
        <v>914</v>
      </c>
      <c r="B5" s="30" t="s">
        <v>20</v>
      </c>
      <c r="C5" s="31" t="s">
        <v>28</v>
      </c>
      <c r="D5" s="32" t="s">
        <v>21</v>
      </c>
      <c r="E5" s="32" t="s">
        <v>920</v>
      </c>
      <c r="F5" s="33"/>
      <c r="G5" s="36"/>
      <c r="H5" s="33"/>
      <c r="I5" s="34"/>
      <c r="J5" s="35"/>
      <c r="K5" s="33"/>
    </row>
    <row r="6">
      <c r="A6" s="29" t="s">
        <v>914</v>
      </c>
      <c r="B6" s="30" t="s">
        <v>20</v>
      </c>
      <c r="C6" s="31" t="s">
        <v>31</v>
      </c>
      <c r="D6" s="32" t="s">
        <v>21</v>
      </c>
      <c r="E6" s="32" t="s">
        <v>921</v>
      </c>
      <c r="F6" s="33"/>
      <c r="G6" s="32" t="s">
        <v>922</v>
      </c>
      <c r="H6" s="33"/>
      <c r="I6" s="34"/>
      <c r="J6" s="35"/>
      <c r="K6" s="33"/>
    </row>
    <row r="7">
      <c r="A7" s="29" t="s">
        <v>914</v>
      </c>
      <c r="B7" s="30" t="s">
        <v>20</v>
      </c>
      <c r="C7" s="31" t="s">
        <v>34</v>
      </c>
      <c r="D7" s="32" t="s">
        <v>21</v>
      </c>
      <c r="E7" s="32" t="s">
        <v>923</v>
      </c>
      <c r="F7" s="33"/>
      <c r="G7" s="32" t="s">
        <v>924</v>
      </c>
      <c r="H7" s="33"/>
      <c r="I7" s="34"/>
      <c r="J7" s="35"/>
      <c r="K7" s="33"/>
    </row>
    <row r="8">
      <c r="A8" s="29" t="s">
        <v>914</v>
      </c>
      <c r="B8" s="30" t="s">
        <v>20</v>
      </c>
      <c r="C8" s="31" t="s">
        <v>37</v>
      </c>
      <c r="D8" s="32" t="s">
        <v>21</v>
      </c>
      <c r="E8" s="32" t="s">
        <v>925</v>
      </c>
      <c r="F8" s="33"/>
      <c r="G8" s="32" t="s">
        <v>926</v>
      </c>
      <c r="H8" s="33"/>
      <c r="I8" s="34"/>
      <c r="J8" s="35"/>
      <c r="K8" s="33"/>
    </row>
    <row r="9">
      <c r="A9" s="29" t="s">
        <v>914</v>
      </c>
      <c r="B9" s="30" t="s">
        <v>23</v>
      </c>
      <c r="C9" s="31" t="s">
        <v>40</v>
      </c>
      <c r="D9" s="32" t="s">
        <v>24</v>
      </c>
      <c r="E9" s="32" t="s">
        <v>927</v>
      </c>
      <c r="F9" s="33"/>
      <c r="G9" s="37"/>
      <c r="H9" s="33"/>
      <c r="I9" s="34"/>
      <c r="J9" s="35"/>
      <c r="K9" s="33"/>
    </row>
    <row r="10">
      <c r="A10" s="29" t="s">
        <v>914</v>
      </c>
      <c r="B10" s="30" t="s">
        <v>23</v>
      </c>
      <c r="C10" s="31" t="s">
        <v>43</v>
      </c>
      <c r="D10" s="32" t="s">
        <v>24</v>
      </c>
      <c r="E10" s="32" t="s">
        <v>928</v>
      </c>
      <c r="F10" s="33"/>
      <c r="G10" s="37"/>
      <c r="H10" s="33"/>
      <c r="I10" s="34"/>
      <c r="J10" s="35"/>
      <c r="K10" s="33"/>
    </row>
    <row r="11">
      <c r="A11" s="29" t="s">
        <v>914</v>
      </c>
      <c r="B11" s="30" t="s">
        <v>23</v>
      </c>
      <c r="C11" s="31" t="s">
        <v>46</v>
      </c>
      <c r="D11" s="32" t="s">
        <v>24</v>
      </c>
      <c r="E11" s="32" t="s">
        <v>929</v>
      </c>
      <c r="F11" s="33"/>
      <c r="G11" s="32" t="s">
        <v>930</v>
      </c>
      <c r="H11" s="33"/>
      <c r="I11" s="34"/>
      <c r="J11" s="35"/>
      <c r="K11" s="33"/>
    </row>
    <row r="12">
      <c r="A12" s="29" t="s">
        <v>914</v>
      </c>
      <c r="B12" s="30" t="s">
        <v>23</v>
      </c>
      <c r="C12" s="31" t="s">
        <v>49</v>
      </c>
      <c r="D12" s="32" t="s">
        <v>24</v>
      </c>
      <c r="E12" s="32" t="s">
        <v>931</v>
      </c>
      <c r="F12" s="33"/>
      <c r="G12" s="32" t="s">
        <v>932</v>
      </c>
      <c r="H12" s="33"/>
      <c r="I12" s="33"/>
      <c r="J12" s="35"/>
      <c r="K12" s="33"/>
    </row>
    <row r="13">
      <c r="A13" s="29" t="s">
        <v>914</v>
      </c>
      <c r="B13" s="30" t="s">
        <v>23</v>
      </c>
      <c r="C13" s="31" t="s">
        <v>52</v>
      </c>
      <c r="D13" s="32" t="s">
        <v>24</v>
      </c>
      <c r="E13" s="32" t="s">
        <v>933</v>
      </c>
      <c r="F13" s="33"/>
      <c r="G13" s="32" t="s">
        <v>916</v>
      </c>
      <c r="H13" s="33"/>
      <c r="I13" s="33"/>
      <c r="J13" s="35"/>
      <c r="K13" s="33"/>
    </row>
    <row r="14">
      <c r="A14" s="29" t="s">
        <v>914</v>
      </c>
      <c r="B14" s="30" t="s">
        <v>23</v>
      </c>
      <c r="C14" s="31" t="s">
        <v>55</v>
      </c>
      <c r="D14" s="32" t="s">
        <v>24</v>
      </c>
      <c r="E14" s="32" t="s">
        <v>934</v>
      </c>
      <c r="F14" s="33"/>
      <c r="G14" s="38" t="s">
        <v>935</v>
      </c>
      <c r="H14" s="33"/>
      <c r="I14" s="33"/>
      <c r="J14" s="35"/>
      <c r="K14" s="33"/>
    </row>
    <row r="15">
      <c r="A15" s="29" t="s">
        <v>914</v>
      </c>
      <c r="B15" s="30" t="s">
        <v>23</v>
      </c>
      <c r="C15" s="31" t="s">
        <v>58</v>
      </c>
      <c r="D15" s="32" t="s">
        <v>24</v>
      </c>
      <c r="E15" s="32" t="s">
        <v>936</v>
      </c>
      <c r="F15" s="33"/>
      <c r="G15" s="36"/>
      <c r="H15" s="33"/>
      <c r="I15" s="33"/>
      <c r="J15" s="35"/>
      <c r="K15" s="33"/>
    </row>
    <row r="16">
      <c r="A16" s="29" t="s">
        <v>914</v>
      </c>
      <c r="B16" s="30" t="s">
        <v>23</v>
      </c>
      <c r="C16" s="31" t="s">
        <v>61</v>
      </c>
      <c r="D16" s="32" t="s">
        <v>24</v>
      </c>
      <c r="E16" s="32" t="s">
        <v>937</v>
      </c>
      <c r="F16" s="33"/>
      <c r="G16" s="38" t="s">
        <v>938</v>
      </c>
      <c r="H16" s="33"/>
      <c r="I16" s="33"/>
      <c r="J16" s="35"/>
      <c r="K16" s="33"/>
    </row>
    <row r="17">
      <c r="A17" s="29" t="s">
        <v>914</v>
      </c>
      <c r="B17" s="30" t="s">
        <v>23</v>
      </c>
      <c r="C17" s="31" t="s">
        <v>64</v>
      </c>
      <c r="D17" s="32" t="s">
        <v>24</v>
      </c>
      <c r="E17" s="32" t="s">
        <v>939</v>
      </c>
      <c r="F17" s="33"/>
      <c r="G17" s="37"/>
      <c r="H17" s="33"/>
      <c r="I17" s="33"/>
      <c r="J17" s="35"/>
      <c r="K17" s="33"/>
    </row>
    <row r="18">
      <c r="A18" s="29" t="s">
        <v>914</v>
      </c>
      <c r="B18" s="30" t="s">
        <v>23</v>
      </c>
      <c r="C18" s="31" t="s">
        <v>67</v>
      </c>
      <c r="D18" s="32" t="s">
        <v>24</v>
      </c>
      <c r="E18" s="32" t="s">
        <v>940</v>
      </c>
      <c r="F18" s="33"/>
      <c r="G18" s="36"/>
      <c r="H18" s="33"/>
      <c r="I18" s="33"/>
      <c r="J18" s="35"/>
      <c r="K18" s="33"/>
    </row>
    <row r="19">
      <c r="A19" s="29" t="s">
        <v>914</v>
      </c>
      <c r="B19" s="30" t="s">
        <v>23</v>
      </c>
      <c r="C19" s="31" t="s">
        <v>70</v>
      </c>
      <c r="D19" s="32" t="s">
        <v>24</v>
      </c>
      <c r="E19" s="32" t="s">
        <v>941</v>
      </c>
      <c r="F19" s="33"/>
      <c r="G19" s="32" t="s">
        <v>932</v>
      </c>
      <c r="H19" s="33"/>
      <c r="I19" s="33"/>
      <c r="J19" s="35"/>
      <c r="K19" s="33"/>
    </row>
    <row r="20">
      <c r="A20" s="29" t="s">
        <v>914</v>
      </c>
      <c r="B20" s="30" t="s">
        <v>23</v>
      </c>
      <c r="C20" s="31" t="s">
        <v>73</v>
      </c>
      <c r="D20" s="32" t="s">
        <v>24</v>
      </c>
      <c r="E20" s="32" t="s">
        <v>942</v>
      </c>
      <c r="F20" s="33"/>
      <c r="G20" s="38" t="s">
        <v>943</v>
      </c>
      <c r="H20" s="33"/>
      <c r="I20" s="33"/>
      <c r="J20" s="35"/>
      <c r="K20" s="33"/>
    </row>
    <row r="21">
      <c r="A21" s="29" t="s">
        <v>914</v>
      </c>
      <c r="B21" s="30" t="s">
        <v>23</v>
      </c>
      <c r="C21" s="31" t="s">
        <v>76</v>
      </c>
      <c r="D21" s="32" t="s">
        <v>24</v>
      </c>
      <c r="E21" s="32" t="s">
        <v>944</v>
      </c>
      <c r="F21" s="33"/>
      <c r="G21" s="36"/>
      <c r="H21" s="33"/>
      <c r="I21" s="33"/>
      <c r="J21" s="35"/>
      <c r="K21" s="33"/>
    </row>
    <row r="22">
      <c r="A22" s="29" t="s">
        <v>914</v>
      </c>
      <c r="B22" s="30" t="s">
        <v>23</v>
      </c>
      <c r="C22" s="31" t="s">
        <v>79</v>
      </c>
      <c r="D22" s="32" t="s">
        <v>24</v>
      </c>
      <c r="E22" s="32" t="s">
        <v>945</v>
      </c>
      <c r="F22" s="33"/>
      <c r="G22" s="37"/>
      <c r="H22" s="33"/>
      <c r="I22" s="33"/>
      <c r="J22" s="35"/>
      <c r="K22" s="33"/>
    </row>
    <row r="23">
      <c r="A23" s="29" t="s">
        <v>914</v>
      </c>
      <c r="B23" s="30" t="s">
        <v>26</v>
      </c>
      <c r="C23" s="31" t="s">
        <v>82</v>
      </c>
      <c r="D23" s="37" t="s">
        <v>946</v>
      </c>
      <c r="E23" s="32" t="s">
        <v>947</v>
      </c>
      <c r="F23" s="33"/>
      <c r="G23" s="32" t="s">
        <v>948</v>
      </c>
      <c r="H23" s="33"/>
      <c r="I23" s="33"/>
      <c r="J23" s="35"/>
      <c r="K23" s="33"/>
    </row>
    <row r="24">
      <c r="A24" s="29" t="s">
        <v>914</v>
      </c>
      <c r="B24" s="30" t="s">
        <v>29</v>
      </c>
      <c r="C24" s="31" t="s">
        <v>85</v>
      </c>
      <c r="D24" s="37" t="s">
        <v>949</v>
      </c>
      <c r="E24" s="32" t="s">
        <v>950</v>
      </c>
      <c r="F24" s="33"/>
      <c r="G24" s="32" t="s">
        <v>951</v>
      </c>
      <c r="H24" s="33"/>
      <c r="I24" s="33"/>
      <c r="J24" s="35"/>
      <c r="K24" s="33"/>
    </row>
    <row r="25">
      <c r="A25" s="29" t="s">
        <v>914</v>
      </c>
      <c r="B25" s="30" t="s">
        <v>32</v>
      </c>
      <c r="C25" s="31" t="s">
        <v>88</v>
      </c>
      <c r="D25" s="37" t="s">
        <v>952</v>
      </c>
      <c r="E25" s="32" t="s">
        <v>953</v>
      </c>
      <c r="F25" s="33"/>
      <c r="G25" s="32" t="s">
        <v>954</v>
      </c>
      <c r="H25" s="33"/>
      <c r="I25" s="33"/>
      <c r="J25" s="35"/>
      <c r="K25" s="33"/>
    </row>
    <row r="26">
      <c r="A26" s="29" t="s">
        <v>914</v>
      </c>
      <c r="B26" s="30" t="s">
        <v>35</v>
      </c>
      <c r="C26" s="31" t="s">
        <v>91</v>
      </c>
      <c r="D26" s="37" t="s">
        <v>955</v>
      </c>
      <c r="E26" s="32" t="s">
        <v>956</v>
      </c>
      <c r="F26" s="33"/>
      <c r="G26" s="37"/>
      <c r="H26" s="33"/>
      <c r="I26" s="33"/>
      <c r="J26" s="35"/>
      <c r="K26" s="33"/>
    </row>
    <row r="27">
      <c r="A27" s="29" t="s">
        <v>914</v>
      </c>
      <c r="B27" s="30" t="s">
        <v>38</v>
      </c>
      <c r="C27" s="31" t="s">
        <v>94</v>
      </c>
      <c r="D27" s="37" t="s">
        <v>957</v>
      </c>
      <c r="E27" s="32" t="s">
        <v>958</v>
      </c>
      <c r="F27" s="33"/>
      <c r="G27" s="32" t="s">
        <v>959</v>
      </c>
      <c r="H27" s="33"/>
      <c r="I27" s="33"/>
      <c r="J27" s="35"/>
      <c r="K27" s="33"/>
    </row>
    <row r="28">
      <c r="A28" s="29" t="s">
        <v>914</v>
      </c>
      <c r="B28" s="30" t="s">
        <v>41</v>
      </c>
      <c r="C28" s="31" t="s">
        <v>97</v>
      </c>
      <c r="D28" s="37" t="s">
        <v>960</v>
      </c>
      <c r="E28" s="32" t="s">
        <v>961</v>
      </c>
      <c r="F28" s="33"/>
      <c r="G28" s="32" t="s">
        <v>962</v>
      </c>
      <c r="H28" s="33"/>
      <c r="I28" s="33"/>
      <c r="J28" s="35"/>
      <c r="K28" s="33"/>
    </row>
    <row r="29">
      <c r="A29" s="29" t="s">
        <v>914</v>
      </c>
      <c r="B29" s="30" t="s">
        <v>41</v>
      </c>
      <c r="C29" s="31" t="s">
        <v>100</v>
      </c>
      <c r="D29" s="37" t="s">
        <v>960</v>
      </c>
      <c r="E29" s="32" t="s">
        <v>963</v>
      </c>
      <c r="F29" s="33"/>
      <c r="G29" s="37"/>
      <c r="H29" s="33"/>
      <c r="I29" s="33"/>
      <c r="J29" s="35"/>
      <c r="K29" s="33"/>
    </row>
    <row r="30">
      <c r="A30" s="29" t="s">
        <v>914</v>
      </c>
      <c r="B30" s="30" t="s">
        <v>41</v>
      </c>
      <c r="C30" s="31" t="s">
        <v>103</v>
      </c>
      <c r="D30" s="37" t="s">
        <v>960</v>
      </c>
      <c r="E30" s="32" t="s">
        <v>964</v>
      </c>
      <c r="F30" s="33"/>
      <c r="G30" s="37"/>
      <c r="H30" s="33"/>
      <c r="I30" s="33"/>
      <c r="J30" s="35"/>
      <c r="K30" s="33"/>
    </row>
    <row r="31">
      <c r="A31" s="29" t="s">
        <v>914</v>
      </c>
      <c r="B31" s="30" t="s">
        <v>41</v>
      </c>
      <c r="C31" s="31" t="s">
        <v>106</v>
      </c>
      <c r="D31" s="37" t="s">
        <v>960</v>
      </c>
      <c r="E31" s="32" t="s">
        <v>965</v>
      </c>
      <c r="F31" s="33"/>
      <c r="G31" s="37"/>
      <c r="H31" s="33"/>
      <c r="I31" s="33"/>
      <c r="J31" s="35"/>
      <c r="K31" s="33"/>
    </row>
    <row r="32">
      <c r="A32" s="29" t="s">
        <v>914</v>
      </c>
      <c r="B32" s="30" t="s">
        <v>44</v>
      </c>
      <c r="C32" s="31" t="s">
        <v>109</v>
      </c>
      <c r="D32" s="37" t="s">
        <v>966</v>
      </c>
      <c r="E32" s="32" t="s">
        <v>967</v>
      </c>
      <c r="F32" s="33"/>
      <c r="G32" s="32" t="s">
        <v>968</v>
      </c>
      <c r="H32" s="33"/>
      <c r="I32" s="33"/>
      <c r="J32" s="35"/>
      <c r="K32" s="33"/>
    </row>
    <row r="33">
      <c r="A33" s="29" t="s">
        <v>914</v>
      </c>
      <c r="B33" s="30" t="s">
        <v>47</v>
      </c>
      <c r="C33" s="31" t="s">
        <v>112</v>
      </c>
      <c r="D33" s="37" t="s">
        <v>969</v>
      </c>
      <c r="E33" s="32" t="s">
        <v>970</v>
      </c>
      <c r="F33" s="33"/>
      <c r="G33" s="32" t="s">
        <v>971</v>
      </c>
      <c r="H33" s="33"/>
      <c r="I33" s="33"/>
      <c r="J33" s="35"/>
      <c r="K33" s="33"/>
    </row>
    <row r="34">
      <c r="A34" s="29" t="s">
        <v>914</v>
      </c>
      <c r="B34" s="30" t="s">
        <v>47</v>
      </c>
      <c r="C34" s="31" t="s">
        <v>115</v>
      </c>
      <c r="D34" s="37" t="s">
        <v>969</v>
      </c>
      <c r="E34" s="32" t="s">
        <v>972</v>
      </c>
      <c r="F34" s="33"/>
      <c r="G34" s="32" t="s">
        <v>973</v>
      </c>
      <c r="H34" s="33"/>
      <c r="I34" s="33"/>
      <c r="J34" s="35"/>
      <c r="K34" s="33"/>
    </row>
    <row r="35">
      <c r="A35" s="29" t="s">
        <v>914</v>
      </c>
      <c r="B35" s="30" t="s">
        <v>50</v>
      </c>
      <c r="C35" s="31" t="s">
        <v>118</v>
      </c>
      <c r="D35" s="37" t="s">
        <v>974</v>
      </c>
      <c r="E35" s="32" t="s">
        <v>975</v>
      </c>
      <c r="F35" s="33"/>
      <c r="G35" s="32" t="s">
        <v>976</v>
      </c>
      <c r="H35" s="33"/>
      <c r="I35" s="33"/>
      <c r="J35" s="35"/>
      <c r="K35" s="33"/>
    </row>
    <row r="36">
      <c r="A36" s="29" t="s">
        <v>914</v>
      </c>
      <c r="B36" s="30" t="s">
        <v>53</v>
      </c>
      <c r="C36" s="31" t="s">
        <v>121</v>
      </c>
      <c r="D36" s="37" t="s">
        <v>54</v>
      </c>
      <c r="E36" s="32" t="s">
        <v>977</v>
      </c>
      <c r="F36" s="33"/>
      <c r="G36" s="37"/>
      <c r="H36" s="33"/>
      <c r="I36" s="33"/>
      <c r="J36" s="35"/>
      <c r="K36" s="33"/>
    </row>
    <row r="37">
      <c r="A37" s="29" t="s">
        <v>914</v>
      </c>
      <c r="B37" s="30" t="s">
        <v>56</v>
      </c>
      <c r="C37" s="31" t="s">
        <v>124</v>
      </c>
      <c r="D37" s="37" t="s">
        <v>57</v>
      </c>
      <c r="E37" s="32" t="s">
        <v>978</v>
      </c>
      <c r="F37" s="33"/>
      <c r="G37" s="32" t="s">
        <v>979</v>
      </c>
      <c r="H37" s="33"/>
      <c r="I37" s="33"/>
      <c r="J37" s="35"/>
      <c r="K37" s="33"/>
    </row>
    <row r="38">
      <c r="A38" s="29" t="s">
        <v>914</v>
      </c>
      <c r="B38" s="30" t="s">
        <v>59</v>
      </c>
      <c r="C38" s="31" t="s">
        <v>127</v>
      </c>
      <c r="D38" s="37" t="s">
        <v>980</v>
      </c>
      <c r="E38" s="32" t="s">
        <v>981</v>
      </c>
      <c r="F38" s="33"/>
      <c r="G38" s="32" t="s">
        <v>982</v>
      </c>
      <c r="H38" s="33"/>
      <c r="I38" s="33"/>
      <c r="J38" s="35"/>
      <c r="K38" s="33"/>
    </row>
    <row r="39">
      <c r="A39" s="29" t="s">
        <v>914</v>
      </c>
      <c r="B39" s="30" t="s">
        <v>62</v>
      </c>
      <c r="C39" s="31" t="s">
        <v>130</v>
      </c>
      <c r="D39" s="37" t="s">
        <v>63</v>
      </c>
      <c r="E39" s="32" t="s">
        <v>983</v>
      </c>
      <c r="F39" s="33"/>
      <c r="G39" s="32" t="s">
        <v>984</v>
      </c>
      <c r="H39" s="33"/>
      <c r="I39" s="33"/>
      <c r="J39" s="35"/>
      <c r="K39" s="33"/>
    </row>
    <row r="40">
      <c r="A40" s="29" t="s">
        <v>914</v>
      </c>
      <c r="B40" s="30" t="s">
        <v>62</v>
      </c>
      <c r="C40" s="31" t="s">
        <v>133</v>
      </c>
      <c r="D40" s="37" t="s">
        <v>63</v>
      </c>
      <c r="E40" s="32" t="s">
        <v>985</v>
      </c>
      <c r="F40" s="33"/>
      <c r="G40" s="37"/>
      <c r="H40" s="33"/>
      <c r="I40" s="33"/>
      <c r="J40" s="35"/>
      <c r="K40" s="33"/>
    </row>
    <row r="41">
      <c r="A41" s="29" t="s">
        <v>914</v>
      </c>
      <c r="B41" s="30" t="s">
        <v>65</v>
      </c>
      <c r="C41" s="31" t="s">
        <v>136</v>
      </c>
      <c r="D41" s="37" t="s">
        <v>66</v>
      </c>
      <c r="E41" s="32" t="s">
        <v>986</v>
      </c>
      <c r="F41" s="33"/>
      <c r="G41" s="37"/>
      <c r="H41" s="33"/>
      <c r="I41" s="33"/>
      <c r="J41" s="35"/>
      <c r="K41" s="33"/>
    </row>
    <row r="42">
      <c r="A42" s="29" t="s">
        <v>914</v>
      </c>
      <c r="B42" s="30" t="s">
        <v>68</v>
      </c>
      <c r="C42" s="31" t="s">
        <v>139</v>
      </c>
      <c r="D42" s="37" t="s">
        <v>987</v>
      </c>
      <c r="E42" s="32" t="s">
        <v>988</v>
      </c>
      <c r="F42" s="33"/>
      <c r="G42" s="32" t="s">
        <v>989</v>
      </c>
      <c r="H42" s="33"/>
      <c r="I42" s="33"/>
      <c r="J42" s="35"/>
      <c r="K42" s="33"/>
    </row>
    <row r="43">
      <c r="A43" s="29" t="s">
        <v>914</v>
      </c>
      <c r="B43" s="30" t="s">
        <v>68</v>
      </c>
      <c r="C43" s="31" t="s">
        <v>142</v>
      </c>
      <c r="D43" s="37" t="s">
        <v>987</v>
      </c>
      <c r="E43" s="32" t="s">
        <v>990</v>
      </c>
      <c r="F43" s="33"/>
      <c r="G43" s="32" t="s">
        <v>991</v>
      </c>
      <c r="H43" s="33"/>
      <c r="I43" s="33"/>
      <c r="J43" s="35"/>
      <c r="K43" s="33"/>
    </row>
    <row r="44">
      <c r="A44" s="29" t="s">
        <v>914</v>
      </c>
      <c r="B44" s="30" t="s">
        <v>71</v>
      </c>
      <c r="C44" s="31" t="s">
        <v>145</v>
      </c>
      <c r="D44" s="37" t="s">
        <v>992</v>
      </c>
      <c r="E44" s="32" t="s">
        <v>993</v>
      </c>
      <c r="F44" s="33"/>
      <c r="G44" s="32" t="s">
        <v>994</v>
      </c>
      <c r="H44" s="33"/>
      <c r="I44" s="33"/>
      <c r="J44" s="35"/>
      <c r="K44" s="33"/>
    </row>
    <row r="45">
      <c r="A45" s="29" t="s">
        <v>914</v>
      </c>
      <c r="B45" s="30" t="s">
        <v>74</v>
      </c>
      <c r="C45" s="31" t="s">
        <v>148</v>
      </c>
      <c r="D45" s="37" t="s">
        <v>995</v>
      </c>
      <c r="E45" s="32" t="s">
        <v>996</v>
      </c>
      <c r="F45" s="33"/>
      <c r="G45" s="32" t="s">
        <v>916</v>
      </c>
      <c r="H45" s="33"/>
      <c r="I45" s="33"/>
      <c r="J45" s="35"/>
      <c r="K45" s="33"/>
    </row>
    <row r="46">
      <c r="A46" s="29" t="s">
        <v>914</v>
      </c>
      <c r="B46" s="30" t="s">
        <v>77</v>
      </c>
      <c r="C46" s="31" t="s">
        <v>149</v>
      </c>
      <c r="D46" s="37" t="s">
        <v>997</v>
      </c>
      <c r="E46" s="32" t="s">
        <v>998</v>
      </c>
      <c r="F46" s="33"/>
      <c r="G46" s="32" t="s">
        <v>999</v>
      </c>
      <c r="H46" s="33"/>
      <c r="I46" s="33"/>
      <c r="J46" s="35"/>
      <c r="K46" s="33"/>
    </row>
    <row r="47">
      <c r="A47" s="29" t="s">
        <v>914</v>
      </c>
      <c r="B47" s="30" t="s">
        <v>77</v>
      </c>
      <c r="C47" s="31" t="s">
        <v>150</v>
      </c>
      <c r="D47" s="37" t="s">
        <v>997</v>
      </c>
      <c r="E47" s="32" t="s">
        <v>1000</v>
      </c>
      <c r="F47" s="33"/>
      <c r="G47" s="37"/>
      <c r="H47" s="33"/>
      <c r="I47" s="33"/>
      <c r="J47" s="35"/>
      <c r="K47" s="33"/>
    </row>
    <row r="48">
      <c r="A48" s="29" t="s">
        <v>914</v>
      </c>
      <c r="B48" s="30" t="s">
        <v>80</v>
      </c>
      <c r="C48" s="31" t="s">
        <v>151</v>
      </c>
      <c r="D48" s="37" t="s">
        <v>1001</v>
      </c>
      <c r="E48" s="32" t="s">
        <v>1002</v>
      </c>
      <c r="F48" s="33"/>
      <c r="G48" s="37"/>
      <c r="H48" s="33"/>
      <c r="I48" s="33"/>
      <c r="J48" s="35"/>
      <c r="K48" s="33"/>
    </row>
    <row r="49">
      <c r="A49" s="29" t="s">
        <v>914</v>
      </c>
      <c r="B49" s="30" t="s">
        <v>83</v>
      </c>
      <c r="C49" s="31" t="s">
        <v>152</v>
      </c>
      <c r="D49" s="37" t="s">
        <v>1003</v>
      </c>
      <c r="E49" s="32" t="s">
        <v>1004</v>
      </c>
      <c r="F49" s="33"/>
      <c r="G49" s="37"/>
      <c r="H49" s="33"/>
      <c r="I49" s="33"/>
      <c r="J49" s="35"/>
      <c r="K49" s="33"/>
    </row>
    <row r="50">
      <c r="A50" s="29" t="s">
        <v>914</v>
      </c>
      <c r="B50" s="30" t="s">
        <v>86</v>
      </c>
      <c r="C50" s="31" t="s">
        <v>153</v>
      </c>
      <c r="D50" s="37" t="s">
        <v>87</v>
      </c>
      <c r="E50" s="32" t="s">
        <v>1005</v>
      </c>
      <c r="F50" s="33"/>
      <c r="G50" s="32" t="s">
        <v>1006</v>
      </c>
      <c r="H50" s="33"/>
      <c r="I50" s="33"/>
      <c r="J50" s="35"/>
      <c r="K50" s="33"/>
    </row>
    <row r="51">
      <c r="A51" s="29" t="s">
        <v>914</v>
      </c>
      <c r="B51" s="30" t="s">
        <v>86</v>
      </c>
      <c r="C51" s="31" t="s">
        <v>154</v>
      </c>
      <c r="D51" s="37" t="s">
        <v>87</v>
      </c>
      <c r="E51" s="32" t="s">
        <v>1007</v>
      </c>
      <c r="F51" s="33"/>
      <c r="G51" s="32" t="s">
        <v>1008</v>
      </c>
      <c r="H51" s="33"/>
      <c r="I51" s="33"/>
      <c r="J51" s="35"/>
      <c r="K51" s="33"/>
    </row>
    <row r="52">
      <c r="A52" s="39" t="s">
        <v>914</v>
      </c>
      <c r="B52" s="30" t="s">
        <v>89</v>
      </c>
      <c r="C52" s="31" t="s">
        <v>155</v>
      </c>
      <c r="D52" s="37" t="s">
        <v>90</v>
      </c>
      <c r="E52" s="32" t="s">
        <v>1009</v>
      </c>
      <c r="F52" s="33"/>
      <c r="G52" s="32" t="s">
        <v>1010</v>
      </c>
      <c r="H52" s="33"/>
      <c r="I52" s="33"/>
      <c r="J52" s="35"/>
      <c r="K52" s="33"/>
    </row>
    <row r="53">
      <c r="A53" s="29" t="s">
        <v>914</v>
      </c>
      <c r="B53" s="30" t="s">
        <v>89</v>
      </c>
      <c r="C53" s="31" t="s">
        <v>156</v>
      </c>
      <c r="D53" s="37" t="s">
        <v>90</v>
      </c>
      <c r="E53" s="32" t="s">
        <v>1011</v>
      </c>
      <c r="F53" s="33"/>
      <c r="G53" s="37"/>
      <c r="H53" s="33"/>
      <c r="I53" s="33"/>
      <c r="J53" s="35"/>
      <c r="K53" s="33"/>
    </row>
    <row r="54">
      <c r="A54" s="29" t="s">
        <v>914</v>
      </c>
      <c r="B54" s="30" t="s">
        <v>89</v>
      </c>
      <c r="C54" s="31" t="s">
        <v>157</v>
      </c>
      <c r="D54" s="37" t="s">
        <v>90</v>
      </c>
      <c r="E54" s="32" t="s">
        <v>1012</v>
      </c>
      <c r="F54" s="33"/>
      <c r="G54" s="37"/>
      <c r="H54" s="33"/>
      <c r="I54" s="33"/>
      <c r="J54" s="35"/>
      <c r="K54" s="33"/>
    </row>
    <row r="55">
      <c r="A55" s="29" t="s">
        <v>914</v>
      </c>
      <c r="B55" s="30" t="s">
        <v>89</v>
      </c>
      <c r="C55" s="31" t="s">
        <v>158</v>
      </c>
      <c r="D55" s="37" t="s">
        <v>90</v>
      </c>
      <c r="E55" s="32" t="s">
        <v>1013</v>
      </c>
      <c r="F55" s="33"/>
      <c r="G55" s="32" t="s">
        <v>1010</v>
      </c>
      <c r="H55" s="33"/>
      <c r="I55" s="33"/>
      <c r="J55" s="35"/>
      <c r="K55" s="33"/>
    </row>
    <row r="56">
      <c r="A56" s="29" t="s">
        <v>914</v>
      </c>
      <c r="B56" s="30" t="s">
        <v>92</v>
      </c>
      <c r="C56" s="31" t="s">
        <v>159</v>
      </c>
      <c r="D56" s="37" t="s">
        <v>93</v>
      </c>
      <c r="E56" s="32" t="s">
        <v>1014</v>
      </c>
      <c r="F56" s="33"/>
      <c r="G56" s="32" t="s">
        <v>1015</v>
      </c>
      <c r="H56" s="33"/>
      <c r="I56" s="33"/>
      <c r="J56" s="35"/>
      <c r="K56" s="33"/>
    </row>
    <row r="57">
      <c r="A57" s="29" t="s">
        <v>914</v>
      </c>
      <c r="B57" s="30" t="s">
        <v>92</v>
      </c>
      <c r="C57" s="31" t="s">
        <v>160</v>
      </c>
      <c r="D57" s="37" t="s">
        <v>93</v>
      </c>
      <c r="E57" s="32" t="s">
        <v>1016</v>
      </c>
      <c r="F57" s="33"/>
      <c r="G57" s="37"/>
      <c r="H57" s="33"/>
      <c r="I57" s="33"/>
      <c r="J57" s="35"/>
      <c r="K57" s="33"/>
    </row>
    <row r="58">
      <c r="A58" s="29" t="s">
        <v>914</v>
      </c>
      <c r="B58" s="30" t="s">
        <v>95</v>
      </c>
      <c r="C58" s="31" t="s">
        <v>161</v>
      </c>
      <c r="D58" s="37" t="s">
        <v>1017</v>
      </c>
      <c r="E58" s="32" t="s">
        <v>1018</v>
      </c>
      <c r="F58" s="33"/>
      <c r="G58" s="37"/>
      <c r="H58" s="33"/>
      <c r="I58" s="33"/>
      <c r="J58" s="35"/>
      <c r="K58" s="33"/>
    </row>
    <row r="59">
      <c r="A59" s="29" t="s">
        <v>914</v>
      </c>
      <c r="B59" s="30" t="s">
        <v>98</v>
      </c>
      <c r="C59" s="31" t="s">
        <v>162</v>
      </c>
      <c r="D59" s="37" t="s">
        <v>99</v>
      </c>
      <c r="E59" s="32" t="s">
        <v>1019</v>
      </c>
      <c r="F59" s="33"/>
      <c r="G59" s="32" t="s">
        <v>1020</v>
      </c>
      <c r="H59" s="33"/>
      <c r="I59" s="33"/>
      <c r="J59" s="35"/>
      <c r="K59" s="33"/>
    </row>
    <row r="60">
      <c r="A60" s="29" t="s">
        <v>914</v>
      </c>
      <c r="B60" s="30" t="s">
        <v>101</v>
      </c>
      <c r="C60" s="31" t="s">
        <v>163</v>
      </c>
      <c r="D60" s="37" t="s">
        <v>102</v>
      </c>
      <c r="E60" s="32" t="s">
        <v>1021</v>
      </c>
      <c r="F60" s="33"/>
      <c r="G60" s="32" t="s">
        <v>1022</v>
      </c>
      <c r="H60" s="33"/>
      <c r="I60" s="33"/>
      <c r="J60" s="35"/>
      <c r="K60" s="33"/>
    </row>
    <row r="61">
      <c r="A61" s="29" t="s">
        <v>914</v>
      </c>
      <c r="B61" s="30" t="s">
        <v>101</v>
      </c>
      <c r="C61" s="31" t="s">
        <v>164</v>
      </c>
      <c r="D61" s="37" t="s">
        <v>102</v>
      </c>
      <c r="E61" s="32" t="s">
        <v>1023</v>
      </c>
      <c r="F61" s="33"/>
      <c r="G61" s="37"/>
      <c r="H61" s="33"/>
      <c r="I61" s="33"/>
      <c r="J61" s="35"/>
      <c r="K61" s="33"/>
    </row>
    <row r="62">
      <c r="A62" s="29" t="s">
        <v>914</v>
      </c>
      <c r="B62" s="30" t="s">
        <v>104</v>
      </c>
      <c r="C62" s="31" t="s">
        <v>165</v>
      </c>
      <c r="D62" s="37" t="s">
        <v>105</v>
      </c>
      <c r="E62" s="32" t="s">
        <v>1024</v>
      </c>
      <c r="F62" s="33"/>
      <c r="G62" s="37"/>
      <c r="H62" s="33"/>
      <c r="I62" s="33"/>
      <c r="J62" s="35"/>
      <c r="K62" s="33"/>
    </row>
    <row r="63">
      <c r="A63" s="29" t="s">
        <v>914</v>
      </c>
      <c r="B63" s="30" t="s">
        <v>104</v>
      </c>
      <c r="C63" s="31" t="s">
        <v>166</v>
      </c>
      <c r="D63" s="37" t="s">
        <v>105</v>
      </c>
      <c r="E63" s="32" t="s">
        <v>1025</v>
      </c>
      <c r="F63" s="33"/>
      <c r="G63" s="37"/>
      <c r="H63" s="33"/>
      <c r="I63" s="33"/>
      <c r="J63" s="35"/>
      <c r="K63" s="33"/>
    </row>
    <row r="64">
      <c r="A64" s="29" t="s">
        <v>914</v>
      </c>
      <c r="B64" s="30" t="s">
        <v>107</v>
      </c>
      <c r="C64" s="31" t="s">
        <v>167</v>
      </c>
      <c r="D64" s="37" t="s">
        <v>1026</v>
      </c>
      <c r="E64" s="32" t="s">
        <v>1027</v>
      </c>
      <c r="F64" s="33"/>
      <c r="G64" s="37"/>
      <c r="H64" s="33"/>
      <c r="I64" s="33"/>
      <c r="J64" s="35"/>
      <c r="K64" s="33"/>
    </row>
    <row r="65">
      <c r="A65" s="29" t="s">
        <v>914</v>
      </c>
      <c r="B65" s="30" t="s">
        <v>110</v>
      </c>
      <c r="C65" s="31" t="s">
        <v>168</v>
      </c>
      <c r="D65" s="37" t="s">
        <v>1028</v>
      </c>
      <c r="E65" s="32" t="s">
        <v>1029</v>
      </c>
      <c r="F65" s="33"/>
      <c r="G65" s="37"/>
      <c r="H65" s="33"/>
      <c r="I65" s="33"/>
      <c r="J65" s="35"/>
      <c r="K65" s="33"/>
    </row>
    <row r="66">
      <c r="A66" s="29" t="s">
        <v>914</v>
      </c>
      <c r="B66" s="30" t="s">
        <v>113</v>
      </c>
      <c r="C66" s="31" t="s">
        <v>169</v>
      </c>
      <c r="D66" s="37" t="s">
        <v>1030</v>
      </c>
      <c r="E66" s="32" t="s">
        <v>1031</v>
      </c>
      <c r="F66" s="33"/>
      <c r="G66" s="37"/>
      <c r="H66" s="33"/>
      <c r="I66" s="33"/>
      <c r="J66" s="35"/>
      <c r="K66" s="33"/>
    </row>
    <row r="67">
      <c r="A67" s="29" t="s">
        <v>914</v>
      </c>
      <c r="B67" s="30" t="s">
        <v>116</v>
      </c>
      <c r="C67" s="31" t="s">
        <v>170</v>
      </c>
      <c r="D67" s="37" t="s">
        <v>1032</v>
      </c>
      <c r="E67" s="32" t="s">
        <v>1033</v>
      </c>
      <c r="F67" s="33"/>
      <c r="G67" s="32" t="s">
        <v>1034</v>
      </c>
      <c r="H67" s="33"/>
      <c r="I67" s="33"/>
      <c r="J67" s="35"/>
      <c r="K67" s="33"/>
    </row>
    <row r="68">
      <c r="A68" s="29" t="s">
        <v>914</v>
      </c>
      <c r="B68" s="30" t="s">
        <v>116</v>
      </c>
      <c r="C68" s="31" t="s">
        <v>171</v>
      </c>
      <c r="D68" s="37" t="s">
        <v>1032</v>
      </c>
      <c r="E68" s="32" t="s">
        <v>1035</v>
      </c>
      <c r="F68" s="33"/>
      <c r="G68" s="32" t="s">
        <v>1034</v>
      </c>
      <c r="H68" s="33"/>
      <c r="I68" s="33"/>
      <c r="J68" s="35"/>
      <c r="K68" s="33"/>
    </row>
    <row r="69">
      <c r="A69" s="29" t="s">
        <v>914</v>
      </c>
      <c r="B69" s="30" t="s">
        <v>116</v>
      </c>
      <c r="C69" s="31" t="s">
        <v>172</v>
      </c>
      <c r="D69" s="37" t="s">
        <v>1032</v>
      </c>
      <c r="E69" s="32" t="s">
        <v>1036</v>
      </c>
      <c r="F69" s="33"/>
      <c r="G69" s="37"/>
      <c r="H69" s="33"/>
      <c r="I69" s="33"/>
      <c r="J69" s="35"/>
      <c r="K69" s="33"/>
    </row>
    <row r="70">
      <c r="A70" s="29" t="s">
        <v>914</v>
      </c>
      <c r="B70" s="30" t="s">
        <v>119</v>
      </c>
      <c r="C70" s="31" t="s">
        <v>173</v>
      </c>
      <c r="D70" s="37" t="s">
        <v>120</v>
      </c>
      <c r="E70" s="32" t="s">
        <v>1037</v>
      </c>
      <c r="F70" s="33"/>
      <c r="G70" s="37"/>
      <c r="H70" s="33"/>
      <c r="I70" s="33"/>
      <c r="J70" s="35"/>
      <c r="K70" s="33"/>
    </row>
    <row r="71">
      <c r="A71" s="29" t="s">
        <v>914</v>
      </c>
      <c r="B71" s="30" t="s">
        <v>119</v>
      </c>
      <c r="C71" s="31" t="s">
        <v>174</v>
      </c>
      <c r="D71" s="37" t="s">
        <v>120</v>
      </c>
      <c r="E71" s="32" t="s">
        <v>1038</v>
      </c>
      <c r="F71" s="33"/>
      <c r="G71" s="37"/>
      <c r="H71" s="33"/>
      <c r="I71" s="33"/>
      <c r="J71" s="35"/>
      <c r="K71" s="33"/>
    </row>
    <row r="72">
      <c r="A72" s="29" t="s">
        <v>914</v>
      </c>
      <c r="B72" s="30" t="s">
        <v>122</v>
      </c>
      <c r="C72" s="31" t="s">
        <v>175</v>
      </c>
      <c r="D72" s="37" t="s">
        <v>1039</v>
      </c>
      <c r="E72" s="32" t="s">
        <v>1040</v>
      </c>
      <c r="F72" s="33"/>
      <c r="G72" s="32" t="s">
        <v>1041</v>
      </c>
      <c r="H72" s="33"/>
      <c r="I72" s="33"/>
      <c r="J72" s="35"/>
      <c r="K72" s="33"/>
    </row>
    <row r="73">
      <c r="A73" s="29" t="s">
        <v>914</v>
      </c>
      <c r="B73" s="30" t="s">
        <v>122</v>
      </c>
      <c r="C73" s="31" t="s">
        <v>176</v>
      </c>
      <c r="D73" s="37" t="s">
        <v>1039</v>
      </c>
      <c r="E73" s="32" t="s">
        <v>1042</v>
      </c>
      <c r="F73" s="33"/>
      <c r="G73" s="37"/>
      <c r="H73" s="33"/>
      <c r="I73" s="33"/>
      <c r="J73" s="35"/>
      <c r="K73" s="33"/>
    </row>
    <row r="74">
      <c r="A74" s="29" t="s">
        <v>914</v>
      </c>
      <c r="B74" s="30" t="s">
        <v>125</v>
      </c>
      <c r="C74" s="31" t="s">
        <v>177</v>
      </c>
      <c r="D74" s="37" t="s">
        <v>1043</v>
      </c>
      <c r="E74" s="32" t="s">
        <v>1044</v>
      </c>
      <c r="F74" s="33"/>
      <c r="G74" s="37"/>
      <c r="H74" s="33"/>
      <c r="I74" s="33"/>
      <c r="J74" s="35"/>
      <c r="K74" s="33"/>
    </row>
    <row r="75">
      <c r="A75" s="29" t="s">
        <v>914</v>
      </c>
      <c r="B75" s="30" t="s">
        <v>128</v>
      </c>
      <c r="C75" s="31" t="s">
        <v>178</v>
      </c>
      <c r="D75" s="37" t="s">
        <v>129</v>
      </c>
      <c r="E75" s="32" t="s">
        <v>1045</v>
      </c>
      <c r="F75" s="33"/>
      <c r="G75" s="37"/>
      <c r="H75" s="33"/>
      <c r="I75" s="33"/>
      <c r="J75" s="35"/>
      <c r="K75" s="33"/>
    </row>
    <row r="76">
      <c r="A76" s="29" t="s">
        <v>914</v>
      </c>
      <c r="B76" s="30" t="s">
        <v>128</v>
      </c>
      <c r="C76" s="31" t="s">
        <v>179</v>
      </c>
      <c r="D76" s="37" t="s">
        <v>129</v>
      </c>
      <c r="E76" s="32" t="s">
        <v>1046</v>
      </c>
      <c r="F76" s="33"/>
      <c r="G76" s="37"/>
      <c r="H76" s="33"/>
      <c r="I76" s="33"/>
      <c r="J76" s="35"/>
      <c r="K76" s="33"/>
    </row>
    <row r="77">
      <c r="A77" s="29" t="s">
        <v>914</v>
      </c>
      <c r="B77" s="30" t="s">
        <v>131</v>
      </c>
      <c r="C77" s="31" t="s">
        <v>180</v>
      </c>
      <c r="D77" s="37" t="s">
        <v>1047</v>
      </c>
      <c r="E77" s="32" t="s">
        <v>1048</v>
      </c>
      <c r="F77" s="33"/>
      <c r="G77" s="32" t="s">
        <v>1049</v>
      </c>
      <c r="H77" s="33"/>
      <c r="I77" s="33"/>
      <c r="J77" s="35"/>
      <c r="K77" s="33"/>
    </row>
    <row r="78">
      <c r="A78" s="29" t="s">
        <v>914</v>
      </c>
      <c r="B78" s="30" t="s">
        <v>134</v>
      </c>
      <c r="C78" s="31" t="s">
        <v>181</v>
      </c>
      <c r="D78" s="37" t="s">
        <v>135</v>
      </c>
      <c r="E78" s="32" t="s">
        <v>1050</v>
      </c>
      <c r="F78" s="33"/>
      <c r="G78" s="32" t="s">
        <v>1051</v>
      </c>
      <c r="H78" s="33"/>
      <c r="I78" s="33"/>
      <c r="J78" s="35"/>
      <c r="K78" s="33"/>
    </row>
    <row r="79">
      <c r="A79" s="29" t="s">
        <v>914</v>
      </c>
      <c r="B79" s="30" t="s">
        <v>134</v>
      </c>
      <c r="C79" s="31" t="s">
        <v>182</v>
      </c>
      <c r="D79" s="37" t="s">
        <v>135</v>
      </c>
      <c r="E79" s="32" t="s">
        <v>1052</v>
      </c>
      <c r="F79" s="33"/>
      <c r="G79" s="32" t="s">
        <v>1053</v>
      </c>
      <c r="H79" s="33"/>
      <c r="I79" s="33"/>
      <c r="J79" s="35"/>
      <c r="K79" s="33"/>
    </row>
    <row r="80">
      <c r="A80" s="29" t="s">
        <v>914</v>
      </c>
      <c r="B80" s="30" t="s">
        <v>137</v>
      </c>
      <c r="C80" s="31" t="s">
        <v>183</v>
      </c>
      <c r="D80" s="37" t="s">
        <v>1054</v>
      </c>
      <c r="E80" s="32" t="s">
        <v>1055</v>
      </c>
      <c r="F80" s="33"/>
      <c r="G80" s="37"/>
      <c r="H80" s="33"/>
      <c r="I80" s="33"/>
      <c r="J80" s="35"/>
      <c r="K80" s="33"/>
    </row>
    <row r="81">
      <c r="A81" s="29" t="s">
        <v>914</v>
      </c>
      <c r="B81" s="30" t="s">
        <v>137</v>
      </c>
      <c r="C81" s="31" t="s">
        <v>184</v>
      </c>
      <c r="D81" s="37" t="s">
        <v>1054</v>
      </c>
      <c r="E81" s="32" t="s">
        <v>1056</v>
      </c>
      <c r="F81" s="33"/>
      <c r="G81" s="37"/>
      <c r="H81" s="33"/>
      <c r="I81" s="33"/>
      <c r="J81" s="35"/>
      <c r="K81" s="33"/>
    </row>
    <row r="82">
      <c r="A82" s="29" t="s">
        <v>914</v>
      </c>
      <c r="B82" s="30" t="s">
        <v>140</v>
      </c>
      <c r="C82" s="31" t="s">
        <v>185</v>
      </c>
      <c r="D82" s="37" t="s">
        <v>1057</v>
      </c>
      <c r="E82" s="32" t="s">
        <v>1058</v>
      </c>
      <c r="F82" s="33"/>
      <c r="G82" s="32" t="s">
        <v>1059</v>
      </c>
      <c r="H82" s="33"/>
      <c r="I82" s="33"/>
      <c r="J82" s="35"/>
      <c r="K82" s="33"/>
    </row>
    <row r="83">
      <c r="A83" s="29" t="s">
        <v>914</v>
      </c>
      <c r="B83" s="30" t="s">
        <v>143</v>
      </c>
      <c r="C83" s="31" t="s">
        <v>186</v>
      </c>
      <c r="D83" s="37" t="s">
        <v>144</v>
      </c>
      <c r="E83" s="32" t="s">
        <v>1060</v>
      </c>
      <c r="F83" s="33"/>
      <c r="G83" s="32" t="s">
        <v>1061</v>
      </c>
      <c r="H83" s="33"/>
      <c r="I83" s="33"/>
      <c r="J83" s="35"/>
      <c r="K83" s="33"/>
    </row>
    <row r="84">
      <c r="A84" s="29" t="s">
        <v>914</v>
      </c>
      <c r="B84" s="30" t="s">
        <v>143</v>
      </c>
      <c r="C84" s="31" t="s">
        <v>187</v>
      </c>
      <c r="D84" s="37" t="s">
        <v>144</v>
      </c>
      <c r="E84" s="32" t="s">
        <v>1062</v>
      </c>
      <c r="F84" s="33"/>
      <c r="G84" s="32" t="s">
        <v>1063</v>
      </c>
      <c r="H84" s="33"/>
      <c r="I84" s="33"/>
      <c r="J84" s="35"/>
      <c r="K84" s="33"/>
    </row>
    <row r="85">
      <c r="A85" s="29" t="s">
        <v>914</v>
      </c>
      <c r="B85" s="30" t="s">
        <v>146</v>
      </c>
      <c r="C85" s="31" t="s">
        <v>188</v>
      </c>
      <c r="D85" s="37" t="s">
        <v>147</v>
      </c>
      <c r="E85" s="32" t="s">
        <v>1064</v>
      </c>
      <c r="F85" s="33"/>
      <c r="G85" s="37"/>
      <c r="H85" s="33"/>
      <c r="I85" s="33"/>
      <c r="J85" s="35"/>
      <c r="K85" s="33"/>
    </row>
    <row r="86">
      <c r="A86" s="29" t="s">
        <v>914</v>
      </c>
      <c r="B86" s="30" t="s">
        <v>146</v>
      </c>
      <c r="C86" s="31" t="s">
        <v>189</v>
      </c>
      <c r="D86" s="37" t="s">
        <v>147</v>
      </c>
      <c r="E86" s="32" t="s">
        <v>1065</v>
      </c>
      <c r="F86" s="33"/>
      <c r="G86" s="37"/>
      <c r="H86" s="33"/>
      <c r="I86" s="33"/>
      <c r="J86" s="35"/>
      <c r="K86" s="33"/>
    </row>
    <row r="87">
      <c r="A87" s="29" t="s">
        <v>914</v>
      </c>
      <c r="B87" s="30" t="s">
        <v>146</v>
      </c>
      <c r="C87" s="31" t="s">
        <v>190</v>
      </c>
      <c r="D87" s="37" t="s">
        <v>147</v>
      </c>
      <c r="E87" s="32" t="s">
        <v>1066</v>
      </c>
      <c r="F87" s="33"/>
      <c r="G87" s="37"/>
      <c r="H87" s="33"/>
      <c r="I87" s="33"/>
      <c r="J87" s="35"/>
      <c r="K87" s="33"/>
    </row>
    <row r="88">
      <c r="A88" s="29" t="s">
        <v>914</v>
      </c>
      <c r="B88" s="30" t="s">
        <v>146</v>
      </c>
      <c r="C88" s="31" t="s">
        <v>191</v>
      </c>
      <c r="D88" s="37" t="s">
        <v>147</v>
      </c>
      <c r="E88" s="32" t="s">
        <v>1067</v>
      </c>
      <c r="F88" s="33"/>
      <c r="G88" s="32" t="s">
        <v>1068</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7" width="55.43"/>
    <col customWidth="1" min="8" max="8" width="67.14"/>
    <col customWidth="1" min="9" max="9" width="24.0"/>
    <col customWidth="1" min="10" max="11" width="64.43"/>
  </cols>
  <sheetData>
    <row r="1">
      <c r="A1" s="23" t="s">
        <v>907</v>
      </c>
      <c r="B1" s="24" t="s">
        <v>16</v>
      </c>
      <c r="C1" s="25" t="s">
        <v>14</v>
      </c>
      <c r="D1" s="26" t="s">
        <v>17</v>
      </c>
      <c r="E1" s="27" t="s">
        <v>908</v>
      </c>
      <c r="F1" s="28" t="s">
        <v>1069</v>
      </c>
      <c r="G1" s="28" t="s">
        <v>1070</v>
      </c>
      <c r="H1" s="28" t="s">
        <v>912</v>
      </c>
      <c r="I1" s="28" t="s">
        <v>18</v>
      </c>
      <c r="J1" s="28" t="s">
        <v>1071</v>
      </c>
      <c r="K1" s="28" t="s">
        <v>1072</v>
      </c>
    </row>
    <row r="2">
      <c r="A2" s="40" t="s">
        <v>1073</v>
      </c>
      <c r="B2" s="41" t="s">
        <v>199</v>
      </c>
      <c r="C2" s="31" t="s">
        <v>198</v>
      </c>
      <c r="D2" s="37" t="s">
        <v>21</v>
      </c>
      <c r="E2" s="37" t="s">
        <v>1074</v>
      </c>
      <c r="F2" s="33"/>
      <c r="G2" s="33"/>
      <c r="H2" s="34"/>
      <c r="I2" s="35"/>
      <c r="J2" s="33"/>
      <c r="K2" s="33"/>
    </row>
    <row r="3">
      <c r="A3" s="40" t="s">
        <v>1073</v>
      </c>
      <c r="B3" s="41" t="s">
        <v>199</v>
      </c>
      <c r="C3" s="31" t="s">
        <v>200</v>
      </c>
      <c r="D3" s="37" t="s">
        <v>21</v>
      </c>
      <c r="E3" s="37" t="s">
        <v>1075</v>
      </c>
      <c r="F3" s="33"/>
      <c r="G3" s="33"/>
      <c r="H3" s="34"/>
      <c r="I3" s="35"/>
      <c r="J3" s="33"/>
      <c r="K3" s="33"/>
    </row>
    <row r="4">
      <c r="A4" s="40" t="s">
        <v>1073</v>
      </c>
      <c r="B4" s="41" t="s">
        <v>199</v>
      </c>
      <c r="C4" s="31" t="s">
        <v>203</v>
      </c>
      <c r="D4" s="37" t="s">
        <v>21</v>
      </c>
      <c r="E4" s="32" t="s">
        <v>1076</v>
      </c>
      <c r="F4" s="33"/>
      <c r="G4" s="33"/>
      <c r="H4" s="34"/>
      <c r="I4" s="35"/>
      <c r="J4" s="33"/>
      <c r="K4" s="33"/>
    </row>
    <row r="5">
      <c r="A5" s="40" t="s">
        <v>1073</v>
      </c>
      <c r="B5" s="41" t="s">
        <v>199</v>
      </c>
      <c r="C5" s="31" t="s">
        <v>206</v>
      </c>
      <c r="D5" s="37" t="s">
        <v>21</v>
      </c>
      <c r="E5" s="32" t="s">
        <v>1077</v>
      </c>
      <c r="F5" s="33"/>
      <c r="G5" s="33"/>
      <c r="H5" s="34"/>
      <c r="I5" s="35"/>
      <c r="J5" s="33"/>
      <c r="K5" s="33"/>
    </row>
    <row r="6">
      <c r="A6" s="40" t="s">
        <v>1073</v>
      </c>
      <c r="B6" s="41" t="s">
        <v>199</v>
      </c>
      <c r="C6" s="31" t="s">
        <v>209</v>
      </c>
      <c r="D6" s="37" t="s">
        <v>21</v>
      </c>
      <c r="E6" s="32" t="s">
        <v>1078</v>
      </c>
      <c r="F6" s="33"/>
      <c r="G6" s="33"/>
      <c r="H6" s="34"/>
      <c r="I6" s="35"/>
      <c r="J6" s="33"/>
      <c r="K6" s="33"/>
    </row>
    <row r="7">
      <c r="A7" s="40" t="s">
        <v>1073</v>
      </c>
      <c r="B7" s="41" t="s">
        <v>199</v>
      </c>
      <c r="C7" s="31" t="s">
        <v>212</v>
      </c>
      <c r="D7" s="37" t="s">
        <v>21</v>
      </c>
      <c r="E7" s="32" t="s">
        <v>1079</v>
      </c>
      <c r="F7" s="33"/>
      <c r="G7" s="33"/>
      <c r="H7" s="34"/>
      <c r="I7" s="35"/>
      <c r="J7" s="33"/>
      <c r="K7" s="33"/>
    </row>
    <row r="8">
      <c r="A8" s="40" t="s">
        <v>1073</v>
      </c>
      <c r="B8" s="41" t="s">
        <v>199</v>
      </c>
      <c r="C8" s="31" t="s">
        <v>215</v>
      </c>
      <c r="D8" s="37" t="s">
        <v>21</v>
      </c>
      <c r="E8" s="32" t="s">
        <v>1080</v>
      </c>
      <c r="F8" s="33"/>
      <c r="G8" s="33"/>
      <c r="H8" s="34"/>
      <c r="I8" s="35"/>
      <c r="J8" s="33"/>
      <c r="K8" s="33"/>
    </row>
    <row r="9">
      <c r="A9" s="40" t="s">
        <v>1073</v>
      </c>
      <c r="B9" s="41" t="s">
        <v>201</v>
      </c>
      <c r="C9" s="31" t="s">
        <v>216</v>
      </c>
      <c r="D9" s="37" t="s">
        <v>202</v>
      </c>
      <c r="E9" s="37" t="s">
        <v>1081</v>
      </c>
      <c r="F9" s="33"/>
      <c r="G9" s="33"/>
      <c r="H9" s="34"/>
      <c r="I9" s="35"/>
      <c r="J9" s="33"/>
      <c r="K9" s="33"/>
    </row>
    <row r="10">
      <c r="A10" s="40" t="s">
        <v>1073</v>
      </c>
      <c r="B10" s="41" t="s">
        <v>201</v>
      </c>
      <c r="C10" s="31" t="s">
        <v>217</v>
      </c>
      <c r="D10" s="37" t="s">
        <v>202</v>
      </c>
      <c r="E10" s="37" t="s">
        <v>1082</v>
      </c>
      <c r="F10" s="33"/>
      <c r="G10" s="33"/>
      <c r="H10" s="34"/>
      <c r="I10" s="35"/>
      <c r="J10" s="33"/>
      <c r="K10" s="33"/>
    </row>
    <row r="11">
      <c r="A11" s="40" t="s">
        <v>1073</v>
      </c>
      <c r="B11" s="41" t="s">
        <v>201</v>
      </c>
      <c r="C11" s="31" t="s">
        <v>218</v>
      </c>
      <c r="D11" s="37" t="s">
        <v>202</v>
      </c>
      <c r="E11" s="32" t="s">
        <v>1083</v>
      </c>
      <c r="F11" s="33"/>
      <c r="G11" s="33"/>
      <c r="H11" s="34"/>
      <c r="I11" s="35"/>
      <c r="J11" s="33"/>
      <c r="K11" s="33"/>
    </row>
    <row r="12">
      <c r="A12" s="40" t="s">
        <v>1073</v>
      </c>
      <c r="B12" s="41" t="s">
        <v>201</v>
      </c>
      <c r="C12" s="31" t="s">
        <v>219</v>
      </c>
      <c r="D12" s="37" t="s">
        <v>202</v>
      </c>
      <c r="E12" s="32" t="s">
        <v>1084</v>
      </c>
      <c r="F12" s="33"/>
      <c r="G12" s="33"/>
      <c r="H12" s="33"/>
      <c r="I12" s="35"/>
      <c r="J12" s="33"/>
      <c r="K12" s="33"/>
    </row>
    <row r="13">
      <c r="A13" s="40" t="s">
        <v>1073</v>
      </c>
      <c r="B13" s="41" t="s">
        <v>201</v>
      </c>
      <c r="C13" s="31" t="s">
        <v>220</v>
      </c>
      <c r="D13" s="37" t="s">
        <v>202</v>
      </c>
      <c r="E13" s="32" t="s">
        <v>1085</v>
      </c>
      <c r="F13" s="33"/>
      <c r="G13" s="33"/>
      <c r="H13" s="33"/>
      <c r="I13" s="35"/>
      <c r="J13" s="33"/>
      <c r="K13" s="33"/>
    </row>
    <row r="14">
      <c r="A14" s="40" t="s">
        <v>1073</v>
      </c>
      <c r="B14" s="41" t="s">
        <v>201</v>
      </c>
      <c r="C14" s="31" t="s">
        <v>221</v>
      </c>
      <c r="D14" s="37" t="s">
        <v>202</v>
      </c>
      <c r="E14" s="37" t="s">
        <v>1086</v>
      </c>
      <c r="F14" s="33"/>
      <c r="G14" s="33"/>
      <c r="H14" s="33"/>
      <c r="I14" s="35"/>
      <c r="J14" s="33"/>
      <c r="K14" s="33"/>
    </row>
    <row r="15">
      <c r="A15" s="40" t="s">
        <v>1073</v>
      </c>
      <c r="B15" s="41" t="s">
        <v>204</v>
      </c>
      <c r="C15" s="31" t="s">
        <v>222</v>
      </c>
      <c r="D15" s="37" t="s">
        <v>205</v>
      </c>
      <c r="E15" s="37" t="s">
        <v>1087</v>
      </c>
      <c r="F15" s="33"/>
      <c r="G15" s="33"/>
      <c r="H15" s="33"/>
      <c r="I15" s="35"/>
      <c r="J15" s="33"/>
      <c r="K15" s="33"/>
    </row>
    <row r="16">
      <c r="A16" s="40" t="s">
        <v>1073</v>
      </c>
      <c r="B16" s="41" t="s">
        <v>207</v>
      </c>
      <c r="C16" s="31" t="s">
        <v>223</v>
      </c>
      <c r="D16" s="37" t="s">
        <v>208</v>
      </c>
      <c r="E16" s="37" t="s">
        <v>1088</v>
      </c>
      <c r="F16" s="33"/>
      <c r="G16" s="33"/>
      <c r="H16" s="33"/>
      <c r="I16" s="35"/>
      <c r="J16" s="33"/>
      <c r="K16" s="33"/>
    </row>
    <row r="17">
      <c r="A17" s="40" t="s">
        <v>1073</v>
      </c>
      <c r="B17" s="41" t="s">
        <v>210</v>
      </c>
      <c r="C17" s="31" t="s">
        <v>224</v>
      </c>
      <c r="D17" s="37" t="s">
        <v>211</v>
      </c>
      <c r="E17" s="32" t="s">
        <v>1089</v>
      </c>
      <c r="F17" s="33"/>
      <c r="G17" s="33"/>
      <c r="H17" s="33"/>
      <c r="I17" s="35"/>
      <c r="J17" s="33"/>
      <c r="K17" s="33"/>
    </row>
    <row r="18">
      <c r="A18" s="40" t="s">
        <v>1073</v>
      </c>
      <c r="B18" s="41" t="s">
        <v>210</v>
      </c>
      <c r="C18" s="31" t="s">
        <v>225</v>
      </c>
      <c r="D18" s="37" t="s">
        <v>211</v>
      </c>
      <c r="E18" s="32" t="s">
        <v>1090</v>
      </c>
      <c r="F18" s="33"/>
      <c r="G18" s="33"/>
      <c r="H18" s="33"/>
      <c r="I18" s="35"/>
      <c r="J18" s="33"/>
      <c r="K18" s="33"/>
    </row>
    <row r="19">
      <c r="A19" s="40" t="s">
        <v>1073</v>
      </c>
      <c r="B19" s="41" t="s">
        <v>210</v>
      </c>
      <c r="C19" s="31" t="s">
        <v>226</v>
      </c>
      <c r="D19" s="37" t="s">
        <v>211</v>
      </c>
      <c r="E19" s="32" t="s">
        <v>1091</v>
      </c>
      <c r="F19" s="33"/>
      <c r="G19" s="33"/>
      <c r="H19" s="33"/>
      <c r="I19" s="35"/>
      <c r="J19" s="33"/>
      <c r="K19" s="33"/>
    </row>
    <row r="20">
      <c r="A20" s="40" t="s">
        <v>1073</v>
      </c>
      <c r="B20" s="41" t="s">
        <v>210</v>
      </c>
      <c r="C20" s="31" t="s">
        <v>227</v>
      </c>
      <c r="D20" s="37" t="s">
        <v>211</v>
      </c>
      <c r="E20" s="37" t="s">
        <v>1092</v>
      </c>
      <c r="F20" s="33"/>
      <c r="G20" s="33"/>
      <c r="H20" s="33"/>
      <c r="I20" s="35"/>
      <c r="J20" s="33"/>
      <c r="K20" s="33"/>
    </row>
    <row r="21">
      <c r="A21" s="40" t="s">
        <v>1073</v>
      </c>
      <c r="B21" s="41" t="s">
        <v>213</v>
      </c>
      <c r="C21" s="31" t="s">
        <v>228</v>
      </c>
      <c r="D21" s="37" t="s">
        <v>214</v>
      </c>
      <c r="E21" s="32" t="s">
        <v>1093</v>
      </c>
      <c r="F21" s="33"/>
      <c r="G21" s="33"/>
      <c r="H21" s="33"/>
      <c r="I21" s="35"/>
      <c r="J21" s="33"/>
      <c r="K21" s="33"/>
    </row>
    <row r="22">
      <c r="A22" s="40" t="s">
        <v>1073</v>
      </c>
      <c r="B22" s="41" t="s">
        <v>213</v>
      </c>
      <c r="C22" s="31" t="s">
        <v>229</v>
      </c>
      <c r="D22" s="37" t="s">
        <v>214</v>
      </c>
      <c r="E22" s="32" t="s">
        <v>1094</v>
      </c>
      <c r="F22" s="33"/>
      <c r="G22" s="33"/>
      <c r="H22" s="33"/>
      <c r="I22" s="35"/>
      <c r="J22" s="33"/>
      <c r="K22" s="33"/>
    </row>
  </sheetData>
  <autoFilter ref="$A$1:$J$22"/>
  <conditionalFormatting sqref="I2:I22">
    <cfRule type="cellIs" dxfId="0" priority="1" operator="equal">
      <formula>"Pass"</formula>
    </cfRule>
  </conditionalFormatting>
  <conditionalFormatting sqref="I2:I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29" t="s">
        <v>1095</v>
      </c>
      <c r="B2" s="32" t="s">
        <v>236</v>
      </c>
      <c r="C2" s="32" t="s">
        <v>235</v>
      </c>
      <c r="D2" s="32" t="s">
        <v>21</v>
      </c>
      <c r="E2" s="32" t="s">
        <v>1096</v>
      </c>
      <c r="F2" s="33"/>
      <c r="G2" s="32" t="s">
        <v>916</v>
      </c>
      <c r="H2" s="33"/>
      <c r="I2" s="34"/>
      <c r="J2" s="35"/>
      <c r="K2" s="33"/>
    </row>
    <row r="3">
      <c r="A3" s="29" t="s">
        <v>1095</v>
      </c>
      <c r="B3" s="32" t="s">
        <v>236</v>
      </c>
      <c r="C3" s="32" t="s">
        <v>237</v>
      </c>
      <c r="D3" s="32" t="s">
        <v>21</v>
      </c>
      <c r="E3" s="32" t="s">
        <v>1097</v>
      </c>
      <c r="F3" s="33"/>
      <c r="G3" s="32" t="s">
        <v>916</v>
      </c>
      <c r="H3" s="33"/>
      <c r="I3" s="34"/>
      <c r="J3" s="35"/>
      <c r="K3" s="33"/>
    </row>
    <row r="4">
      <c r="A4" s="29" t="s">
        <v>1095</v>
      </c>
      <c r="B4" s="32" t="s">
        <v>236</v>
      </c>
      <c r="C4" s="32" t="s">
        <v>240</v>
      </c>
      <c r="D4" s="32" t="s">
        <v>21</v>
      </c>
      <c r="E4" s="32" t="s">
        <v>1098</v>
      </c>
      <c r="F4" s="33"/>
      <c r="G4" s="32" t="s">
        <v>919</v>
      </c>
      <c r="H4" s="33"/>
      <c r="I4" s="34"/>
      <c r="J4" s="35"/>
      <c r="K4" s="33"/>
    </row>
    <row r="5">
      <c r="A5" s="29" t="s">
        <v>1095</v>
      </c>
      <c r="B5" s="32" t="s">
        <v>236</v>
      </c>
      <c r="C5" s="32" t="s">
        <v>243</v>
      </c>
      <c r="D5" s="32" t="s">
        <v>21</v>
      </c>
      <c r="E5" s="32" t="s">
        <v>1099</v>
      </c>
      <c r="F5" s="33"/>
      <c r="G5" s="36"/>
      <c r="H5" s="33"/>
      <c r="I5" s="34"/>
      <c r="J5" s="35"/>
      <c r="K5" s="33"/>
    </row>
    <row r="6">
      <c r="A6" s="29" t="s">
        <v>1095</v>
      </c>
      <c r="B6" s="32" t="s">
        <v>236</v>
      </c>
      <c r="C6" s="32" t="s">
        <v>246</v>
      </c>
      <c r="D6" s="32" t="s">
        <v>21</v>
      </c>
      <c r="E6" s="32" t="s">
        <v>1100</v>
      </c>
      <c r="F6" s="33"/>
      <c r="G6" s="32" t="s">
        <v>922</v>
      </c>
      <c r="H6" s="33"/>
      <c r="I6" s="34"/>
      <c r="J6" s="35"/>
      <c r="K6" s="33"/>
    </row>
    <row r="7">
      <c r="A7" s="29" t="s">
        <v>1095</v>
      </c>
      <c r="B7" s="32" t="s">
        <v>236</v>
      </c>
      <c r="C7" s="32" t="s">
        <v>249</v>
      </c>
      <c r="D7" s="32" t="s">
        <v>21</v>
      </c>
      <c r="E7" s="32" t="s">
        <v>1101</v>
      </c>
      <c r="F7" s="33"/>
      <c r="G7" s="32" t="s">
        <v>924</v>
      </c>
      <c r="H7" s="33"/>
      <c r="I7" s="34"/>
      <c r="J7" s="35"/>
      <c r="K7" s="33"/>
    </row>
    <row r="8">
      <c r="A8" s="29" t="s">
        <v>1095</v>
      </c>
      <c r="B8" s="32" t="s">
        <v>236</v>
      </c>
      <c r="C8" s="32" t="s">
        <v>252</v>
      </c>
      <c r="D8" s="32" t="s">
        <v>21</v>
      </c>
      <c r="E8" s="32" t="s">
        <v>1102</v>
      </c>
      <c r="F8" s="33"/>
      <c r="G8" s="32" t="s">
        <v>926</v>
      </c>
      <c r="H8" s="33"/>
      <c r="I8" s="34"/>
      <c r="J8" s="35"/>
      <c r="K8" s="33"/>
    </row>
    <row r="9">
      <c r="A9" s="29" t="s">
        <v>1095</v>
      </c>
      <c r="B9" s="32" t="s">
        <v>238</v>
      </c>
      <c r="C9" s="32" t="s">
        <v>255</v>
      </c>
      <c r="D9" s="32" t="s">
        <v>239</v>
      </c>
      <c r="E9" s="32" t="s">
        <v>1103</v>
      </c>
      <c r="F9" s="33"/>
      <c r="G9" s="32" t="s">
        <v>1104</v>
      </c>
      <c r="H9" s="33"/>
      <c r="I9" s="34"/>
      <c r="J9" s="35"/>
      <c r="K9" s="33"/>
    </row>
    <row r="10">
      <c r="A10" s="29" t="s">
        <v>1095</v>
      </c>
      <c r="B10" s="32" t="s">
        <v>238</v>
      </c>
      <c r="C10" s="32" t="s">
        <v>258</v>
      </c>
      <c r="D10" s="32" t="s">
        <v>239</v>
      </c>
      <c r="E10" s="32" t="s">
        <v>1105</v>
      </c>
      <c r="F10" s="33"/>
      <c r="G10" s="37"/>
      <c r="H10" s="33"/>
      <c r="I10" s="34"/>
      <c r="J10" s="35"/>
      <c r="K10" s="33"/>
    </row>
    <row r="11">
      <c r="A11" s="29" t="s">
        <v>1095</v>
      </c>
      <c r="B11" s="32" t="s">
        <v>238</v>
      </c>
      <c r="C11" s="32" t="s">
        <v>261</v>
      </c>
      <c r="D11" s="32" t="s">
        <v>239</v>
      </c>
      <c r="E11" s="32" t="s">
        <v>1106</v>
      </c>
      <c r="F11" s="33"/>
      <c r="G11" s="32" t="s">
        <v>1107</v>
      </c>
      <c r="H11" s="33"/>
      <c r="I11" s="34"/>
      <c r="J11" s="35"/>
      <c r="K11" s="33"/>
    </row>
    <row r="12">
      <c r="A12" s="29" t="s">
        <v>1095</v>
      </c>
      <c r="B12" s="32" t="s">
        <v>238</v>
      </c>
      <c r="C12" s="32" t="s">
        <v>264</v>
      </c>
      <c r="D12" s="32" t="s">
        <v>239</v>
      </c>
      <c r="E12" s="32" t="s">
        <v>1108</v>
      </c>
      <c r="F12" s="33"/>
      <c r="G12" s="32" t="s">
        <v>1109</v>
      </c>
      <c r="H12" s="33"/>
      <c r="I12" s="33"/>
      <c r="J12" s="35"/>
      <c r="K12" s="33"/>
    </row>
    <row r="13">
      <c r="A13" s="29" t="s">
        <v>1095</v>
      </c>
      <c r="B13" s="32" t="s">
        <v>238</v>
      </c>
      <c r="C13" s="32" t="s">
        <v>267</v>
      </c>
      <c r="D13" s="32" t="s">
        <v>239</v>
      </c>
      <c r="E13" s="32" t="s">
        <v>1110</v>
      </c>
      <c r="F13" s="33"/>
      <c r="G13" s="32"/>
      <c r="H13" s="33"/>
      <c r="I13" s="33"/>
      <c r="J13" s="35"/>
      <c r="K13" s="33"/>
    </row>
    <row r="14">
      <c r="A14" s="29" t="s">
        <v>1095</v>
      </c>
      <c r="B14" s="32" t="s">
        <v>238</v>
      </c>
      <c r="C14" s="32" t="s">
        <v>270</v>
      </c>
      <c r="D14" s="32" t="s">
        <v>239</v>
      </c>
      <c r="E14" s="32" t="s">
        <v>1111</v>
      </c>
      <c r="F14" s="33"/>
      <c r="G14" s="38" t="s">
        <v>1112</v>
      </c>
      <c r="H14" s="33"/>
      <c r="I14" s="33"/>
      <c r="J14" s="35"/>
      <c r="K14" s="33"/>
    </row>
    <row r="15">
      <c r="A15" s="29" t="s">
        <v>1095</v>
      </c>
      <c r="B15" s="32" t="s">
        <v>241</v>
      </c>
      <c r="C15" s="32" t="s">
        <v>273</v>
      </c>
      <c r="D15" s="32" t="s">
        <v>242</v>
      </c>
      <c r="E15" s="32" t="s">
        <v>1113</v>
      </c>
      <c r="F15" s="33"/>
      <c r="G15" s="36"/>
      <c r="H15" s="33"/>
      <c r="I15" s="33"/>
      <c r="J15" s="35"/>
      <c r="K15" s="33"/>
    </row>
    <row r="16">
      <c r="A16" s="29" t="s">
        <v>1095</v>
      </c>
      <c r="B16" s="32" t="s">
        <v>244</v>
      </c>
      <c r="C16" s="32" t="s">
        <v>276</v>
      </c>
      <c r="D16" s="32" t="s">
        <v>1114</v>
      </c>
      <c r="E16" s="32" t="s">
        <v>1115</v>
      </c>
      <c r="F16" s="33"/>
      <c r="G16" s="38" t="s">
        <v>1116</v>
      </c>
      <c r="H16" s="33"/>
      <c r="I16" s="33"/>
      <c r="J16" s="35"/>
      <c r="K16" s="33"/>
    </row>
    <row r="17">
      <c r="A17" s="29" t="s">
        <v>1095</v>
      </c>
      <c r="B17" s="32" t="s">
        <v>247</v>
      </c>
      <c r="C17" s="32" t="s">
        <v>279</v>
      </c>
      <c r="D17" s="32" t="s">
        <v>248</v>
      </c>
      <c r="E17" s="32" t="s">
        <v>1117</v>
      </c>
      <c r="F17" s="33"/>
      <c r="G17" s="32" t="s">
        <v>1118</v>
      </c>
      <c r="H17" s="33"/>
      <c r="I17" s="33"/>
      <c r="J17" s="35"/>
      <c r="K17" s="33"/>
    </row>
    <row r="18">
      <c r="A18" s="29" t="s">
        <v>1095</v>
      </c>
      <c r="B18" s="32" t="s">
        <v>250</v>
      </c>
      <c r="C18" s="32" t="s">
        <v>282</v>
      </c>
      <c r="D18" s="32" t="s">
        <v>251</v>
      </c>
      <c r="E18" s="32" t="s">
        <v>1119</v>
      </c>
      <c r="F18" s="33"/>
      <c r="G18" s="38" t="s">
        <v>1120</v>
      </c>
      <c r="H18" s="33"/>
      <c r="I18" s="33"/>
      <c r="J18" s="35"/>
      <c r="K18" s="33"/>
    </row>
    <row r="19">
      <c r="A19" s="29" t="s">
        <v>1095</v>
      </c>
      <c r="B19" s="32" t="s">
        <v>250</v>
      </c>
      <c r="C19" s="32" t="s">
        <v>282</v>
      </c>
      <c r="D19" s="32" t="s">
        <v>251</v>
      </c>
      <c r="E19" s="32" t="s">
        <v>1121</v>
      </c>
      <c r="F19" s="33"/>
      <c r="G19" s="32" t="s">
        <v>1122</v>
      </c>
      <c r="H19" s="33"/>
      <c r="I19" s="33"/>
      <c r="J19" s="35"/>
      <c r="K19" s="33"/>
    </row>
    <row r="20">
      <c r="A20" s="29" t="s">
        <v>1095</v>
      </c>
      <c r="B20" s="32" t="s">
        <v>253</v>
      </c>
      <c r="C20" s="32" t="s">
        <v>283</v>
      </c>
      <c r="D20" s="32" t="s">
        <v>254</v>
      </c>
      <c r="E20" s="32" t="s">
        <v>1123</v>
      </c>
      <c r="F20" s="33"/>
      <c r="G20" s="38" t="s">
        <v>1124</v>
      </c>
      <c r="H20" s="33"/>
      <c r="I20" s="33"/>
      <c r="J20" s="35"/>
      <c r="K20" s="33"/>
    </row>
    <row r="21">
      <c r="A21" s="29" t="s">
        <v>1095</v>
      </c>
      <c r="B21" s="32" t="s">
        <v>253</v>
      </c>
      <c r="C21" s="32" t="s">
        <v>284</v>
      </c>
      <c r="D21" s="32" t="s">
        <v>254</v>
      </c>
      <c r="E21" s="32" t="s">
        <v>1125</v>
      </c>
      <c r="F21" s="33"/>
      <c r="G21" s="38" t="s">
        <v>916</v>
      </c>
      <c r="H21" s="33"/>
      <c r="I21" s="33"/>
      <c r="J21" s="35"/>
      <c r="K21" s="33"/>
    </row>
    <row r="22">
      <c r="A22" s="29" t="s">
        <v>1095</v>
      </c>
      <c r="B22" s="32" t="s">
        <v>253</v>
      </c>
      <c r="C22" s="32" t="s">
        <v>285</v>
      </c>
      <c r="D22" s="32" t="s">
        <v>254</v>
      </c>
      <c r="E22" s="32" t="s">
        <v>1126</v>
      </c>
      <c r="F22" s="33"/>
      <c r="G22" s="37"/>
      <c r="H22" s="33"/>
      <c r="I22" s="33"/>
      <c r="J22" s="35"/>
      <c r="K22" s="33"/>
    </row>
    <row r="23">
      <c r="A23" s="29" t="s">
        <v>1095</v>
      </c>
      <c r="B23" s="32" t="s">
        <v>256</v>
      </c>
      <c r="C23" s="32" t="s">
        <v>286</v>
      </c>
      <c r="D23" s="32" t="s">
        <v>1127</v>
      </c>
      <c r="E23" s="32" t="s">
        <v>1128</v>
      </c>
      <c r="F23" s="33"/>
      <c r="G23" s="32" t="s">
        <v>948</v>
      </c>
      <c r="H23" s="33"/>
      <c r="I23" s="33"/>
      <c r="J23" s="35"/>
      <c r="K23" s="33"/>
    </row>
    <row r="24">
      <c r="A24" s="29" t="s">
        <v>1095</v>
      </c>
      <c r="B24" s="32" t="s">
        <v>259</v>
      </c>
      <c r="C24" s="32" t="s">
        <v>287</v>
      </c>
      <c r="D24" s="32" t="s">
        <v>1129</v>
      </c>
      <c r="E24" s="32" t="s">
        <v>1130</v>
      </c>
      <c r="F24" s="33"/>
      <c r="G24" s="32"/>
      <c r="H24" s="33"/>
      <c r="I24" s="33"/>
      <c r="J24" s="35"/>
      <c r="K24" s="33"/>
    </row>
    <row r="25">
      <c r="A25" s="29" t="s">
        <v>1095</v>
      </c>
      <c r="B25" s="32" t="s">
        <v>262</v>
      </c>
      <c r="C25" s="32" t="s">
        <v>288</v>
      </c>
      <c r="D25" s="32" t="s">
        <v>263</v>
      </c>
      <c r="E25" s="32" t="s">
        <v>1131</v>
      </c>
      <c r="F25" s="33"/>
      <c r="G25" s="32"/>
      <c r="H25" s="33"/>
      <c r="I25" s="33"/>
      <c r="J25" s="35"/>
      <c r="K25" s="33"/>
    </row>
    <row r="26">
      <c r="A26" s="29" t="s">
        <v>1095</v>
      </c>
      <c r="B26" s="32" t="s">
        <v>262</v>
      </c>
      <c r="C26" s="32" t="s">
        <v>289</v>
      </c>
      <c r="D26" s="32" t="s">
        <v>263</v>
      </c>
      <c r="E26" s="32" t="s">
        <v>1132</v>
      </c>
      <c r="F26" s="33"/>
      <c r="G26" s="37"/>
      <c r="H26" s="33"/>
      <c r="I26" s="33"/>
      <c r="J26" s="35"/>
      <c r="K26" s="33"/>
    </row>
    <row r="27">
      <c r="A27" s="29" t="s">
        <v>1095</v>
      </c>
      <c r="B27" s="32" t="s">
        <v>265</v>
      </c>
      <c r="C27" s="32" t="s">
        <v>290</v>
      </c>
      <c r="D27" s="32" t="s">
        <v>1133</v>
      </c>
      <c r="E27" s="32" t="s">
        <v>1134</v>
      </c>
      <c r="F27" s="33"/>
      <c r="G27" s="32" t="s">
        <v>1135</v>
      </c>
      <c r="H27" s="33"/>
      <c r="I27" s="33"/>
      <c r="J27" s="35"/>
      <c r="K27" s="33"/>
    </row>
    <row r="28">
      <c r="A28" s="29" t="s">
        <v>1095</v>
      </c>
      <c r="B28" s="32" t="s">
        <v>268</v>
      </c>
      <c r="C28" s="32" t="s">
        <v>291</v>
      </c>
      <c r="D28" s="32" t="s">
        <v>269</v>
      </c>
      <c r="E28" s="32" t="s">
        <v>1136</v>
      </c>
      <c r="F28" s="33"/>
      <c r="G28" s="32"/>
      <c r="H28" s="33"/>
      <c r="I28" s="33"/>
      <c r="J28" s="35"/>
      <c r="K28" s="33"/>
    </row>
    <row r="29">
      <c r="A29" s="29" t="s">
        <v>1095</v>
      </c>
      <c r="B29" s="32" t="s">
        <v>268</v>
      </c>
      <c r="C29" s="32" t="s">
        <v>292</v>
      </c>
      <c r="D29" s="32" t="s">
        <v>269</v>
      </c>
      <c r="E29" s="32" t="s">
        <v>1137</v>
      </c>
      <c r="F29" s="33"/>
      <c r="G29" s="32" t="s">
        <v>1138</v>
      </c>
      <c r="H29" s="33"/>
      <c r="I29" s="33"/>
      <c r="J29" s="35"/>
      <c r="K29" s="33"/>
    </row>
    <row r="30">
      <c r="A30" s="29" t="s">
        <v>1095</v>
      </c>
      <c r="B30" s="32" t="s">
        <v>271</v>
      </c>
      <c r="C30" s="32" t="s">
        <v>293</v>
      </c>
      <c r="D30" s="32" t="s">
        <v>272</v>
      </c>
      <c r="E30" s="32" t="s">
        <v>1139</v>
      </c>
      <c r="F30" s="33"/>
      <c r="G30" s="37"/>
      <c r="H30" s="33"/>
      <c r="I30" s="33"/>
      <c r="J30" s="35"/>
      <c r="K30" s="33"/>
    </row>
    <row r="31">
      <c r="A31" s="29" t="s">
        <v>1095</v>
      </c>
      <c r="B31" s="32" t="s">
        <v>271</v>
      </c>
      <c r="C31" s="32" t="s">
        <v>294</v>
      </c>
      <c r="D31" s="32" t="s">
        <v>272</v>
      </c>
      <c r="E31" s="32" t="s">
        <v>1140</v>
      </c>
      <c r="F31" s="33"/>
      <c r="G31" s="32" t="s">
        <v>916</v>
      </c>
      <c r="H31" s="33"/>
      <c r="I31" s="33"/>
      <c r="J31" s="35"/>
      <c r="K31" s="33"/>
    </row>
    <row r="32">
      <c r="A32" s="29" t="s">
        <v>1095</v>
      </c>
      <c r="B32" s="32" t="s">
        <v>274</v>
      </c>
      <c r="C32" s="32" t="s">
        <v>295</v>
      </c>
      <c r="D32" s="32" t="s">
        <v>1141</v>
      </c>
      <c r="E32" s="32" t="s">
        <v>1142</v>
      </c>
      <c r="F32" s="33"/>
      <c r="G32" s="32" t="s">
        <v>1143</v>
      </c>
      <c r="H32" s="33"/>
      <c r="I32" s="33"/>
      <c r="J32" s="35"/>
      <c r="K32" s="33"/>
    </row>
    <row r="33">
      <c r="A33" s="29" t="s">
        <v>1095</v>
      </c>
      <c r="B33" s="32" t="s">
        <v>277</v>
      </c>
      <c r="C33" s="32" t="s">
        <v>296</v>
      </c>
      <c r="D33" s="32" t="s">
        <v>278</v>
      </c>
      <c r="E33" s="32" t="s">
        <v>1144</v>
      </c>
      <c r="F33" s="33"/>
      <c r="G33" s="32" t="s">
        <v>1145</v>
      </c>
      <c r="H33" s="33"/>
      <c r="I33" s="33"/>
      <c r="J33" s="35"/>
      <c r="K33" s="33"/>
    </row>
    <row r="34">
      <c r="A34" s="29" t="s">
        <v>1095</v>
      </c>
      <c r="B34" s="32" t="s">
        <v>280</v>
      </c>
      <c r="C34" s="32" t="s">
        <v>297</v>
      </c>
      <c r="D34" s="32" t="s">
        <v>281</v>
      </c>
      <c r="E34" s="32" t="s">
        <v>1146</v>
      </c>
      <c r="F34" s="33"/>
      <c r="G34" s="32" t="s">
        <v>1147</v>
      </c>
      <c r="H34" s="33"/>
      <c r="I34" s="33"/>
      <c r="J34" s="35"/>
      <c r="K34" s="33"/>
    </row>
    <row r="35">
      <c r="A35" s="29" t="s">
        <v>1095</v>
      </c>
      <c r="B35" s="32" t="s">
        <v>280</v>
      </c>
      <c r="C35" s="32" t="s">
        <v>298</v>
      </c>
      <c r="D35" s="32" t="s">
        <v>281</v>
      </c>
      <c r="E35" s="32" t="s">
        <v>1148</v>
      </c>
      <c r="F35" s="33"/>
      <c r="G35" s="32" t="s">
        <v>916</v>
      </c>
      <c r="H35" s="33"/>
      <c r="I35" s="33"/>
      <c r="J35" s="35"/>
      <c r="K35" s="33"/>
    </row>
    <row r="36">
      <c r="A36" s="29" t="s">
        <v>1095</v>
      </c>
      <c r="B36" s="32" t="s">
        <v>280</v>
      </c>
      <c r="C36" s="32" t="s">
        <v>299</v>
      </c>
      <c r="D36" s="32" t="s">
        <v>281</v>
      </c>
      <c r="E36" s="32" t="s">
        <v>1149</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42" t="s">
        <v>1150</v>
      </c>
      <c r="B2" s="43" t="s">
        <v>306</v>
      </c>
      <c r="C2" s="44" t="s">
        <v>305</v>
      </c>
      <c r="D2" s="43" t="s">
        <v>21</v>
      </c>
      <c r="E2" s="44" t="s">
        <v>1151</v>
      </c>
      <c r="F2" s="45"/>
      <c r="G2" s="43" t="s">
        <v>916</v>
      </c>
      <c r="H2" s="33"/>
      <c r="I2" s="34"/>
      <c r="J2" s="35"/>
      <c r="K2" s="33"/>
    </row>
    <row r="3">
      <c r="A3" s="46" t="s">
        <v>1150</v>
      </c>
      <c r="B3" s="47" t="s">
        <v>306</v>
      </c>
      <c r="C3" s="44" t="s">
        <v>307</v>
      </c>
      <c r="D3" s="47" t="s">
        <v>21</v>
      </c>
      <c r="E3" s="48" t="s">
        <v>1152</v>
      </c>
      <c r="F3" s="49"/>
      <c r="G3" s="47" t="s">
        <v>916</v>
      </c>
      <c r="H3" s="33"/>
      <c r="I3" s="34"/>
      <c r="J3" s="35"/>
      <c r="K3" s="33"/>
    </row>
    <row r="4">
      <c r="A4" s="46" t="s">
        <v>1150</v>
      </c>
      <c r="B4" s="47" t="s">
        <v>306</v>
      </c>
      <c r="C4" s="44" t="s">
        <v>310</v>
      </c>
      <c r="D4" s="47" t="s">
        <v>21</v>
      </c>
      <c r="E4" s="48" t="s">
        <v>1153</v>
      </c>
      <c r="F4" s="49"/>
      <c r="G4" s="47" t="s">
        <v>919</v>
      </c>
      <c r="H4" s="33"/>
      <c r="I4" s="34"/>
      <c r="J4" s="35"/>
      <c r="K4" s="33"/>
    </row>
    <row r="5">
      <c r="A5" s="46" t="s">
        <v>1150</v>
      </c>
      <c r="B5" s="47" t="s">
        <v>306</v>
      </c>
      <c r="C5" s="44" t="s">
        <v>313</v>
      </c>
      <c r="D5" s="47" t="s">
        <v>21</v>
      </c>
      <c r="E5" s="48" t="s">
        <v>1154</v>
      </c>
      <c r="F5" s="49"/>
      <c r="G5" s="49"/>
      <c r="H5" s="33"/>
      <c r="I5" s="34"/>
      <c r="J5" s="35"/>
      <c r="K5" s="33"/>
    </row>
    <row r="6">
      <c r="A6" s="46" t="s">
        <v>1150</v>
      </c>
      <c r="B6" s="47" t="s">
        <v>306</v>
      </c>
      <c r="C6" s="44" t="s">
        <v>316</v>
      </c>
      <c r="D6" s="47" t="s">
        <v>21</v>
      </c>
      <c r="E6" s="48" t="s">
        <v>1155</v>
      </c>
      <c r="F6" s="49"/>
      <c r="G6" s="47" t="s">
        <v>922</v>
      </c>
      <c r="H6" s="33"/>
      <c r="I6" s="34"/>
      <c r="J6" s="35"/>
      <c r="K6" s="33"/>
    </row>
    <row r="7">
      <c r="A7" s="46" t="s">
        <v>1150</v>
      </c>
      <c r="B7" s="47" t="s">
        <v>306</v>
      </c>
      <c r="C7" s="44" t="s">
        <v>319</v>
      </c>
      <c r="D7" s="47" t="s">
        <v>21</v>
      </c>
      <c r="E7" s="48" t="s">
        <v>1156</v>
      </c>
      <c r="F7" s="49"/>
      <c r="G7" s="47" t="s">
        <v>924</v>
      </c>
      <c r="H7" s="33"/>
      <c r="I7" s="34"/>
      <c r="J7" s="35"/>
      <c r="K7" s="33"/>
    </row>
    <row r="8">
      <c r="A8" s="46" t="s">
        <v>1150</v>
      </c>
      <c r="B8" s="47" t="s">
        <v>306</v>
      </c>
      <c r="C8" s="44" t="s">
        <v>322</v>
      </c>
      <c r="D8" s="47" t="s">
        <v>21</v>
      </c>
      <c r="E8" s="48" t="s">
        <v>1157</v>
      </c>
      <c r="F8" s="49"/>
      <c r="G8" s="47" t="s">
        <v>926</v>
      </c>
      <c r="H8" s="33"/>
      <c r="I8" s="34"/>
      <c r="J8" s="35"/>
      <c r="K8" s="33"/>
    </row>
    <row r="9">
      <c r="A9" s="46" t="s">
        <v>1150</v>
      </c>
      <c r="B9" s="47" t="s">
        <v>308</v>
      </c>
      <c r="C9" s="44" t="s">
        <v>325</v>
      </c>
      <c r="D9" s="47" t="s">
        <v>309</v>
      </c>
      <c r="E9" s="48" t="s">
        <v>1158</v>
      </c>
      <c r="F9" s="49"/>
      <c r="G9" s="50"/>
      <c r="H9" s="33"/>
      <c r="I9" s="34"/>
      <c r="J9" s="35"/>
      <c r="K9" s="33"/>
    </row>
    <row r="10">
      <c r="A10" s="46" t="s">
        <v>1150</v>
      </c>
      <c r="B10" s="47" t="s">
        <v>308</v>
      </c>
      <c r="C10" s="44" t="s">
        <v>328</v>
      </c>
      <c r="D10" s="47" t="s">
        <v>309</v>
      </c>
      <c r="E10" s="48" t="s">
        <v>1159</v>
      </c>
      <c r="F10" s="49"/>
      <c r="G10" s="50"/>
      <c r="H10" s="33"/>
      <c r="I10" s="34"/>
      <c r="J10" s="35"/>
      <c r="K10" s="33"/>
    </row>
    <row r="11">
      <c r="A11" s="46" t="s">
        <v>1150</v>
      </c>
      <c r="B11" s="47" t="s">
        <v>308</v>
      </c>
      <c r="C11" s="44" t="s">
        <v>331</v>
      </c>
      <c r="D11" s="47" t="s">
        <v>309</v>
      </c>
      <c r="E11" s="48" t="s">
        <v>1160</v>
      </c>
      <c r="F11" s="49"/>
      <c r="G11" s="50"/>
      <c r="H11" s="33"/>
      <c r="I11" s="34"/>
      <c r="J11" s="35"/>
      <c r="K11" s="33"/>
    </row>
    <row r="12">
      <c r="A12" s="46" t="s">
        <v>1150</v>
      </c>
      <c r="B12" s="47" t="s">
        <v>308</v>
      </c>
      <c r="C12" s="44" t="s">
        <v>334</v>
      </c>
      <c r="D12" s="47" t="s">
        <v>309</v>
      </c>
      <c r="E12" s="48" t="s">
        <v>1161</v>
      </c>
      <c r="F12" s="49"/>
      <c r="G12" s="50"/>
      <c r="H12" s="33"/>
      <c r="I12" s="33"/>
      <c r="J12" s="35"/>
      <c r="K12" s="33"/>
    </row>
    <row r="13">
      <c r="A13" s="46" t="s">
        <v>1150</v>
      </c>
      <c r="B13" s="47" t="s">
        <v>308</v>
      </c>
      <c r="C13" s="44" t="s">
        <v>337</v>
      </c>
      <c r="D13" s="47" t="s">
        <v>309</v>
      </c>
      <c r="E13" s="48" t="s">
        <v>1162</v>
      </c>
      <c r="F13" s="49"/>
      <c r="G13" s="50"/>
      <c r="H13" s="33"/>
      <c r="I13" s="33"/>
      <c r="J13" s="35"/>
      <c r="K13" s="33"/>
    </row>
    <row r="14">
      <c r="A14" s="46" t="s">
        <v>1150</v>
      </c>
      <c r="B14" s="47" t="s">
        <v>308</v>
      </c>
      <c r="C14" s="44" t="s">
        <v>340</v>
      </c>
      <c r="D14" s="47" t="s">
        <v>309</v>
      </c>
      <c r="E14" s="48" t="s">
        <v>1163</v>
      </c>
      <c r="F14" s="49"/>
      <c r="G14" s="51" t="s">
        <v>1164</v>
      </c>
      <c r="H14" s="33"/>
      <c r="I14" s="33"/>
      <c r="J14" s="35"/>
      <c r="K14" s="33"/>
    </row>
    <row r="15">
      <c r="A15" s="46" t="s">
        <v>1150</v>
      </c>
      <c r="B15" s="47" t="s">
        <v>308</v>
      </c>
      <c r="C15" s="44" t="s">
        <v>343</v>
      </c>
      <c r="D15" s="47" t="s">
        <v>309</v>
      </c>
      <c r="E15" s="48" t="s">
        <v>1165</v>
      </c>
      <c r="F15" s="49"/>
      <c r="G15" s="49"/>
      <c r="H15" s="33"/>
      <c r="I15" s="33"/>
      <c r="J15" s="35"/>
      <c r="K15" s="33"/>
    </row>
    <row r="16">
      <c r="A16" s="46" t="s">
        <v>1150</v>
      </c>
      <c r="B16" s="47" t="s">
        <v>308</v>
      </c>
      <c r="C16" s="44" t="s">
        <v>346</v>
      </c>
      <c r="D16" s="47" t="s">
        <v>309</v>
      </c>
      <c r="E16" s="48" t="s">
        <v>1166</v>
      </c>
      <c r="F16" s="49"/>
      <c r="G16" s="51" t="s">
        <v>1167</v>
      </c>
      <c r="H16" s="33"/>
      <c r="I16" s="33"/>
      <c r="J16" s="35"/>
      <c r="K16" s="33"/>
    </row>
    <row r="17">
      <c r="A17" s="46" t="s">
        <v>1150</v>
      </c>
      <c r="B17" s="47" t="s">
        <v>311</v>
      </c>
      <c r="C17" s="44" t="s">
        <v>347</v>
      </c>
      <c r="D17" s="47" t="s">
        <v>1168</v>
      </c>
      <c r="E17" s="48" t="s">
        <v>1169</v>
      </c>
      <c r="F17" s="49"/>
      <c r="G17" s="50"/>
      <c r="H17" s="33"/>
      <c r="I17" s="33"/>
      <c r="J17" s="35"/>
      <c r="K17" s="33"/>
    </row>
    <row r="18">
      <c r="A18" s="46" t="s">
        <v>1150</v>
      </c>
      <c r="B18" s="47" t="s">
        <v>314</v>
      </c>
      <c r="C18" s="44" t="s">
        <v>348</v>
      </c>
      <c r="D18" s="47" t="s">
        <v>1170</v>
      </c>
      <c r="E18" s="48" t="s">
        <v>1171</v>
      </c>
      <c r="F18" s="49"/>
      <c r="G18" s="51" t="s">
        <v>1172</v>
      </c>
      <c r="H18" s="33"/>
      <c r="I18" s="33"/>
      <c r="J18" s="35"/>
      <c r="K18" s="33"/>
    </row>
    <row r="19">
      <c r="A19" s="46" t="s">
        <v>1150</v>
      </c>
      <c r="B19" s="47" t="s">
        <v>317</v>
      </c>
      <c r="C19" s="44" t="s">
        <v>349</v>
      </c>
      <c r="D19" s="47" t="s">
        <v>318</v>
      </c>
      <c r="E19" s="48" t="s">
        <v>1173</v>
      </c>
      <c r="F19" s="49"/>
      <c r="G19" s="47" t="s">
        <v>1174</v>
      </c>
      <c r="H19" s="33"/>
      <c r="I19" s="33"/>
      <c r="J19" s="35"/>
      <c r="K19" s="33"/>
    </row>
    <row r="20">
      <c r="A20" s="46" t="s">
        <v>1150</v>
      </c>
      <c r="B20" s="47" t="s">
        <v>317</v>
      </c>
      <c r="C20" s="44" t="s">
        <v>350</v>
      </c>
      <c r="D20" s="47" t="s">
        <v>318</v>
      </c>
      <c r="E20" s="48" t="s">
        <v>1175</v>
      </c>
      <c r="F20" s="49"/>
      <c r="G20" s="52"/>
      <c r="H20" s="33"/>
      <c r="I20" s="33"/>
      <c r="J20" s="35"/>
      <c r="K20" s="33"/>
    </row>
    <row r="21">
      <c r="A21" s="46" t="s">
        <v>1150</v>
      </c>
      <c r="B21" s="47" t="s">
        <v>317</v>
      </c>
      <c r="C21" s="44" t="s">
        <v>351</v>
      </c>
      <c r="D21" s="47" t="s">
        <v>318</v>
      </c>
      <c r="E21" s="48" t="s">
        <v>1176</v>
      </c>
      <c r="F21" s="49"/>
      <c r="G21" s="51" t="s">
        <v>1177</v>
      </c>
      <c r="H21" s="33"/>
      <c r="I21" s="33"/>
      <c r="J21" s="35"/>
      <c r="K21" s="33"/>
    </row>
    <row r="22">
      <c r="A22" s="46" t="s">
        <v>1150</v>
      </c>
      <c r="B22" s="47" t="s">
        <v>320</v>
      </c>
      <c r="C22" s="44" t="s">
        <v>352</v>
      </c>
      <c r="D22" s="47" t="s">
        <v>321</v>
      </c>
      <c r="E22" s="48" t="s">
        <v>1178</v>
      </c>
      <c r="F22" s="49"/>
      <c r="G22" s="50"/>
      <c r="H22" s="33"/>
      <c r="I22" s="33"/>
      <c r="J22" s="35"/>
      <c r="K22" s="33"/>
    </row>
    <row r="23">
      <c r="A23" s="46" t="s">
        <v>1150</v>
      </c>
      <c r="B23" s="47" t="s">
        <v>320</v>
      </c>
      <c r="C23" s="44" t="s">
        <v>353</v>
      </c>
      <c r="D23" s="47" t="s">
        <v>321</v>
      </c>
      <c r="E23" s="48" t="s">
        <v>1179</v>
      </c>
      <c r="F23" s="49"/>
      <c r="G23" s="47" t="s">
        <v>1180</v>
      </c>
      <c r="H23" s="33"/>
      <c r="I23" s="33"/>
      <c r="J23" s="35"/>
      <c r="K23" s="33"/>
    </row>
    <row r="24">
      <c r="A24" s="46" t="s">
        <v>1150</v>
      </c>
      <c r="B24" s="47" t="s">
        <v>323</v>
      </c>
      <c r="C24" s="44" t="s">
        <v>354</v>
      </c>
      <c r="D24" s="47" t="s">
        <v>324</v>
      </c>
      <c r="E24" s="53" t="s">
        <v>1181</v>
      </c>
      <c r="F24" s="49"/>
      <c r="G24" s="50"/>
      <c r="H24" s="33"/>
      <c r="I24" s="33"/>
      <c r="J24" s="35"/>
      <c r="K24" s="33"/>
    </row>
    <row r="25">
      <c r="A25" s="46" t="s">
        <v>1150</v>
      </c>
      <c r="B25" s="47" t="s">
        <v>323</v>
      </c>
      <c r="C25" s="44" t="s">
        <v>355</v>
      </c>
      <c r="D25" s="47" t="s">
        <v>324</v>
      </c>
      <c r="E25" s="53" t="s">
        <v>1182</v>
      </c>
      <c r="F25" s="49"/>
      <c r="G25" s="50"/>
      <c r="H25" s="33"/>
      <c r="I25" s="33"/>
      <c r="J25" s="35"/>
      <c r="K25" s="33"/>
    </row>
    <row r="26">
      <c r="A26" s="46" t="s">
        <v>1150</v>
      </c>
      <c r="B26" s="47" t="s">
        <v>323</v>
      </c>
      <c r="C26" s="44" t="s">
        <v>356</v>
      </c>
      <c r="D26" s="47" t="s">
        <v>324</v>
      </c>
      <c r="E26" s="53" t="s">
        <v>1183</v>
      </c>
      <c r="F26" s="49"/>
      <c r="G26" s="50"/>
      <c r="H26" s="33"/>
      <c r="I26" s="33"/>
      <c r="J26" s="35"/>
      <c r="K26" s="33"/>
    </row>
    <row r="27">
      <c r="A27" s="46" t="s">
        <v>1150</v>
      </c>
      <c r="B27" s="47" t="s">
        <v>323</v>
      </c>
      <c r="C27" s="44" t="s">
        <v>357</v>
      </c>
      <c r="D27" s="47" t="s">
        <v>324</v>
      </c>
      <c r="E27" s="53" t="s">
        <v>1184</v>
      </c>
      <c r="F27" s="49"/>
      <c r="G27" s="50"/>
      <c r="H27" s="33"/>
      <c r="I27" s="33"/>
      <c r="J27" s="35"/>
      <c r="K27" s="33"/>
    </row>
    <row r="28">
      <c r="A28" s="46" t="s">
        <v>1150</v>
      </c>
      <c r="B28" s="47" t="s">
        <v>323</v>
      </c>
      <c r="C28" s="44" t="s">
        <v>358</v>
      </c>
      <c r="D28" s="47" t="s">
        <v>324</v>
      </c>
      <c r="E28" s="53" t="s">
        <v>1185</v>
      </c>
      <c r="F28" s="49"/>
      <c r="G28" s="50"/>
      <c r="H28" s="33"/>
      <c r="I28" s="33"/>
      <c r="J28" s="35"/>
      <c r="K28" s="33"/>
    </row>
    <row r="29">
      <c r="A29" s="46" t="s">
        <v>1150</v>
      </c>
      <c r="B29" s="47" t="s">
        <v>323</v>
      </c>
      <c r="C29" s="44" t="s">
        <v>359</v>
      </c>
      <c r="D29" s="47" t="s">
        <v>324</v>
      </c>
      <c r="E29" s="54" t="s">
        <v>1186</v>
      </c>
      <c r="F29" s="49"/>
      <c r="G29" s="47" t="s">
        <v>1187</v>
      </c>
      <c r="H29" s="33"/>
      <c r="I29" s="33"/>
      <c r="J29" s="35"/>
      <c r="K29" s="33"/>
    </row>
    <row r="30">
      <c r="A30" s="46" t="s">
        <v>1150</v>
      </c>
      <c r="B30" s="47" t="s">
        <v>326</v>
      </c>
      <c r="C30" s="44" t="s">
        <v>360</v>
      </c>
      <c r="D30" s="47" t="s">
        <v>327</v>
      </c>
      <c r="E30" s="53" t="s">
        <v>1188</v>
      </c>
      <c r="F30" s="49"/>
      <c r="G30" s="54" t="s">
        <v>1189</v>
      </c>
      <c r="H30" s="33"/>
      <c r="I30" s="33"/>
      <c r="J30" s="35"/>
      <c r="K30" s="33"/>
    </row>
    <row r="31">
      <c r="A31" s="46" t="s">
        <v>1150</v>
      </c>
      <c r="B31" s="47" t="s">
        <v>326</v>
      </c>
      <c r="C31" s="44" t="s">
        <v>361</v>
      </c>
      <c r="D31" s="47" t="s">
        <v>327</v>
      </c>
      <c r="E31" s="54" t="s">
        <v>1190</v>
      </c>
      <c r="F31" s="49"/>
      <c r="G31" s="47" t="s">
        <v>1191</v>
      </c>
      <c r="H31" s="33"/>
      <c r="I31" s="33"/>
      <c r="J31" s="35"/>
      <c r="K31" s="33"/>
    </row>
    <row r="32">
      <c r="A32" s="46" t="s">
        <v>1150</v>
      </c>
      <c r="B32" s="47" t="s">
        <v>326</v>
      </c>
      <c r="C32" s="44" t="s">
        <v>362</v>
      </c>
      <c r="D32" s="47" t="s">
        <v>327</v>
      </c>
      <c r="E32" s="54" t="s">
        <v>1192</v>
      </c>
      <c r="F32" s="55"/>
      <c r="G32" s="47" t="s">
        <v>1010</v>
      </c>
      <c r="H32" s="33"/>
      <c r="I32" s="33"/>
      <c r="J32" s="35"/>
      <c r="K32" s="33"/>
    </row>
    <row r="33">
      <c r="A33" s="46" t="s">
        <v>1150</v>
      </c>
      <c r="B33" s="47" t="s">
        <v>326</v>
      </c>
      <c r="C33" s="44" t="s">
        <v>363</v>
      </c>
      <c r="D33" s="47" t="s">
        <v>327</v>
      </c>
      <c r="E33" s="53" t="s">
        <v>1193</v>
      </c>
      <c r="F33" s="49"/>
      <c r="G33" s="50"/>
      <c r="H33" s="33"/>
      <c r="I33" s="33"/>
      <c r="J33" s="35"/>
      <c r="K33" s="33"/>
    </row>
    <row r="34">
      <c r="A34" s="46" t="s">
        <v>1150</v>
      </c>
      <c r="B34" s="47" t="s">
        <v>326</v>
      </c>
      <c r="C34" s="44" t="s">
        <v>364</v>
      </c>
      <c r="D34" s="47" t="s">
        <v>327</v>
      </c>
      <c r="E34" s="53" t="s">
        <v>1194</v>
      </c>
      <c r="F34" s="49"/>
      <c r="G34" s="50"/>
      <c r="H34" s="33"/>
      <c r="I34" s="33"/>
      <c r="J34" s="35"/>
      <c r="K34" s="33"/>
    </row>
    <row r="35">
      <c r="A35" s="46" t="s">
        <v>1150</v>
      </c>
      <c r="B35" s="47" t="s">
        <v>326</v>
      </c>
      <c r="C35" s="44" t="s">
        <v>365</v>
      </c>
      <c r="D35" s="47" t="s">
        <v>327</v>
      </c>
      <c r="E35" s="53" t="s">
        <v>1195</v>
      </c>
      <c r="F35" s="49"/>
      <c r="G35" s="50"/>
      <c r="H35" s="33"/>
      <c r="I35" s="33"/>
      <c r="J35" s="35"/>
      <c r="K35" s="33"/>
    </row>
    <row r="36">
      <c r="A36" s="46" t="s">
        <v>1150</v>
      </c>
      <c r="B36" s="47" t="s">
        <v>326</v>
      </c>
      <c r="C36" s="44" t="s">
        <v>366</v>
      </c>
      <c r="D36" s="47" t="s">
        <v>327</v>
      </c>
      <c r="E36" s="53" t="s">
        <v>1196</v>
      </c>
      <c r="F36" s="49"/>
      <c r="G36" s="50"/>
      <c r="H36" s="33"/>
      <c r="I36" s="33"/>
      <c r="J36" s="35"/>
      <c r="K36" s="33"/>
    </row>
    <row r="37">
      <c r="A37" s="46" t="s">
        <v>1150</v>
      </c>
      <c r="B37" s="47" t="s">
        <v>326</v>
      </c>
      <c r="C37" s="44" t="s">
        <v>367</v>
      </c>
      <c r="D37" s="47" t="s">
        <v>327</v>
      </c>
      <c r="E37" s="54" t="s">
        <v>1197</v>
      </c>
      <c r="F37" s="49"/>
      <c r="G37" s="50" t="s">
        <v>1198</v>
      </c>
      <c r="H37" s="33"/>
      <c r="I37" s="33"/>
      <c r="J37" s="35"/>
      <c r="K37" s="33"/>
    </row>
    <row r="38">
      <c r="A38" s="46" t="s">
        <v>1150</v>
      </c>
      <c r="B38" s="47" t="s">
        <v>329</v>
      </c>
      <c r="C38" s="44" t="s">
        <v>368</v>
      </c>
      <c r="D38" s="47" t="s">
        <v>1199</v>
      </c>
      <c r="E38" s="53" t="s">
        <v>1200</v>
      </c>
      <c r="F38" s="49"/>
      <c r="G38" s="50"/>
      <c r="H38" s="33"/>
      <c r="I38" s="33"/>
      <c r="J38" s="35"/>
      <c r="K38" s="33"/>
    </row>
    <row r="39">
      <c r="A39" s="46" t="s">
        <v>1150</v>
      </c>
      <c r="B39" s="47" t="s">
        <v>332</v>
      </c>
      <c r="C39" s="44" t="s">
        <v>369</v>
      </c>
      <c r="D39" s="47" t="s">
        <v>1201</v>
      </c>
      <c r="E39" s="53" t="s">
        <v>1202</v>
      </c>
      <c r="F39" s="49"/>
      <c r="G39" s="50"/>
      <c r="H39" s="33"/>
      <c r="I39" s="33"/>
      <c r="J39" s="35"/>
      <c r="K39" s="33"/>
    </row>
    <row r="40">
      <c r="A40" s="46" t="s">
        <v>1150</v>
      </c>
      <c r="B40" s="47" t="s">
        <v>332</v>
      </c>
      <c r="C40" s="44" t="s">
        <v>370</v>
      </c>
      <c r="D40" s="47" t="s">
        <v>1201</v>
      </c>
      <c r="E40" s="53" t="s">
        <v>1203</v>
      </c>
      <c r="F40" s="49"/>
      <c r="G40" s="50"/>
      <c r="H40" s="33"/>
      <c r="I40" s="33"/>
      <c r="J40" s="35"/>
      <c r="K40" s="33"/>
    </row>
    <row r="41">
      <c r="A41" s="46" t="s">
        <v>1150</v>
      </c>
      <c r="B41" s="47" t="s">
        <v>332</v>
      </c>
      <c r="C41" s="44" t="s">
        <v>371</v>
      </c>
      <c r="D41" s="47" t="s">
        <v>1201</v>
      </c>
      <c r="E41" s="53" t="s">
        <v>1204</v>
      </c>
      <c r="F41" s="49"/>
      <c r="G41" s="50"/>
      <c r="H41" s="33"/>
      <c r="I41" s="33"/>
      <c r="J41" s="35"/>
      <c r="K41" s="33"/>
    </row>
    <row r="42">
      <c r="A42" s="46" t="s">
        <v>1150</v>
      </c>
      <c r="B42" s="47" t="s">
        <v>332</v>
      </c>
      <c r="C42" s="44" t="s">
        <v>372</v>
      </c>
      <c r="D42" s="47" t="s">
        <v>1201</v>
      </c>
      <c r="E42" s="53" t="s">
        <v>1205</v>
      </c>
      <c r="F42" s="49"/>
      <c r="G42" s="50"/>
      <c r="H42" s="33"/>
      <c r="I42" s="33"/>
      <c r="J42" s="35"/>
      <c r="K42" s="33"/>
    </row>
    <row r="43">
      <c r="A43" s="46" t="s">
        <v>1150</v>
      </c>
      <c r="B43" s="47" t="s">
        <v>335</v>
      </c>
      <c r="C43" s="44" t="s">
        <v>373</v>
      </c>
      <c r="D43" s="47" t="s">
        <v>336</v>
      </c>
      <c r="E43" s="54" t="s">
        <v>1206</v>
      </c>
      <c r="F43" s="49"/>
      <c r="G43" s="50" t="s">
        <v>1207</v>
      </c>
      <c r="H43" s="33"/>
      <c r="I43" s="33"/>
      <c r="J43" s="35"/>
      <c r="K43" s="33"/>
    </row>
    <row r="44">
      <c r="A44" s="46" t="s">
        <v>1150</v>
      </c>
      <c r="B44" s="47" t="s">
        <v>338</v>
      </c>
      <c r="C44" s="44" t="s">
        <v>374</v>
      </c>
      <c r="D44" s="47" t="s">
        <v>1208</v>
      </c>
      <c r="E44" s="53" t="s">
        <v>1209</v>
      </c>
      <c r="F44" s="49"/>
      <c r="G44" s="50"/>
      <c r="H44" s="33"/>
      <c r="I44" s="33"/>
      <c r="J44" s="35"/>
      <c r="K44" s="33"/>
    </row>
    <row r="45">
      <c r="A45" s="46" t="s">
        <v>1150</v>
      </c>
      <c r="B45" s="47" t="s">
        <v>341</v>
      </c>
      <c r="C45" s="44" t="s">
        <v>375</v>
      </c>
      <c r="D45" s="47" t="s">
        <v>1210</v>
      </c>
      <c r="E45" s="54" t="s">
        <v>1211</v>
      </c>
      <c r="F45" s="49"/>
      <c r="G45" s="50" t="s">
        <v>1212</v>
      </c>
      <c r="H45" s="33"/>
      <c r="I45" s="33"/>
      <c r="J45" s="35"/>
      <c r="K45" s="33"/>
    </row>
    <row r="46">
      <c r="A46" s="46" t="s">
        <v>1150</v>
      </c>
      <c r="B46" s="47" t="s">
        <v>344</v>
      </c>
      <c r="C46" s="44" t="s">
        <v>376</v>
      </c>
      <c r="D46" s="47" t="s">
        <v>345</v>
      </c>
      <c r="E46" s="54" t="s">
        <v>1213</v>
      </c>
      <c r="F46" s="49"/>
      <c r="G46" s="50" t="s">
        <v>1214</v>
      </c>
      <c r="H46" s="33"/>
      <c r="I46" s="33"/>
      <c r="J46" s="35"/>
      <c r="K46" s="33"/>
    </row>
    <row r="47">
      <c r="A47" s="46" t="s">
        <v>1150</v>
      </c>
      <c r="B47" s="47" t="s">
        <v>344</v>
      </c>
      <c r="C47" s="44" t="s">
        <v>377</v>
      </c>
      <c r="D47" s="47" t="s">
        <v>345</v>
      </c>
      <c r="E47" s="53" t="s">
        <v>1215</v>
      </c>
      <c r="F47" s="49"/>
      <c r="G47" s="50"/>
      <c r="H47" s="33"/>
      <c r="I47" s="33"/>
      <c r="J47" s="35"/>
      <c r="K47" s="33"/>
    </row>
    <row r="48">
      <c r="A48" s="46" t="s">
        <v>1150</v>
      </c>
      <c r="B48" s="47" t="s">
        <v>344</v>
      </c>
      <c r="C48" s="44" t="s">
        <v>378</v>
      </c>
      <c r="D48" s="47" t="s">
        <v>345</v>
      </c>
      <c r="E48" s="54" t="s">
        <v>1216</v>
      </c>
      <c r="F48" s="49"/>
      <c r="G48" s="50" t="s">
        <v>1217</v>
      </c>
      <c r="H48" s="33"/>
      <c r="I48" s="33"/>
      <c r="J48" s="35"/>
      <c r="K48" s="33"/>
    </row>
    <row r="49">
      <c r="A49" s="46" t="s">
        <v>1150</v>
      </c>
      <c r="B49" s="47" t="s">
        <v>344</v>
      </c>
      <c r="C49" s="44" t="s">
        <v>379</v>
      </c>
      <c r="D49" s="47" t="s">
        <v>345</v>
      </c>
      <c r="E49" s="54" t="s">
        <v>1218</v>
      </c>
      <c r="F49" s="49"/>
      <c r="G49" s="50" t="s">
        <v>1164</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6" t="s">
        <v>907</v>
      </c>
      <c r="B1" s="57" t="s">
        <v>16</v>
      </c>
      <c r="C1" s="57" t="s">
        <v>14</v>
      </c>
      <c r="D1" s="57" t="s">
        <v>17</v>
      </c>
      <c r="E1" s="58" t="s">
        <v>908</v>
      </c>
      <c r="F1" s="57" t="s">
        <v>909</v>
      </c>
      <c r="G1" s="57" t="s">
        <v>910</v>
      </c>
      <c r="H1" s="59" t="s">
        <v>911</v>
      </c>
      <c r="I1" s="59" t="s">
        <v>912</v>
      </c>
      <c r="J1" s="59" t="s">
        <v>18</v>
      </c>
      <c r="K1" s="59" t="s">
        <v>913</v>
      </c>
    </row>
    <row r="2">
      <c r="A2" s="60" t="s">
        <v>1219</v>
      </c>
      <c r="B2" s="61" t="s">
        <v>386</v>
      </c>
      <c r="C2" s="61" t="s">
        <v>385</v>
      </c>
      <c r="D2" s="61" t="s">
        <v>21</v>
      </c>
      <c r="E2" s="62" t="s">
        <v>1220</v>
      </c>
      <c r="F2" s="63"/>
      <c r="G2" s="61" t="s">
        <v>916</v>
      </c>
      <c r="H2" s="63"/>
      <c r="I2" s="64"/>
      <c r="J2" s="65"/>
      <c r="K2" s="63"/>
    </row>
    <row r="3">
      <c r="A3" s="60" t="s">
        <v>1219</v>
      </c>
      <c r="B3" s="61" t="s">
        <v>386</v>
      </c>
      <c r="C3" s="61" t="s">
        <v>387</v>
      </c>
      <c r="D3" s="61" t="s">
        <v>21</v>
      </c>
      <c r="E3" s="62" t="s">
        <v>1221</v>
      </c>
      <c r="F3" s="63"/>
      <c r="G3" s="61" t="s">
        <v>916</v>
      </c>
      <c r="H3" s="63"/>
      <c r="I3" s="64"/>
      <c r="J3" s="65"/>
      <c r="K3" s="63"/>
    </row>
    <row r="4">
      <c r="A4" s="60" t="s">
        <v>1219</v>
      </c>
      <c r="B4" s="61" t="s">
        <v>386</v>
      </c>
      <c r="C4" s="61" t="s">
        <v>390</v>
      </c>
      <c r="D4" s="61" t="s">
        <v>21</v>
      </c>
      <c r="E4" s="62" t="s">
        <v>1222</v>
      </c>
      <c r="F4" s="63"/>
      <c r="G4" s="61" t="s">
        <v>919</v>
      </c>
      <c r="H4" s="63"/>
      <c r="I4" s="64"/>
      <c r="J4" s="65"/>
      <c r="K4" s="63"/>
    </row>
    <row r="5">
      <c r="A5" s="60" t="s">
        <v>1219</v>
      </c>
      <c r="B5" s="61" t="s">
        <v>386</v>
      </c>
      <c r="C5" s="61" t="s">
        <v>393</v>
      </c>
      <c r="D5" s="61" t="s">
        <v>21</v>
      </c>
      <c r="E5" s="62" t="s">
        <v>1223</v>
      </c>
      <c r="F5" s="63"/>
      <c r="G5" s="66"/>
      <c r="H5" s="63"/>
      <c r="I5" s="64"/>
      <c r="J5" s="65"/>
      <c r="K5" s="63"/>
    </row>
    <row r="6">
      <c r="A6" s="60" t="s">
        <v>1219</v>
      </c>
      <c r="B6" s="61" t="s">
        <v>386</v>
      </c>
      <c r="C6" s="61" t="s">
        <v>396</v>
      </c>
      <c r="D6" s="61" t="s">
        <v>21</v>
      </c>
      <c r="E6" s="62" t="s">
        <v>1224</v>
      </c>
      <c r="F6" s="63"/>
      <c r="G6" s="61" t="s">
        <v>922</v>
      </c>
      <c r="H6" s="63"/>
      <c r="I6" s="64"/>
      <c r="J6" s="65"/>
      <c r="K6" s="63"/>
    </row>
    <row r="7">
      <c r="A7" s="60" t="s">
        <v>1219</v>
      </c>
      <c r="B7" s="61" t="s">
        <v>386</v>
      </c>
      <c r="C7" s="61" t="s">
        <v>399</v>
      </c>
      <c r="D7" s="61" t="s">
        <v>21</v>
      </c>
      <c r="E7" s="62" t="s">
        <v>1225</v>
      </c>
      <c r="F7" s="63"/>
      <c r="G7" s="61" t="s">
        <v>924</v>
      </c>
      <c r="H7" s="63"/>
      <c r="I7" s="64"/>
      <c r="J7" s="65"/>
      <c r="K7" s="63"/>
    </row>
    <row r="8">
      <c r="A8" s="60" t="s">
        <v>1219</v>
      </c>
      <c r="B8" s="61" t="s">
        <v>386</v>
      </c>
      <c r="C8" s="61" t="s">
        <v>402</v>
      </c>
      <c r="D8" s="61" t="s">
        <v>21</v>
      </c>
      <c r="E8" s="62" t="s">
        <v>1226</v>
      </c>
      <c r="F8" s="63"/>
      <c r="G8" s="61" t="s">
        <v>926</v>
      </c>
      <c r="H8" s="63"/>
      <c r="I8" s="64"/>
      <c r="J8" s="65"/>
      <c r="K8" s="63"/>
    </row>
    <row r="9">
      <c r="A9" s="60" t="s">
        <v>1219</v>
      </c>
      <c r="B9" s="61" t="s">
        <v>388</v>
      </c>
      <c r="C9" s="61" t="s">
        <v>405</v>
      </c>
      <c r="D9" s="61" t="s">
        <v>389</v>
      </c>
      <c r="E9" s="62" t="s">
        <v>1227</v>
      </c>
      <c r="F9" s="63"/>
      <c r="G9" s="67"/>
      <c r="H9" s="63"/>
      <c r="I9" s="64"/>
      <c r="J9" s="65"/>
      <c r="K9" s="63"/>
    </row>
    <row r="10">
      <c r="A10" s="60" t="s">
        <v>1219</v>
      </c>
      <c r="B10" s="61" t="s">
        <v>388</v>
      </c>
      <c r="C10" s="61" t="s">
        <v>408</v>
      </c>
      <c r="D10" s="61" t="s">
        <v>389</v>
      </c>
      <c r="E10" s="62" t="s">
        <v>1228</v>
      </c>
      <c r="F10" s="63"/>
      <c r="G10" s="61" t="s">
        <v>1229</v>
      </c>
      <c r="H10" s="63"/>
      <c r="I10" s="64"/>
      <c r="J10" s="65"/>
      <c r="K10" s="63"/>
    </row>
    <row r="11">
      <c r="A11" s="60" t="s">
        <v>1219</v>
      </c>
      <c r="B11" s="61" t="s">
        <v>388</v>
      </c>
      <c r="C11" s="61" t="s">
        <v>411</v>
      </c>
      <c r="D11" s="61" t="s">
        <v>389</v>
      </c>
      <c r="E11" s="62" t="s">
        <v>1230</v>
      </c>
      <c r="F11" s="63"/>
      <c r="G11" s="61" t="s">
        <v>1231</v>
      </c>
      <c r="H11" s="63"/>
      <c r="I11" s="64"/>
      <c r="J11" s="65"/>
      <c r="K11" s="63"/>
    </row>
    <row r="12">
      <c r="A12" s="60" t="s">
        <v>1219</v>
      </c>
      <c r="B12" s="61" t="s">
        <v>388</v>
      </c>
      <c r="C12" s="61" t="s">
        <v>414</v>
      </c>
      <c r="D12" s="61" t="s">
        <v>389</v>
      </c>
      <c r="E12" s="62" t="s">
        <v>1232</v>
      </c>
      <c r="F12" s="63"/>
      <c r="G12" s="67"/>
      <c r="H12" s="63"/>
      <c r="I12" s="63"/>
      <c r="J12" s="65"/>
      <c r="K12" s="63"/>
    </row>
    <row r="13">
      <c r="A13" s="60" t="s">
        <v>1219</v>
      </c>
      <c r="B13" s="61" t="s">
        <v>391</v>
      </c>
      <c r="C13" s="61" t="s">
        <v>417</v>
      </c>
      <c r="D13" s="61" t="s">
        <v>1233</v>
      </c>
      <c r="E13" s="62" t="s">
        <v>1234</v>
      </c>
      <c r="F13" s="63"/>
      <c r="G13" s="61" t="s">
        <v>948</v>
      </c>
      <c r="H13" s="63"/>
      <c r="I13" s="63"/>
      <c r="J13" s="65"/>
      <c r="K13" s="63"/>
    </row>
    <row r="14">
      <c r="A14" s="60" t="s">
        <v>1219</v>
      </c>
      <c r="B14" s="61" t="s">
        <v>394</v>
      </c>
      <c r="C14" s="61" t="s">
        <v>420</v>
      </c>
      <c r="D14" s="61" t="s">
        <v>1235</v>
      </c>
      <c r="E14" s="62" t="s">
        <v>1236</v>
      </c>
      <c r="F14" s="63"/>
      <c r="G14" s="68" t="s">
        <v>1237</v>
      </c>
      <c r="H14" s="63"/>
      <c r="I14" s="63"/>
      <c r="J14" s="65"/>
      <c r="K14" s="63"/>
    </row>
    <row r="15">
      <c r="A15" s="60" t="s">
        <v>1219</v>
      </c>
      <c r="B15" s="61" t="s">
        <v>397</v>
      </c>
      <c r="C15" s="61" t="s">
        <v>423</v>
      </c>
      <c r="D15" s="61" t="s">
        <v>1238</v>
      </c>
      <c r="E15" s="62" t="s">
        <v>1239</v>
      </c>
      <c r="F15" s="63"/>
      <c r="G15" s="68" t="s">
        <v>1240</v>
      </c>
      <c r="H15" s="63"/>
      <c r="I15" s="63"/>
      <c r="J15" s="65"/>
      <c r="K15" s="63"/>
    </row>
    <row r="16">
      <c r="A16" s="60" t="s">
        <v>1219</v>
      </c>
      <c r="B16" s="61" t="s">
        <v>397</v>
      </c>
      <c r="C16" s="61" t="s">
        <v>426</v>
      </c>
      <c r="D16" s="61" t="s">
        <v>1238</v>
      </c>
      <c r="E16" s="62" t="s">
        <v>1241</v>
      </c>
      <c r="F16" s="63"/>
      <c r="G16" s="68" t="s">
        <v>1242</v>
      </c>
      <c r="H16" s="63"/>
      <c r="I16" s="63"/>
      <c r="J16" s="65"/>
      <c r="K16" s="63"/>
    </row>
    <row r="17">
      <c r="A17" s="60" t="s">
        <v>1219</v>
      </c>
      <c r="B17" s="61" t="s">
        <v>400</v>
      </c>
      <c r="C17" s="61" t="s">
        <v>429</v>
      </c>
      <c r="D17" s="61" t="s">
        <v>401</v>
      </c>
      <c r="E17" s="62" t="s">
        <v>1243</v>
      </c>
      <c r="F17" s="63"/>
      <c r="G17" s="67"/>
      <c r="H17" s="63"/>
      <c r="I17" s="63"/>
      <c r="J17" s="65"/>
      <c r="K17" s="63"/>
    </row>
    <row r="18">
      <c r="A18" s="60" t="s">
        <v>1219</v>
      </c>
      <c r="B18" s="61" t="s">
        <v>400</v>
      </c>
      <c r="C18" s="61" t="s">
        <v>432</v>
      </c>
      <c r="D18" s="61" t="s">
        <v>401</v>
      </c>
      <c r="E18" s="62" t="s">
        <v>1244</v>
      </c>
      <c r="F18" s="63"/>
      <c r="G18" s="69"/>
      <c r="H18" s="63"/>
      <c r="I18" s="63"/>
      <c r="J18" s="65"/>
      <c r="K18" s="63"/>
    </row>
    <row r="19">
      <c r="A19" s="60" t="s">
        <v>1219</v>
      </c>
      <c r="B19" s="61" t="s">
        <v>400</v>
      </c>
      <c r="C19" s="61" t="s">
        <v>435</v>
      </c>
      <c r="D19" s="61" t="s">
        <v>401</v>
      </c>
      <c r="E19" s="62" t="s">
        <v>1245</v>
      </c>
      <c r="F19" s="63"/>
      <c r="G19" s="67"/>
      <c r="H19" s="63"/>
      <c r="I19" s="63"/>
      <c r="J19" s="65"/>
      <c r="K19" s="63"/>
    </row>
    <row r="20">
      <c r="A20" s="60" t="s">
        <v>1219</v>
      </c>
      <c r="B20" s="61" t="s">
        <v>400</v>
      </c>
      <c r="C20" s="61" t="s">
        <v>438</v>
      </c>
      <c r="D20" s="61" t="s">
        <v>401</v>
      </c>
      <c r="E20" s="62" t="s">
        <v>1246</v>
      </c>
      <c r="F20" s="63"/>
      <c r="G20" s="69"/>
      <c r="H20" s="63"/>
      <c r="I20" s="63"/>
      <c r="J20" s="65"/>
      <c r="K20" s="63"/>
    </row>
    <row r="21">
      <c r="A21" s="60" t="s">
        <v>1219</v>
      </c>
      <c r="B21" s="61" t="s">
        <v>400</v>
      </c>
      <c r="C21" s="61" t="s">
        <v>441</v>
      </c>
      <c r="D21" s="61" t="s">
        <v>401</v>
      </c>
      <c r="E21" s="62" t="s">
        <v>1247</v>
      </c>
      <c r="F21" s="63"/>
      <c r="G21" s="68" t="s">
        <v>1248</v>
      </c>
      <c r="H21" s="63"/>
      <c r="I21" s="63"/>
      <c r="J21" s="65"/>
      <c r="K21" s="63"/>
    </row>
    <row r="22">
      <c r="A22" s="60" t="s">
        <v>1219</v>
      </c>
      <c r="B22" s="61" t="s">
        <v>400</v>
      </c>
      <c r="C22" s="61" t="s">
        <v>444</v>
      </c>
      <c r="D22" s="61" t="s">
        <v>401</v>
      </c>
      <c r="E22" s="62" t="s">
        <v>1249</v>
      </c>
      <c r="F22" s="63"/>
      <c r="G22" s="67"/>
      <c r="H22" s="63"/>
      <c r="I22" s="63"/>
      <c r="J22" s="65"/>
      <c r="K22" s="63"/>
    </row>
    <row r="23">
      <c r="A23" s="60" t="s">
        <v>1219</v>
      </c>
      <c r="B23" s="61" t="s">
        <v>400</v>
      </c>
      <c r="C23" s="61" t="s">
        <v>447</v>
      </c>
      <c r="D23" s="61" t="s">
        <v>401</v>
      </c>
      <c r="E23" s="62" t="s">
        <v>1250</v>
      </c>
      <c r="F23" s="63"/>
      <c r="G23" s="61" t="s">
        <v>1251</v>
      </c>
      <c r="H23" s="63"/>
      <c r="I23" s="63"/>
      <c r="J23" s="65"/>
      <c r="K23" s="63"/>
    </row>
    <row r="24">
      <c r="A24" s="60" t="s">
        <v>1219</v>
      </c>
      <c r="B24" s="61" t="s">
        <v>400</v>
      </c>
      <c r="C24" s="61" t="s">
        <v>450</v>
      </c>
      <c r="D24" s="61" t="s">
        <v>401</v>
      </c>
      <c r="E24" s="70" t="s">
        <v>1252</v>
      </c>
      <c r="F24" s="63"/>
      <c r="G24" s="61" t="s">
        <v>1253</v>
      </c>
      <c r="H24" s="63"/>
      <c r="I24" s="63"/>
      <c r="J24" s="65"/>
      <c r="K24" s="63"/>
    </row>
    <row r="25">
      <c r="A25" s="60" t="s">
        <v>1219</v>
      </c>
      <c r="B25" s="61" t="s">
        <v>403</v>
      </c>
      <c r="C25" s="61" t="s">
        <v>453</v>
      </c>
      <c r="D25" s="61" t="s">
        <v>1254</v>
      </c>
      <c r="E25" s="70" t="s">
        <v>1255</v>
      </c>
      <c r="F25" s="63"/>
      <c r="G25" s="67"/>
      <c r="H25" s="63"/>
      <c r="I25" s="63"/>
      <c r="J25" s="65"/>
      <c r="K25" s="63"/>
    </row>
    <row r="26">
      <c r="A26" s="60" t="s">
        <v>1219</v>
      </c>
      <c r="B26" s="61" t="s">
        <v>406</v>
      </c>
      <c r="C26" s="61" t="s">
        <v>456</v>
      </c>
      <c r="D26" s="61" t="s">
        <v>1256</v>
      </c>
      <c r="E26" s="70" t="s">
        <v>1257</v>
      </c>
      <c r="F26" s="63"/>
      <c r="G26" s="61" t="s">
        <v>1258</v>
      </c>
      <c r="H26" s="63"/>
      <c r="I26" s="63"/>
      <c r="J26" s="65"/>
      <c r="K26" s="63"/>
    </row>
    <row r="27">
      <c r="A27" s="60" t="s">
        <v>1219</v>
      </c>
      <c r="B27" s="61" t="s">
        <v>409</v>
      </c>
      <c r="C27" s="61" t="s">
        <v>459</v>
      </c>
      <c r="D27" s="61" t="s">
        <v>410</v>
      </c>
      <c r="E27" s="70" t="s">
        <v>1259</v>
      </c>
      <c r="F27" s="63"/>
      <c r="G27" s="67"/>
      <c r="H27" s="63"/>
      <c r="I27" s="63"/>
      <c r="J27" s="65"/>
      <c r="K27" s="63"/>
    </row>
    <row r="28">
      <c r="A28" s="60" t="s">
        <v>1219</v>
      </c>
      <c r="B28" s="61" t="s">
        <v>412</v>
      </c>
      <c r="C28" s="61" t="s">
        <v>462</v>
      </c>
      <c r="D28" s="61" t="s">
        <v>1260</v>
      </c>
      <c r="E28" s="70" t="s">
        <v>1261</v>
      </c>
      <c r="F28" s="63"/>
      <c r="G28" s="67"/>
      <c r="H28" s="63"/>
      <c r="I28" s="63"/>
      <c r="J28" s="65"/>
      <c r="K28" s="63"/>
    </row>
    <row r="29">
      <c r="A29" s="60" t="s">
        <v>1219</v>
      </c>
      <c r="B29" s="61" t="s">
        <v>415</v>
      </c>
      <c r="C29" s="61" t="s">
        <v>465</v>
      </c>
      <c r="D29" s="61" t="s">
        <v>416</v>
      </c>
      <c r="E29" s="70" t="s">
        <v>1262</v>
      </c>
      <c r="F29" s="63"/>
      <c r="G29" s="67"/>
      <c r="H29" s="63"/>
      <c r="I29" s="63"/>
      <c r="J29" s="65"/>
      <c r="K29" s="63"/>
    </row>
    <row r="30">
      <c r="A30" s="60" t="s">
        <v>1219</v>
      </c>
      <c r="B30" s="61" t="s">
        <v>418</v>
      </c>
      <c r="C30" s="61" t="s">
        <v>466</v>
      </c>
      <c r="D30" s="61" t="s">
        <v>1263</v>
      </c>
      <c r="E30" s="70" t="s">
        <v>1264</v>
      </c>
      <c r="F30" s="63"/>
      <c r="G30" s="68" t="s">
        <v>948</v>
      </c>
      <c r="H30" s="63"/>
      <c r="I30" s="63"/>
      <c r="J30" s="65"/>
      <c r="K30" s="63"/>
    </row>
    <row r="31">
      <c r="A31" s="60" t="s">
        <v>1219</v>
      </c>
      <c r="B31" s="61" t="s">
        <v>418</v>
      </c>
      <c r="C31" s="61" t="s">
        <v>467</v>
      </c>
      <c r="D31" s="61" t="s">
        <v>1263</v>
      </c>
      <c r="E31" s="70" t="s">
        <v>1265</v>
      </c>
      <c r="F31" s="63"/>
      <c r="G31" s="67"/>
      <c r="H31" s="63"/>
      <c r="I31" s="63"/>
      <c r="J31" s="65"/>
      <c r="K31" s="63"/>
    </row>
    <row r="32">
      <c r="A32" s="60" t="s">
        <v>1219</v>
      </c>
      <c r="B32" s="61" t="s">
        <v>421</v>
      </c>
      <c r="C32" s="61" t="s">
        <v>468</v>
      </c>
      <c r="D32" s="61" t="s">
        <v>1266</v>
      </c>
      <c r="E32" s="70" t="s">
        <v>1267</v>
      </c>
      <c r="F32" s="64"/>
      <c r="G32" s="67"/>
      <c r="H32" s="63"/>
      <c r="I32" s="63"/>
      <c r="J32" s="65"/>
      <c r="K32" s="63"/>
    </row>
    <row r="33">
      <c r="A33" s="60" t="s">
        <v>1219</v>
      </c>
      <c r="B33" s="61" t="s">
        <v>421</v>
      </c>
      <c r="C33" s="61" t="s">
        <v>469</v>
      </c>
      <c r="D33" s="61" t="s">
        <v>1266</v>
      </c>
      <c r="E33" s="70" t="s">
        <v>1268</v>
      </c>
      <c r="F33" s="63"/>
      <c r="G33" s="61" t="s">
        <v>1068</v>
      </c>
      <c r="H33" s="63"/>
      <c r="I33" s="63"/>
      <c r="J33" s="65"/>
      <c r="K33" s="63"/>
    </row>
    <row r="34">
      <c r="A34" s="60" t="s">
        <v>1219</v>
      </c>
      <c r="B34" s="61" t="s">
        <v>424</v>
      </c>
      <c r="C34" s="61" t="s">
        <v>470</v>
      </c>
      <c r="D34" s="61" t="s">
        <v>425</v>
      </c>
      <c r="E34" s="70" t="s">
        <v>1269</v>
      </c>
      <c r="F34" s="63"/>
      <c r="G34" s="61" t="s">
        <v>1270</v>
      </c>
      <c r="H34" s="63"/>
      <c r="I34" s="63"/>
      <c r="J34" s="65"/>
      <c r="K34" s="63"/>
    </row>
    <row r="35">
      <c r="A35" s="60" t="s">
        <v>1219</v>
      </c>
      <c r="B35" s="61" t="s">
        <v>424</v>
      </c>
      <c r="C35" s="61" t="s">
        <v>471</v>
      </c>
      <c r="D35" s="61" t="s">
        <v>425</v>
      </c>
      <c r="E35" s="70" t="s">
        <v>1271</v>
      </c>
      <c r="F35" s="63"/>
      <c r="G35" s="67"/>
      <c r="H35" s="63"/>
      <c r="I35" s="63"/>
      <c r="J35" s="65"/>
      <c r="K35" s="63"/>
    </row>
    <row r="36">
      <c r="A36" s="60" t="s">
        <v>1219</v>
      </c>
      <c r="B36" s="61" t="s">
        <v>424</v>
      </c>
      <c r="C36" s="61" t="s">
        <v>472</v>
      </c>
      <c r="D36" s="61" t="s">
        <v>425</v>
      </c>
      <c r="E36" s="70" t="s">
        <v>1272</v>
      </c>
      <c r="F36" s="63"/>
      <c r="G36" s="61" t="s">
        <v>1273</v>
      </c>
      <c r="H36" s="63"/>
      <c r="I36" s="63"/>
      <c r="J36" s="65"/>
      <c r="K36" s="63"/>
    </row>
    <row r="37">
      <c r="A37" s="60" t="s">
        <v>1219</v>
      </c>
      <c r="B37" s="61" t="s">
        <v>424</v>
      </c>
      <c r="C37" s="61" t="s">
        <v>473</v>
      </c>
      <c r="D37" s="61" t="s">
        <v>425</v>
      </c>
      <c r="E37" s="70" t="s">
        <v>1274</v>
      </c>
      <c r="F37" s="63"/>
      <c r="G37" s="67"/>
      <c r="H37" s="63"/>
      <c r="I37" s="63"/>
      <c r="J37" s="65"/>
      <c r="K37" s="63"/>
    </row>
    <row r="38">
      <c r="A38" s="60" t="s">
        <v>1219</v>
      </c>
      <c r="B38" s="61" t="s">
        <v>427</v>
      </c>
      <c r="C38" s="61" t="s">
        <v>474</v>
      </c>
      <c r="D38" s="61" t="s">
        <v>1275</v>
      </c>
      <c r="E38" s="70" t="s">
        <v>1276</v>
      </c>
      <c r="F38" s="63"/>
      <c r="G38" s="61" t="s">
        <v>1277</v>
      </c>
      <c r="H38" s="63"/>
      <c r="I38" s="63"/>
      <c r="J38" s="65"/>
      <c r="K38" s="63"/>
    </row>
    <row r="39">
      <c r="A39" s="60" t="s">
        <v>1219</v>
      </c>
      <c r="B39" s="61" t="s">
        <v>430</v>
      </c>
      <c r="C39" s="61" t="s">
        <v>475</v>
      </c>
      <c r="D39" s="61" t="s">
        <v>431</v>
      </c>
      <c r="E39" s="70" t="s">
        <v>1278</v>
      </c>
      <c r="F39" s="63"/>
      <c r="G39" s="61" t="s">
        <v>1279</v>
      </c>
      <c r="H39" s="63"/>
      <c r="I39" s="63"/>
      <c r="J39" s="65"/>
      <c r="K39" s="63"/>
    </row>
    <row r="40">
      <c r="A40" s="60" t="s">
        <v>1219</v>
      </c>
      <c r="B40" s="61" t="s">
        <v>430</v>
      </c>
      <c r="C40" s="61" t="s">
        <v>476</v>
      </c>
      <c r="D40" s="61" t="s">
        <v>431</v>
      </c>
      <c r="E40" s="70" t="s">
        <v>1280</v>
      </c>
      <c r="F40" s="63"/>
      <c r="G40" s="61" t="s">
        <v>1281</v>
      </c>
      <c r="H40" s="63"/>
      <c r="I40" s="63"/>
      <c r="J40" s="65"/>
      <c r="K40" s="63"/>
    </row>
    <row r="41">
      <c r="A41" s="60" t="s">
        <v>1219</v>
      </c>
      <c r="B41" s="61" t="s">
        <v>433</v>
      </c>
      <c r="C41" s="61" t="s">
        <v>477</v>
      </c>
      <c r="D41" s="61" t="s">
        <v>1282</v>
      </c>
      <c r="E41" s="70" t="s">
        <v>1283</v>
      </c>
      <c r="F41" s="63"/>
      <c r="G41" s="61" t="s">
        <v>1164</v>
      </c>
      <c r="H41" s="63"/>
      <c r="I41" s="63"/>
      <c r="J41" s="65"/>
      <c r="K41" s="63"/>
    </row>
    <row r="42">
      <c r="A42" s="60" t="s">
        <v>1219</v>
      </c>
      <c r="B42" s="61" t="s">
        <v>433</v>
      </c>
      <c r="C42" s="61" t="s">
        <v>478</v>
      </c>
      <c r="D42" s="61" t="s">
        <v>1282</v>
      </c>
      <c r="E42" s="70" t="s">
        <v>1284</v>
      </c>
      <c r="F42" s="63"/>
      <c r="G42" s="61" t="s">
        <v>1285</v>
      </c>
      <c r="H42" s="63"/>
      <c r="I42" s="63"/>
      <c r="J42" s="65"/>
      <c r="K42" s="63"/>
    </row>
    <row r="43">
      <c r="A43" s="60" t="s">
        <v>1219</v>
      </c>
      <c r="B43" s="61" t="s">
        <v>436</v>
      </c>
      <c r="C43" s="61" t="s">
        <v>479</v>
      </c>
      <c r="D43" s="61" t="s">
        <v>1286</v>
      </c>
      <c r="E43" s="70" t="s">
        <v>1287</v>
      </c>
      <c r="F43" s="63"/>
      <c r="G43" s="61" t="s">
        <v>1288</v>
      </c>
      <c r="H43" s="63"/>
      <c r="I43" s="63"/>
      <c r="J43" s="65"/>
      <c r="K43" s="63"/>
    </row>
    <row r="44">
      <c r="A44" s="60" t="s">
        <v>1219</v>
      </c>
      <c r="B44" s="61" t="s">
        <v>439</v>
      </c>
      <c r="C44" s="61" t="s">
        <v>480</v>
      </c>
      <c r="D44" s="61" t="s">
        <v>1289</v>
      </c>
      <c r="E44" s="70" t="s">
        <v>1290</v>
      </c>
      <c r="F44" s="63"/>
      <c r="G44" s="61" t="s">
        <v>1291</v>
      </c>
      <c r="H44" s="63"/>
      <c r="I44" s="63"/>
      <c r="J44" s="65"/>
      <c r="K44" s="63"/>
    </row>
    <row r="45">
      <c r="A45" s="60" t="s">
        <v>1219</v>
      </c>
      <c r="B45" s="61" t="s">
        <v>439</v>
      </c>
      <c r="C45" s="61" t="s">
        <v>481</v>
      </c>
      <c r="D45" s="61" t="s">
        <v>1289</v>
      </c>
      <c r="E45" s="70" t="s">
        <v>1292</v>
      </c>
      <c r="F45" s="63"/>
      <c r="G45" s="67"/>
      <c r="H45" s="63"/>
      <c r="I45" s="63"/>
      <c r="J45" s="65"/>
      <c r="K45" s="63"/>
    </row>
    <row r="46">
      <c r="A46" s="60" t="s">
        <v>1219</v>
      </c>
      <c r="B46" s="61" t="s">
        <v>439</v>
      </c>
      <c r="C46" s="61" t="s">
        <v>482</v>
      </c>
      <c r="D46" s="61" t="s">
        <v>1289</v>
      </c>
      <c r="E46" s="70" t="s">
        <v>1293</v>
      </c>
      <c r="F46" s="63"/>
      <c r="G46" s="61" t="s">
        <v>1294</v>
      </c>
      <c r="H46" s="63"/>
      <c r="I46" s="63"/>
      <c r="J46" s="65"/>
      <c r="K46" s="63"/>
    </row>
    <row r="47">
      <c r="A47" s="60" t="s">
        <v>1219</v>
      </c>
      <c r="B47" s="61" t="s">
        <v>442</v>
      </c>
      <c r="C47" s="61" t="s">
        <v>483</v>
      </c>
      <c r="D47" s="61" t="s">
        <v>443</v>
      </c>
      <c r="E47" s="70" t="s">
        <v>1295</v>
      </c>
      <c r="F47" s="63"/>
      <c r="G47" s="61" t="s">
        <v>1296</v>
      </c>
      <c r="H47" s="63"/>
      <c r="I47" s="63"/>
      <c r="J47" s="65"/>
      <c r="K47" s="63"/>
    </row>
    <row r="48">
      <c r="A48" s="60" t="s">
        <v>1219</v>
      </c>
      <c r="B48" s="61" t="s">
        <v>442</v>
      </c>
      <c r="C48" s="61" t="s">
        <v>483</v>
      </c>
      <c r="D48" s="61" t="s">
        <v>443</v>
      </c>
      <c r="E48" s="70" t="s">
        <v>1297</v>
      </c>
      <c r="F48" s="63"/>
      <c r="G48" s="61" t="s">
        <v>1180</v>
      </c>
      <c r="H48" s="63"/>
      <c r="I48" s="63"/>
      <c r="J48" s="65"/>
      <c r="K48" s="63"/>
    </row>
    <row r="49">
      <c r="A49" s="60" t="s">
        <v>1219</v>
      </c>
      <c r="B49" s="61" t="s">
        <v>445</v>
      </c>
      <c r="C49" s="61" t="s">
        <v>484</v>
      </c>
      <c r="D49" s="61" t="s">
        <v>1298</v>
      </c>
      <c r="E49" s="70" t="s">
        <v>1299</v>
      </c>
      <c r="F49" s="63"/>
      <c r="G49" s="67"/>
      <c r="H49" s="63"/>
      <c r="I49" s="63"/>
      <c r="J49" s="65"/>
      <c r="K49" s="63"/>
    </row>
    <row r="50">
      <c r="A50" s="60" t="s">
        <v>1219</v>
      </c>
      <c r="B50" s="61" t="s">
        <v>448</v>
      </c>
      <c r="C50" s="61" t="s">
        <v>485</v>
      </c>
      <c r="D50" s="61" t="s">
        <v>1300</v>
      </c>
      <c r="E50" s="70" t="s">
        <v>1301</v>
      </c>
      <c r="F50" s="63"/>
      <c r="G50" s="61" t="s">
        <v>1302</v>
      </c>
      <c r="H50" s="63"/>
      <c r="I50" s="63"/>
      <c r="J50" s="65"/>
      <c r="K50" s="63"/>
    </row>
    <row r="51">
      <c r="A51" s="60" t="s">
        <v>1219</v>
      </c>
      <c r="B51" s="61" t="s">
        <v>448</v>
      </c>
      <c r="C51" s="61" t="s">
        <v>486</v>
      </c>
      <c r="D51" s="61" t="s">
        <v>1300</v>
      </c>
      <c r="E51" s="70" t="s">
        <v>1303</v>
      </c>
      <c r="F51" s="63"/>
      <c r="G51" s="61" t="s">
        <v>916</v>
      </c>
      <c r="H51" s="63"/>
      <c r="I51" s="63"/>
      <c r="J51" s="65"/>
      <c r="K51" s="63"/>
    </row>
    <row r="52">
      <c r="A52" s="60" t="s">
        <v>1219</v>
      </c>
      <c r="B52" s="61" t="s">
        <v>451</v>
      </c>
      <c r="C52" s="61" t="s">
        <v>487</v>
      </c>
      <c r="D52" s="61" t="s">
        <v>452</v>
      </c>
      <c r="E52" s="70" t="s">
        <v>1304</v>
      </c>
      <c r="F52" s="63"/>
      <c r="G52" s="67"/>
      <c r="H52" s="63"/>
      <c r="I52" s="63"/>
      <c r="J52" s="65"/>
      <c r="K52" s="63"/>
    </row>
    <row r="53">
      <c r="A53" s="60" t="s">
        <v>1219</v>
      </c>
      <c r="B53" s="61" t="s">
        <v>451</v>
      </c>
      <c r="C53" s="61" t="s">
        <v>488</v>
      </c>
      <c r="D53" s="61" t="s">
        <v>452</v>
      </c>
      <c r="E53" s="70" t="s">
        <v>1305</v>
      </c>
      <c r="F53" s="63"/>
      <c r="G53" s="67"/>
      <c r="H53" s="63"/>
      <c r="I53" s="63"/>
      <c r="J53" s="65"/>
      <c r="K53" s="63"/>
    </row>
    <row r="54">
      <c r="A54" s="60" t="s">
        <v>1219</v>
      </c>
      <c r="B54" s="61" t="s">
        <v>451</v>
      </c>
      <c r="C54" s="61" t="s">
        <v>489</v>
      </c>
      <c r="D54" s="61" t="s">
        <v>452</v>
      </c>
      <c r="E54" s="70" t="s">
        <v>1306</v>
      </c>
      <c r="F54" s="63"/>
      <c r="G54" s="67"/>
      <c r="H54" s="63"/>
      <c r="I54" s="63"/>
      <c r="J54" s="65"/>
      <c r="K54" s="63"/>
    </row>
    <row r="55">
      <c r="A55" s="60" t="s">
        <v>1219</v>
      </c>
      <c r="B55" s="61" t="s">
        <v>451</v>
      </c>
      <c r="C55" s="61" t="s">
        <v>490</v>
      </c>
      <c r="D55" s="61" t="s">
        <v>452</v>
      </c>
      <c r="E55" s="70" t="s">
        <v>1307</v>
      </c>
      <c r="F55" s="63"/>
      <c r="G55" s="67"/>
      <c r="H55" s="63"/>
      <c r="I55" s="63"/>
      <c r="J55" s="65"/>
      <c r="K55" s="63"/>
    </row>
    <row r="56">
      <c r="A56" s="60" t="s">
        <v>1219</v>
      </c>
      <c r="B56" s="61" t="s">
        <v>451</v>
      </c>
      <c r="C56" s="61" t="s">
        <v>491</v>
      </c>
      <c r="D56" s="61" t="s">
        <v>452</v>
      </c>
      <c r="E56" s="70" t="s">
        <v>1308</v>
      </c>
      <c r="F56" s="63"/>
      <c r="G56" s="67"/>
      <c r="H56" s="63"/>
      <c r="I56" s="63"/>
      <c r="J56" s="65"/>
      <c r="K56" s="63"/>
    </row>
    <row r="57">
      <c r="A57" s="60" t="s">
        <v>1219</v>
      </c>
      <c r="B57" s="61" t="s">
        <v>451</v>
      </c>
      <c r="C57" s="61" t="s">
        <v>492</v>
      </c>
      <c r="D57" s="61" t="s">
        <v>452</v>
      </c>
      <c r="E57" s="70" t="s">
        <v>1309</v>
      </c>
      <c r="F57" s="63"/>
      <c r="G57" s="67"/>
      <c r="H57" s="63"/>
      <c r="I57" s="63"/>
      <c r="J57" s="65"/>
      <c r="K57" s="63"/>
    </row>
    <row r="58">
      <c r="A58" s="60" t="s">
        <v>1219</v>
      </c>
      <c r="B58" s="61" t="s">
        <v>451</v>
      </c>
      <c r="C58" s="61" t="s">
        <v>493</v>
      </c>
      <c r="D58" s="61" t="s">
        <v>452</v>
      </c>
      <c r="E58" s="70" t="s">
        <v>1310</v>
      </c>
      <c r="F58" s="63"/>
      <c r="G58" s="61" t="s">
        <v>916</v>
      </c>
      <c r="H58" s="63"/>
      <c r="I58" s="63"/>
      <c r="J58" s="65"/>
      <c r="K58" s="63"/>
    </row>
    <row r="59">
      <c r="A59" s="60" t="s">
        <v>1219</v>
      </c>
      <c r="B59" s="61" t="s">
        <v>451</v>
      </c>
      <c r="C59" s="61" t="s">
        <v>494</v>
      </c>
      <c r="D59" s="61" t="s">
        <v>452</v>
      </c>
      <c r="E59" s="70" t="s">
        <v>1311</v>
      </c>
      <c r="F59" s="63"/>
      <c r="G59" s="67"/>
      <c r="H59" s="63"/>
      <c r="I59" s="63"/>
      <c r="J59" s="65"/>
      <c r="K59" s="63"/>
    </row>
    <row r="60">
      <c r="A60" s="60" t="s">
        <v>1219</v>
      </c>
      <c r="B60" s="61" t="s">
        <v>454</v>
      </c>
      <c r="C60" s="61" t="s">
        <v>495</v>
      </c>
      <c r="D60" s="61" t="s">
        <v>455</v>
      </c>
      <c r="E60" s="70" t="s">
        <v>1312</v>
      </c>
      <c r="F60" s="63"/>
      <c r="G60" s="67"/>
      <c r="H60" s="63"/>
      <c r="I60" s="63"/>
      <c r="J60" s="65"/>
      <c r="K60" s="63"/>
    </row>
    <row r="61">
      <c r="A61" s="60" t="s">
        <v>1219</v>
      </c>
      <c r="B61" s="61" t="s">
        <v>454</v>
      </c>
      <c r="C61" s="61" t="s">
        <v>496</v>
      </c>
      <c r="D61" s="61" t="s">
        <v>455</v>
      </c>
      <c r="E61" s="70" t="s">
        <v>1313</v>
      </c>
      <c r="F61" s="63"/>
      <c r="G61" s="67"/>
      <c r="H61" s="63"/>
      <c r="I61" s="63"/>
      <c r="J61" s="65"/>
      <c r="K61" s="63"/>
    </row>
    <row r="62">
      <c r="A62" s="60" t="s">
        <v>1219</v>
      </c>
      <c r="B62" s="61" t="s">
        <v>454</v>
      </c>
      <c r="C62" s="61" t="s">
        <v>497</v>
      </c>
      <c r="D62" s="61" t="s">
        <v>455</v>
      </c>
      <c r="E62" s="70" t="s">
        <v>1314</v>
      </c>
      <c r="F62" s="63"/>
      <c r="G62" s="67"/>
      <c r="H62" s="63"/>
      <c r="I62" s="63"/>
      <c r="J62" s="65"/>
      <c r="K62" s="63"/>
    </row>
    <row r="63">
      <c r="A63" s="60" t="s">
        <v>1219</v>
      </c>
      <c r="B63" s="61" t="s">
        <v>457</v>
      </c>
      <c r="C63" s="61" t="s">
        <v>498</v>
      </c>
      <c r="D63" s="61" t="s">
        <v>458</v>
      </c>
      <c r="E63" s="70" t="s">
        <v>1315</v>
      </c>
      <c r="F63" s="63"/>
      <c r="G63" s="61" t="s">
        <v>1316</v>
      </c>
      <c r="H63" s="63"/>
      <c r="I63" s="63"/>
      <c r="J63" s="65"/>
      <c r="K63" s="63"/>
    </row>
    <row r="64">
      <c r="A64" s="60" t="s">
        <v>1219</v>
      </c>
      <c r="B64" s="61" t="s">
        <v>457</v>
      </c>
      <c r="C64" s="61" t="s">
        <v>499</v>
      </c>
      <c r="D64" s="61" t="s">
        <v>458</v>
      </c>
      <c r="E64" s="70" t="s">
        <v>1317</v>
      </c>
      <c r="F64" s="63"/>
      <c r="G64" s="61" t="s">
        <v>1318</v>
      </c>
      <c r="H64" s="63"/>
      <c r="I64" s="63"/>
      <c r="J64" s="65"/>
      <c r="K64" s="63"/>
    </row>
    <row r="65">
      <c r="A65" s="60" t="s">
        <v>1219</v>
      </c>
      <c r="B65" s="61" t="s">
        <v>457</v>
      </c>
      <c r="C65" s="61" t="s">
        <v>500</v>
      </c>
      <c r="D65" s="61" t="s">
        <v>458</v>
      </c>
      <c r="E65" s="70" t="s">
        <v>1319</v>
      </c>
      <c r="F65" s="63"/>
      <c r="G65" s="61" t="s">
        <v>1320</v>
      </c>
      <c r="H65" s="63"/>
      <c r="I65" s="63"/>
      <c r="J65" s="65"/>
      <c r="K65" s="63"/>
    </row>
    <row r="66">
      <c r="A66" s="60" t="s">
        <v>1219</v>
      </c>
      <c r="B66" s="61" t="s">
        <v>460</v>
      </c>
      <c r="C66" s="61" t="s">
        <v>501</v>
      </c>
      <c r="D66" s="61" t="s">
        <v>461</v>
      </c>
      <c r="E66" s="70" t="s">
        <v>1321</v>
      </c>
      <c r="F66" s="63"/>
      <c r="G66" s="61" t="s">
        <v>1296</v>
      </c>
      <c r="H66" s="63"/>
      <c r="I66" s="63"/>
      <c r="J66" s="65"/>
      <c r="K66" s="63"/>
    </row>
    <row r="67">
      <c r="A67" s="60" t="s">
        <v>1219</v>
      </c>
      <c r="B67" s="61" t="s">
        <v>460</v>
      </c>
      <c r="C67" s="61" t="s">
        <v>502</v>
      </c>
      <c r="D67" s="61" t="s">
        <v>461</v>
      </c>
      <c r="E67" s="70" t="s">
        <v>1322</v>
      </c>
      <c r="F67" s="63"/>
      <c r="G67" s="61" t="s">
        <v>1296</v>
      </c>
      <c r="H67" s="63"/>
      <c r="I67" s="63"/>
      <c r="J67" s="65"/>
      <c r="K67" s="63"/>
    </row>
    <row r="68">
      <c r="A68" s="60" t="s">
        <v>1219</v>
      </c>
      <c r="B68" s="61" t="s">
        <v>460</v>
      </c>
      <c r="C68" s="61" t="s">
        <v>503</v>
      </c>
      <c r="D68" s="61" t="s">
        <v>461</v>
      </c>
      <c r="E68" s="70" t="s">
        <v>1323</v>
      </c>
      <c r="F68" s="63"/>
      <c r="G68" s="61" t="s">
        <v>1296</v>
      </c>
      <c r="H68" s="63"/>
      <c r="I68" s="63"/>
      <c r="J68" s="65"/>
      <c r="K68" s="63"/>
    </row>
    <row r="69">
      <c r="A69" s="60" t="s">
        <v>1219</v>
      </c>
      <c r="B69" s="61" t="s">
        <v>460</v>
      </c>
      <c r="C69" s="61" t="s">
        <v>504</v>
      </c>
      <c r="D69" s="61" t="s">
        <v>461</v>
      </c>
      <c r="E69" s="70" t="s">
        <v>1324</v>
      </c>
      <c r="F69" s="63"/>
      <c r="G69" s="61" t="s">
        <v>1325</v>
      </c>
      <c r="H69" s="63"/>
      <c r="I69" s="63"/>
      <c r="J69" s="65"/>
      <c r="K69" s="63"/>
    </row>
    <row r="70">
      <c r="A70" s="60" t="s">
        <v>1219</v>
      </c>
      <c r="B70" s="61" t="s">
        <v>463</v>
      </c>
      <c r="C70" s="61" t="s">
        <v>505</v>
      </c>
      <c r="D70" s="61" t="s">
        <v>1326</v>
      </c>
      <c r="E70" s="70" t="s">
        <v>1327</v>
      </c>
      <c r="F70" s="63"/>
      <c r="G70" s="61" t="s">
        <v>1328</v>
      </c>
      <c r="H70" s="63"/>
      <c r="I70" s="63"/>
      <c r="J70" s="65"/>
      <c r="K70" s="63"/>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1329</v>
      </c>
      <c r="B2" s="44" t="s">
        <v>512</v>
      </c>
      <c r="C2" s="44" t="s">
        <v>511</v>
      </c>
      <c r="D2" s="44" t="s">
        <v>21</v>
      </c>
      <c r="E2" s="44" t="s">
        <v>1330</v>
      </c>
      <c r="F2" s="45"/>
      <c r="G2" s="44" t="s">
        <v>916</v>
      </c>
      <c r="H2" s="33"/>
      <c r="I2" s="34"/>
      <c r="J2" s="35"/>
      <c r="K2" s="33"/>
    </row>
    <row r="3">
      <c r="A3" s="71" t="s">
        <v>1329</v>
      </c>
      <c r="B3" s="48" t="s">
        <v>512</v>
      </c>
      <c r="C3" s="44" t="s">
        <v>513</v>
      </c>
      <c r="D3" s="44" t="s">
        <v>21</v>
      </c>
      <c r="E3" s="48" t="s">
        <v>1331</v>
      </c>
      <c r="F3" s="49"/>
      <c r="G3" s="48" t="s">
        <v>916</v>
      </c>
      <c r="H3" s="33"/>
      <c r="I3" s="34"/>
      <c r="J3" s="35"/>
      <c r="K3" s="33"/>
    </row>
    <row r="4">
      <c r="A4" s="71" t="s">
        <v>1329</v>
      </c>
      <c r="B4" s="48" t="s">
        <v>512</v>
      </c>
      <c r="C4" s="44" t="s">
        <v>516</v>
      </c>
      <c r="D4" s="44" t="s">
        <v>21</v>
      </c>
      <c r="E4" s="48" t="s">
        <v>1332</v>
      </c>
      <c r="F4" s="49"/>
      <c r="G4" s="48" t="s">
        <v>919</v>
      </c>
      <c r="H4" s="33"/>
      <c r="I4" s="34"/>
      <c r="J4" s="35"/>
      <c r="K4" s="33"/>
    </row>
    <row r="5">
      <c r="A5" s="71" t="s">
        <v>1329</v>
      </c>
      <c r="B5" s="48" t="s">
        <v>512</v>
      </c>
      <c r="C5" s="44" t="s">
        <v>519</v>
      </c>
      <c r="D5" s="44" t="s">
        <v>21</v>
      </c>
      <c r="E5" s="48" t="s">
        <v>1333</v>
      </c>
      <c r="F5" s="49"/>
      <c r="G5" s="53"/>
      <c r="H5" s="33"/>
      <c r="I5" s="34"/>
      <c r="J5" s="35"/>
      <c r="K5" s="33"/>
    </row>
    <row r="6">
      <c r="A6" s="71" t="s">
        <v>1329</v>
      </c>
      <c r="B6" s="48" t="s">
        <v>512</v>
      </c>
      <c r="C6" s="44" t="s">
        <v>522</v>
      </c>
      <c r="D6" s="44" t="s">
        <v>21</v>
      </c>
      <c r="E6" s="48" t="s">
        <v>1334</v>
      </c>
      <c r="F6" s="49"/>
      <c r="G6" s="48" t="s">
        <v>922</v>
      </c>
      <c r="H6" s="33"/>
      <c r="I6" s="34"/>
      <c r="J6" s="35"/>
      <c r="K6" s="33"/>
    </row>
    <row r="7">
      <c r="A7" s="71" t="s">
        <v>1329</v>
      </c>
      <c r="B7" s="48" t="s">
        <v>512</v>
      </c>
      <c r="C7" s="44" t="s">
        <v>525</v>
      </c>
      <c r="D7" s="44" t="s">
        <v>21</v>
      </c>
      <c r="E7" s="48" t="s">
        <v>1335</v>
      </c>
      <c r="F7" s="49"/>
      <c r="G7" s="48" t="s">
        <v>924</v>
      </c>
      <c r="H7" s="33"/>
      <c r="I7" s="34"/>
      <c r="J7" s="35"/>
      <c r="K7" s="33"/>
    </row>
    <row r="8">
      <c r="A8" s="71" t="s">
        <v>1329</v>
      </c>
      <c r="B8" s="48" t="s">
        <v>512</v>
      </c>
      <c r="C8" s="44" t="s">
        <v>528</v>
      </c>
      <c r="D8" s="44" t="s">
        <v>21</v>
      </c>
      <c r="E8" s="48" t="s">
        <v>1336</v>
      </c>
      <c r="F8" s="49"/>
      <c r="G8" s="48" t="s">
        <v>926</v>
      </c>
      <c r="H8" s="33"/>
      <c r="I8" s="34"/>
      <c r="J8" s="35"/>
      <c r="K8" s="33"/>
    </row>
    <row r="9">
      <c r="A9" s="71" t="s">
        <v>1329</v>
      </c>
      <c r="B9" s="48" t="s">
        <v>514</v>
      </c>
      <c r="C9" s="44" t="s">
        <v>531</v>
      </c>
      <c r="D9" s="48" t="s">
        <v>515</v>
      </c>
      <c r="E9" s="48" t="s">
        <v>1337</v>
      </c>
      <c r="F9" s="49"/>
      <c r="G9" s="47"/>
      <c r="H9" s="33"/>
      <c r="I9" s="34"/>
      <c r="J9" s="35"/>
      <c r="K9" s="33"/>
    </row>
    <row r="10">
      <c r="A10" s="71" t="s">
        <v>1329</v>
      </c>
      <c r="B10" s="48" t="s">
        <v>514</v>
      </c>
      <c r="C10" s="44" t="s">
        <v>533</v>
      </c>
      <c r="D10" s="48" t="s">
        <v>515</v>
      </c>
      <c r="E10" s="48" t="s">
        <v>1338</v>
      </c>
      <c r="F10" s="49"/>
      <c r="G10" s="48"/>
      <c r="H10" s="33"/>
      <c r="I10" s="34"/>
      <c r="J10" s="35"/>
      <c r="K10" s="33"/>
    </row>
    <row r="11">
      <c r="A11" s="71" t="s">
        <v>1329</v>
      </c>
      <c r="B11" s="48" t="s">
        <v>514</v>
      </c>
      <c r="C11" s="44" t="s">
        <v>536</v>
      </c>
      <c r="D11" s="48" t="s">
        <v>515</v>
      </c>
      <c r="E11" s="48" t="s">
        <v>1339</v>
      </c>
      <c r="F11" s="49"/>
      <c r="G11" s="48"/>
      <c r="H11" s="33"/>
      <c r="I11" s="34"/>
      <c r="J11" s="35"/>
      <c r="K11" s="33"/>
    </row>
    <row r="12">
      <c r="A12" s="71" t="s">
        <v>1329</v>
      </c>
      <c r="B12" s="48" t="s">
        <v>514</v>
      </c>
      <c r="C12" s="44" t="s">
        <v>539</v>
      </c>
      <c r="D12" s="48" t="s">
        <v>515</v>
      </c>
      <c r="E12" s="48" t="s">
        <v>1340</v>
      </c>
      <c r="F12" s="49"/>
      <c r="G12" s="47"/>
      <c r="H12" s="33"/>
      <c r="I12" s="33"/>
      <c r="J12" s="35"/>
      <c r="K12" s="33"/>
    </row>
    <row r="13">
      <c r="A13" s="71" t="s">
        <v>1329</v>
      </c>
      <c r="B13" s="48" t="s">
        <v>514</v>
      </c>
      <c r="C13" s="44" t="s">
        <v>542</v>
      </c>
      <c r="D13" s="48" t="s">
        <v>515</v>
      </c>
      <c r="E13" s="48" t="s">
        <v>1341</v>
      </c>
      <c r="F13" s="49"/>
      <c r="G13" s="48"/>
      <c r="H13" s="33"/>
      <c r="I13" s="33"/>
      <c r="J13" s="35"/>
      <c r="K13" s="33"/>
    </row>
    <row r="14">
      <c r="A14" s="71" t="s">
        <v>1329</v>
      </c>
      <c r="B14" s="48" t="s">
        <v>514</v>
      </c>
      <c r="C14" s="44" t="s">
        <v>545</v>
      </c>
      <c r="D14" s="48" t="s">
        <v>515</v>
      </c>
      <c r="E14" s="48" t="s">
        <v>1342</v>
      </c>
      <c r="F14" s="49"/>
      <c r="G14" s="54"/>
      <c r="H14" s="33"/>
      <c r="I14" s="33"/>
      <c r="J14" s="35"/>
      <c r="K14" s="33"/>
    </row>
    <row r="15">
      <c r="A15" s="71" t="s">
        <v>1329</v>
      </c>
      <c r="B15" s="48" t="s">
        <v>514</v>
      </c>
      <c r="C15" s="44" t="s">
        <v>547</v>
      </c>
      <c r="D15" s="48" t="s">
        <v>515</v>
      </c>
      <c r="E15" s="48" t="s">
        <v>1343</v>
      </c>
      <c r="F15" s="49"/>
      <c r="G15" s="54" t="s">
        <v>916</v>
      </c>
      <c r="H15" s="33"/>
      <c r="I15" s="33"/>
      <c r="J15" s="35"/>
      <c r="K15" s="33"/>
    </row>
    <row r="16">
      <c r="A16" s="71" t="s">
        <v>1329</v>
      </c>
      <c r="B16" s="48" t="s">
        <v>514</v>
      </c>
      <c r="C16" s="44" t="s">
        <v>549</v>
      </c>
      <c r="D16" s="48" t="s">
        <v>515</v>
      </c>
      <c r="E16" s="48" t="s">
        <v>1344</v>
      </c>
      <c r="F16" s="49"/>
      <c r="G16" s="54" t="s">
        <v>1345</v>
      </c>
      <c r="H16" s="33"/>
      <c r="I16" s="33"/>
      <c r="J16" s="35"/>
      <c r="K16" s="33"/>
    </row>
    <row r="17">
      <c r="A17" s="71" t="s">
        <v>1329</v>
      </c>
      <c r="B17" s="48" t="s">
        <v>514</v>
      </c>
      <c r="C17" s="44" t="s">
        <v>552</v>
      </c>
      <c r="D17" s="48" t="s">
        <v>515</v>
      </c>
      <c r="E17" s="48" t="s">
        <v>1346</v>
      </c>
      <c r="F17" s="49"/>
      <c r="G17" s="48" t="s">
        <v>1347</v>
      </c>
      <c r="H17" s="33"/>
      <c r="I17" s="33"/>
      <c r="J17" s="35"/>
      <c r="K17" s="33"/>
    </row>
    <row r="18">
      <c r="A18" s="71" t="s">
        <v>1329</v>
      </c>
      <c r="B18" s="48" t="s">
        <v>514</v>
      </c>
      <c r="C18" s="44" t="s">
        <v>555</v>
      </c>
      <c r="D18" s="48" t="s">
        <v>515</v>
      </c>
      <c r="E18" s="48" t="s">
        <v>1348</v>
      </c>
      <c r="F18" s="49"/>
      <c r="G18" s="51"/>
      <c r="H18" s="33"/>
      <c r="I18" s="33"/>
      <c r="J18" s="35"/>
      <c r="K18" s="33"/>
    </row>
    <row r="19">
      <c r="A19" s="71" t="s">
        <v>1329</v>
      </c>
      <c r="B19" s="48" t="s">
        <v>514</v>
      </c>
      <c r="C19" s="44" t="s">
        <v>558</v>
      </c>
      <c r="D19" s="48" t="s">
        <v>515</v>
      </c>
      <c r="E19" s="48" t="s">
        <v>1349</v>
      </c>
      <c r="F19" s="49"/>
      <c r="G19" s="48" t="s">
        <v>1164</v>
      </c>
      <c r="H19" s="33"/>
      <c r="I19" s="33"/>
      <c r="J19" s="35"/>
      <c r="K19" s="33"/>
    </row>
    <row r="20">
      <c r="A20" s="71" t="s">
        <v>1329</v>
      </c>
      <c r="B20" s="48" t="s">
        <v>514</v>
      </c>
      <c r="C20" s="44" t="s">
        <v>561</v>
      </c>
      <c r="D20" s="48" t="s">
        <v>515</v>
      </c>
      <c r="E20" s="48" t="s">
        <v>1350</v>
      </c>
      <c r="F20" s="49"/>
      <c r="G20" s="51"/>
      <c r="H20" s="33"/>
      <c r="I20" s="33"/>
      <c r="J20" s="35"/>
      <c r="K20" s="33"/>
    </row>
    <row r="21">
      <c r="A21" s="71" t="s">
        <v>1329</v>
      </c>
      <c r="B21" s="48" t="s">
        <v>514</v>
      </c>
      <c r="C21" s="44" t="s">
        <v>564</v>
      </c>
      <c r="D21" s="48" t="s">
        <v>515</v>
      </c>
      <c r="E21" s="48" t="s">
        <v>1351</v>
      </c>
      <c r="F21" s="49"/>
      <c r="G21" s="54"/>
      <c r="H21" s="33"/>
      <c r="I21" s="33"/>
      <c r="J21" s="35"/>
      <c r="K21" s="33"/>
    </row>
    <row r="22">
      <c r="A22" s="71" t="s">
        <v>1329</v>
      </c>
      <c r="B22" s="48" t="s">
        <v>514</v>
      </c>
      <c r="C22" s="44" t="s">
        <v>567</v>
      </c>
      <c r="D22" s="48" t="s">
        <v>515</v>
      </c>
      <c r="E22" s="48" t="s">
        <v>1352</v>
      </c>
      <c r="F22" s="49"/>
      <c r="G22" s="48" t="s">
        <v>1353</v>
      </c>
      <c r="H22" s="33"/>
      <c r="I22" s="33"/>
      <c r="J22" s="35"/>
      <c r="K22" s="33"/>
    </row>
    <row r="23">
      <c r="A23" s="71" t="s">
        <v>1329</v>
      </c>
      <c r="B23" s="48" t="s">
        <v>514</v>
      </c>
      <c r="C23" s="44" t="s">
        <v>570</v>
      </c>
      <c r="D23" s="48" t="s">
        <v>515</v>
      </c>
      <c r="E23" s="48" t="s">
        <v>1354</v>
      </c>
      <c r="F23" s="49"/>
      <c r="G23" s="48"/>
      <c r="H23" s="33"/>
      <c r="I23" s="33"/>
      <c r="J23" s="35"/>
      <c r="K23" s="33"/>
    </row>
    <row r="24">
      <c r="A24" s="71" t="s">
        <v>1329</v>
      </c>
      <c r="B24" s="48" t="s">
        <v>514</v>
      </c>
      <c r="C24" s="44" t="s">
        <v>573</v>
      </c>
      <c r="D24" s="48" t="s">
        <v>515</v>
      </c>
      <c r="E24" s="54" t="s">
        <v>1355</v>
      </c>
      <c r="F24" s="49"/>
      <c r="G24" s="48"/>
      <c r="H24" s="33"/>
      <c r="I24" s="33"/>
      <c r="J24" s="35"/>
      <c r="K24" s="33"/>
    </row>
    <row r="25">
      <c r="A25" s="71" t="s">
        <v>1329</v>
      </c>
      <c r="B25" s="48" t="s">
        <v>517</v>
      </c>
      <c r="C25" s="44" t="s">
        <v>576</v>
      </c>
      <c r="D25" s="48" t="s">
        <v>518</v>
      </c>
      <c r="E25" s="54" t="s">
        <v>1356</v>
      </c>
      <c r="F25" s="49"/>
      <c r="G25" s="47"/>
      <c r="H25" s="33"/>
      <c r="I25" s="33"/>
      <c r="J25" s="35"/>
      <c r="K25" s="33"/>
    </row>
    <row r="26">
      <c r="A26" s="71" t="s">
        <v>1329</v>
      </c>
      <c r="B26" s="48" t="s">
        <v>520</v>
      </c>
      <c r="C26" s="44" t="s">
        <v>577</v>
      </c>
      <c r="D26" s="48" t="s">
        <v>521</v>
      </c>
      <c r="E26" s="54" t="s">
        <v>1357</v>
      </c>
      <c r="F26" s="49"/>
      <c r="G26" s="48" t="s">
        <v>1358</v>
      </c>
      <c r="H26" s="33"/>
      <c r="I26" s="33"/>
      <c r="J26" s="35"/>
      <c r="K26" s="33"/>
    </row>
    <row r="27">
      <c r="A27" s="71" t="s">
        <v>1329</v>
      </c>
      <c r="B27" s="48" t="s">
        <v>523</v>
      </c>
      <c r="C27" s="44" t="s">
        <v>578</v>
      </c>
      <c r="D27" s="48" t="s">
        <v>524</v>
      </c>
      <c r="E27" s="54" t="s">
        <v>1359</v>
      </c>
      <c r="F27" s="49"/>
      <c r="G27" s="48" t="s">
        <v>1051</v>
      </c>
      <c r="H27" s="33"/>
      <c r="I27" s="33"/>
      <c r="J27" s="35"/>
      <c r="K27" s="33"/>
    </row>
    <row r="28">
      <c r="A28" s="71" t="s">
        <v>1329</v>
      </c>
      <c r="B28" s="48" t="s">
        <v>526</v>
      </c>
      <c r="C28" s="44" t="s">
        <v>579</v>
      </c>
      <c r="D28" s="48" t="s">
        <v>527</v>
      </c>
      <c r="E28" s="54" t="s">
        <v>1360</v>
      </c>
      <c r="F28" s="49"/>
      <c r="G28" s="48" t="s">
        <v>1010</v>
      </c>
      <c r="H28" s="33"/>
      <c r="I28" s="33"/>
      <c r="J28" s="35"/>
      <c r="K28" s="33"/>
    </row>
    <row r="29">
      <c r="A29" s="71" t="s">
        <v>1329</v>
      </c>
      <c r="B29" s="48" t="s">
        <v>526</v>
      </c>
      <c r="C29" s="44" t="s">
        <v>580</v>
      </c>
      <c r="D29" s="48" t="s">
        <v>527</v>
      </c>
      <c r="E29" s="54" t="s">
        <v>1361</v>
      </c>
      <c r="F29" s="49"/>
      <c r="G29" s="47"/>
      <c r="H29" s="33"/>
      <c r="I29" s="33"/>
      <c r="J29" s="35"/>
      <c r="K29" s="33"/>
    </row>
    <row r="30">
      <c r="A30" s="71" t="s">
        <v>1329</v>
      </c>
      <c r="B30" s="48" t="s">
        <v>526</v>
      </c>
      <c r="C30" s="44" t="s">
        <v>581</v>
      </c>
      <c r="D30" s="48" t="s">
        <v>527</v>
      </c>
      <c r="E30" s="54" t="s">
        <v>1362</v>
      </c>
      <c r="F30" s="49"/>
      <c r="G30" s="54" t="s">
        <v>1164</v>
      </c>
      <c r="H30" s="33"/>
      <c r="I30" s="33"/>
      <c r="J30" s="35"/>
      <c r="K30" s="33"/>
    </row>
    <row r="31">
      <c r="A31" s="71" t="s">
        <v>1329</v>
      </c>
      <c r="B31" s="48" t="s">
        <v>526</v>
      </c>
      <c r="C31" s="44" t="s">
        <v>582</v>
      </c>
      <c r="D31" s="48" t="s">
        <v>527</v>
      </c>
      <c r="E31" s="54" t="s">
        <v>1363</v>
      </c>
      <c r="F31" s="49"/>
      <c r="G31" s="48" t="s">
        <v>1164</v>
      </c>
      <c r="H31" s="33"/>
      <c r="I31" s="33"/>
      <c r="J31" s="35"/>
      <c r="K31" s="33"/>
    </row>
    <row r="32">
      <c r="A32" s="71" t="s">
        <v>1329</v>
      </c>
      <c r="B32" s="48" t="s">
        <v>526</v>
      </c>
      <c r="C32" s="44" t="s">
        <v>583</v>
      </c>
      <c r="D32" s="48" t="s">
        <v>527</v>
      </c>
      <c r="E32" s="54" t="s">
        <v>1364</v>
      </c>
      <c r="F32" s="55"/>
      <c r="G32" s="48" t="s">
        <v>1365</v>
      </c>
      <c r="H32" s="33"/>
      <c r="I32" s="33"/>
      <c r="J32" s="35"/>
      <c r="K32" s="33"/>
    </row>
    <row r="33">
      <c r="A33" s="71" t="s">
        <v>1329</v>
      </c>
      <c r="B33" s="48" t="s">
        <v>529</v>
      </c>
      <c r="C33" s="44" t="s">
        <v>584</v>
      </c>
      <c r="D33" s="48" t="s">
        <v>530</v>
      </c>
      <c r="E33" s="54" t="s">
        <v>1366</v>
      </c>
      <c r="F33" s="49"/>
      <c r="G33" s="48" t="s">
        <v>1164</v>
      </c>
      <c r="H33" s="33"/>
      <c r="I33" s="33"/>
      <c r="J33" s="35"/>
      <c r="K33" s="33"/>
    </row>
    <row r="34">
      <c r="A34" s="71" t="s">
        <v>1329</v>
      </c>
      <c r="B34" s="48" t="s">
        <v>529</v>
      </c>
      <c r="C34" s="44" t="s">
        <v>585</v>
      </c>
      <c r="D34" s="48" t="s">
        <v>530</v>
      </c>
      <c r="E34" s="54" t="s">
        <v>1367</v>
      </c>
      <c r="F34" s="49"/>
      <c r="G34" s="48" t="s">
        <v>1368</v>
      </c>
      <c r="H34" s="33"/>
      <c r="I34" s="33"/>
      <c r="J34" s="35"/>
      <c r="K34" s="33"/>
    </row>
    <row r="35">
      <c r="A35" s="71" t="s">
        <v>1329</v>
      </c>
      <c r="B35" s="48" t="s">
        <v>529</v>
      </c>
      <c r="C35" s="44" t="s">
        <v>586</v>
      </c>
      <c r="D35" s="48" t="s">
        <v>530</v>
      </c>
      <c r="E35" s="54" t="s">
        <v>1369</v>
      </c>
      <c r="F35" s="49"/>
      <c r="G35" s="47"/>
      <c r="H35" s="33"/>
      <c r="I35" s="33"/>
      <c r="J35" s="35"/>
      <c r="K35" s="33"/>
    </row>
    <row r="36">
      <c r="A36" s="71" t="s">
        <v>1329</v>
      </c>
      <c r="B36" s="48" t="s">
        <v>529</v>
      </c>
      <c r="C36" s="44" t="s">
        <v>587</v>
      </c>
      <c r="D36" s="48" t="s">
        <v>530</v>
      </c>
      <c r="E36" s="54" t="s">
        <v>1370</v>
      </c>
      <c r="F36" s="49"/>
      <c r="G36" s="48"/>
      <c r="H36" s="33"/>
      <c r="I36" s="33"/>
      <c r="J36" s="35"/>
      <c r="K36" s="33"/>
    </row>
    <row r="37">
      <c r="A37" s="71" t="s">
        <v>1329</v>
      </c>
      <c r="B37" s="48" t="s">
        <v>532</v>
      </c>
      <c r="C37" s="44" t="s">
        <v>588</v>
      </c>
      <c r="D37" s="48" t="s">
        <v>518</v>
      </c>
      <c r="E37" s="54" t="s">
        <v>1371</v>
      </c>
      <c r="F37" s="49"/>
      <c r="G37" s="47"/>
      <c r="H37" s="33"/>
      <c r="I37" s="33"/>
      <c r="J37" s="35"/>
      <c r="K37" s="33"/>
    </row>
    <row r="38">
      <c r="A38" s="71" t="s">
        <v>1329</v>
      </c>
      <c r="B38" s="48" t="s">
        <v>534</v>
      </c>
      <c r="C38" s="44" t="s">
        <v>589</v>
      </c>
      <c r="D38" s="48" t="s">
        <v>535</v>
      </c>
      <c r="E38" s="54" t="s">
        <v>1372</v>
      </c>
      <c r="F38" s="49"/>
      <c r="G38" s="48"/>
      <c r="H38" s="33"/>
      <c r="I38" s="33"/>
      <c r="J38" s="35"/>
      <c r="K38" s="33"/>
    </row>
    <row r="39">
      <c r="A39" s="71" t="s">
        <v>1329</v>
      </c>
      <c r="B39" s="48" t="s">
        <v>534</v>
      </c>
      <c r="C39" s="44" t="s">
        <v>590</v>
      </c>
      <c r="D39" s="48" t="s">
        <v>535</v>
      </c>
      <c r="E39" s="54" t="s">
        <v>1373</v>
      </c>
      <c r="F39" s="49"/>
      <c r="G39" s="48"/>
      <c r="H39" s="33"/>
      <c r="I39" s="33"/>
      <c r="J39" s="35"/>
      <c r="K39" s="33"/>
    </row>
    <row r="40">
      <c r="A40" s="71" t="s">
        <v>1329</v>
      </c>
      <c r="B40" s="48" t="s">
        <v>534</v>
      </c>
      <c r="C40" s="44" t="s">
        <v>591</v>
      </c>
      <c r="D40" s="48" t="s">
        <v>535</v>
      </c>
      <c r="E40" s="54" t="s">
        <v>1374</v>
      </c>
      <c r="F40" s="49"/>
      <c r="G40" s="48"/>
      <c r="H40" s="33"/>
      <c r="I40" s="33"/>
      <c r="J40" s="35"/>
      <c r="K40" s="33"/>
    </row>
    <row r="41">
      <c r="A41" s="71" t="s">
        <v>1329</v>
      </c>
      <c r="B41" s="48" t="s">
        <v>537</v>
      </c>
      <c r="C41" s="44" t="s">
        <v>592</v>
      </c>
      <c r="D41" s="48" t="s">
        <v>538</v>
      </c>
      <c r="E41" s="54" t="s">
        <v>1375</v>
      </c>
      <c r="F41" s="49"/>
      <c r="G41" s="48"/>
      <c r="H41" s="33"/>
      <c r="I41" s="33"/>
      <c r="J41" s="35"/>
      <c r="K41" s="33"/>
    </row>
    <row r="42">
      <c r="A42" s="71" t="s">
        <v>1329</v>
      </c>
      <c r="B42" s="48" t="s">
        <v>540</v>
      </c>
      <c r="C42" s="44" t="s">
        <v>593</v>
      </c>
      <c r="D42" s="48" t="s">
        <v>541</v>
      </c>
      <c r="E42" s="54" t="s">
        <v>1376</v>
      </c>
      <c r="F42" s="49"/>
      <c r="G42" s="48"/>
      <c r="H42" s="33"/>
      <c r="I42" s="33"/>
      <c r="J42" s="35"/>
      <c r="K42" s="33"/>
    </row>
    <row r="43">
      <c r="A43" s="71" t="s">
        <v>1329</v>
      </c>
      <c r="B43" s="48" t="s">
        <v>540</v>
      </c>
      <c r="C43" s="44" t="s">
        <v>593</v>
      </c>
      <c r="D43" s="48" t="s">
        <v>541</v>
      </c>
      <c r="E43" s="54" t="s">
        <v>1377</v>
      </c>
      <c r="F43" s="49"/>
      <c r="G43" s="48"/>
      <c r="H43" s="33"/>
      <c r="I43" s="33"/>
      <c r="J43" s="35"/>
      <c r="K43" s="33"/>
    </row>
    <row r="44">
      <c r="A44" s="71" t="s">
        <v>1329</v>
      </c>
      <c r="B44" s="48" t="s">
        <v>543</v>
      </c>
      <c r="C44" s="44" t="s">
        <v>594</v>
      </c>
      <c r="D44" s="48" t="s">
        <v>544</v>
      </c>
      <c r="E44" s="54" t="s">
        <v>1378</v>
      </c>
      <c r="F44" s="49"/>
      <c r="G44" s="48" t="s">
        <v>1010</v>
      </c>
      <c r="H44" s="33"/>
      <c r="I44" s="33"/>
      <c r="J44" s="35"/>
      <c r="K44" s="33"/>
    </row>
    <row r="45">
      <c r="A45" s="71" t="s">
        <v>1329</v>
      </c>
      <c r="B45" s="48" t="s">
        <v>543</v>
      </c>
      <c r="C45" s="44" t="s">
        <v>595</v>
      </c>
      <c r="D45" s="48" t="s">
        <v>544</v>
      </c>
      <c r="E45" s="54" t="s">
        <v>1379</v>
      </c>
      <c r="F45" s="49"/>
      <c r="G45" s="48" t="s">
        <v>1248</v>
      </c>
      <c r="H45" s="33"/>
      <c r="I45" s="33"/>
      <c r="J45" s="35"/>
      <c r="K45" s="33"/>
    </row>
    <row r="46">
      <c r="A46" s="71" t="s">
        <v>1329</v>
      </c>
      <c r="B46" s="48" t="s">
        <v>543</v>
      </c>
      <c r="C46" s="44" t="s">
        <v>596</v>
      </c>
      <c r="D46" s="48" t="s">
        <v>544</v>
      </c>
      <c r="E46" s="54" t="s">
        <v>1380</v>
      </c>
      <c r="F46" s="49"/>
      <c r="G46" s="48" t="s">
        <v>1248</v>
      </c>
      <c r="H46" s="33"/>
      <c r="I46" s="33"/>
      <c r="J46" s="35"/>
      <c r="K46" s="33"/>
    </row>
    <row r="47">
      <c r="A47" s="71" t="s">
        <v>1329</v>
      </c>
      <c r="B47" s="48" t="s">
        <v>543</v>
      </c>
      <c r="C47" s="44" t="s">
        <v>597</v>
      </c>
      <c r="D47" s="48" t="s">
        <v>544</v>
      </c>
      <c r="E47" s="54" t="s">
        <v>1381</v>
      </c>
      <c r="F47" s="49"/>
      <c r="G47" s="48"/>
      <c r="H47" s="33"/>
      <c r="I47" s="33"/>
      <c r="J47" s="35"/>
      <c r="K47" s="33"/>
    </row>
    <row r="48">
      <c r="A48" s="71" t="s">
        <v>1329</v>
      </c>
      <c r="B48" s="48" t="s">
        <v>546</v>
      </c>
      <c r="C48" s="44" t="s">
        <v>598</v>
      </c>
      <c r="D48" s="48" t="s">
        <v>538</v>
      </c>
      <c r="E48" s="54" t="s">
        <v>1382</v>
      </c>
      <c r="F48" s="49"/>
      <c r="G48" s="48"/>
      <c r="H48" s="33"/>
      <c r="I48" s="33"/>
      <c r="J48" s="35"/>
      <c r="K48" s="33"/>
    </row>
    <row r="49">
      <c r="A49" s="71" t="s">
        <v>1329</v>
      </c>
      <c r="B49" s="48" t="s">
        <v>548</v>
      </c>
      <c r="C49" s="44" t="s">
        <v>599</v>
      </c>
      <c r="D49" s="48" t="s">
        <v>541</v>
      </c>
      <c r="E49" s="54" t="s">
        <v>1383</v>
      </c>
      <c r="F49" s="49"/>
      <c r="G49" s="47"/>
      <c r="H49" s="33"/>
      <c r="I49" s="33"/>
      <c r="J49" s="35"/>
      <c r="K49" s="33"/>
    </row>
    <row r="50">
      <c r="A50" s="71" t="s">
        <v>1329</v>
      </c>
      <c r="B50" s="48" t="s">
        <v>548</v>
      </c>
      <c r="C50" s="44" t="s">
        <v>600</v>
      </c>
      <c r="D50" s="48" t="s">
        <v>541</v>
      </c>
      <c r="E50" s="54" t="s">
        <v>1377</v>
      </c>
      <c r="F50" s="49"/>
      <c r="G50" s="48"/>
      <c r="H50" s="33"/>
      <c r="I50" s="33"/>
      <c r="J50" s="35"/>
      <c r="K50" s="33"/>
    </row>
    <row r="51">
      <c r="A51" s="71" t="s">
        <v>1329</v>
      </c>
      <c r="B51" s="48" t="s">
        <v>550</v>
      </c>
      <c r="C51" s="44" t="s">
        <v>601</v>
      </c>
      <c r="D51" s="48" t="s">
        <v>551</v>
      </c>
      <c r="E51" s="54" t="s">
        <v>1384</v>
      </c>
      <c r="F51" s="49"/>
      <c r="G51" s="48"/>
      <c r="H51" s="33"/>
      <c r="I51" s="33"/>
      <c r="J51" s="35"/>
      <c r="K51" s="33"/>
    </row>
    <row r="52">
      <c r="A52" s="71" t="s">
        <v>1329</v>
      </c>
      <c r="B52" s="48" t="s">
        <v>553</v>
      </c>
      <c r="C52" s="44" t="s">
        <v>602</v>
      </c>
      <c r="D52" s="48" t="s">
        <v>554</v>
      </c>
      <c r="E52" s="54" t="s">
        <v>1385</v>
      </c>
      <c r="F52" s="49"/>
      <c r="G52" s="48" t="s">
        <v>1386</v>
      </c>
      <c r="H52" s="33"/>
      <c r="I52" s="33"/>
      <c r="J52" s="35"/>
      <c r="K52" s="33"/>
    </row>
    <row r="53">
      <c r="A53" s="71" t="s">
        <v>1329</v>
      </c>
      <c r="B53" s="48" t="s">
        <v>556</v>
      </c>
      <c r="C53" s="44" t="s">
        <v>603</v>
      </c>
      <c r="D53" s="48" t="s">
        <v>557</v>
      </c>
      <c r="E53" s="54" t="s">
        <v>1387</v>
      </c>
      <c r="F53" s="49"/>
      <c r="G53" s="47"/>
      <c r="H53" s="33"/>
      <c r="I53" s="33"/>
      <c r="J53" s="35"/>
      <c r="K53" s="33"/>
    </row>
    <row r="54">
      <c r="A54" s="71" t="s">
        <v>1329</v>
      </c>
      <c r="B54" s="48" t="s">
        <v>556</v>
      </c>
      <c r="C54" s="44" t="s">
        <v>604</v>
      </c>
      <c r="D54" s="48" t="s">
        <v>557</v>
      </c>
      <c r="E54" s="54" t="s">
        <v>1388</v>
      </c>
      <c r="F54" s="49"/>
      <c r="G54" s="47"/>
      <c r="H54" s="33"/>
      <c r="I54" s="33"/>
      <c r="J54" s="35"/>
      <c r="K54" s="33"/>
    </row>
    <row r="55">
      <c r="A55" s="71" t="s">
        <v>1329</v>
      </c>
      <c r="B55" s="48" t="s">
        <v>559</v>
      </c>
      <c r="C55" s="44" t="s">
        <v>605</v>
      </c>
      <c r="D55" s="48" t="s">
        <v>560</v>
      </c>
      <c r="E55" s="54" t="s">
        <v>1389</v>
      </c>
      <c r="F55" s="49"/>
      <c r="G55" s="47"/>
      <c r="H55" s="33"/>
      <c r="I55" s="33"/>
      <c r="J55" s="35"/>
      <c r="K55" s="33"/>
    </row>
    <row r="56">
      <c r="A56" s="71" t="s">
        <v>1329</v>
      </c>
      <c r="B56" s="48" t="s">
        <v>562</v>
      </c>
      <c r="C56" s="44" t="s">
        <v>606</v>
      </c>
      <c r="D56" s="48" t="s">
        <v>563</v>
      </c>
      <c r="E56" s="54" t="s">
        <v>1390</v>
      </c>
      <c r="F56" s="49"/>
      <c r="G56" s="48" t="s">
        <v>1391</v>
      </c>
      <c r="H56" s="33"/>
      <c r="I56" s="33"/>
      <c r="J56" s="35"/>
      <c r="K56" s="33"/>
    </row>
    <row r="57">
      <c r="A57" s="71" t="s">
        <v>1329</v>
      </c>
      <c r="B57" s="48" t="s">
        <v>562</v>
      </c>
      <c r="C57" s="44" t="s">
        <v>607</v>
      </c>
      <c r="D57" s="48" t="s">
        <v>563</v>
      </c>
      <c r="E57" s="54" t="s">
        <v>1392</v>
      </c>
      <c r="F57" s="49"/>
      <c r="G57" s="48" t="s">
        <v>1393</v>
      </c>
      <c r="H57" s="33"/>
      <c r="I57" s="33"/>
      <c r="J57" s="35"/>
      <c r="K57" s="33"/>
    </row>
    <row r="58">
      <c r="A58" s="71" t="s">
        <v>1329</v>
      </c>
      <c r="B58" s="48" t="s">
        <v>562</v>
      </c>
      <c r="C58" s="44" t="s">
        <v>608</v>
      </c>
      <c r="D58" s="48" t="s">
        <v>563</v>
      </c>
      <c r="E58" s="54" t="s">
        <v>1394</v>
      </c>
      <c r="F58" s="49"/>
      <c r="G58" s="48" t="s">
        <v>1393</v>
      </c>
      <c r="H58" s="33"/>
      <c r="I58" s="33"/>
      <c r="J58" s="35"/>
      <c r="K58" s="33"/>
    </row>
    <row r="59">
      <c r="A59" s="71" t="s">
        <v>1329</v>
      </c>
      <c r="B59" s="48" t="s">
        <v>562</v>
      </c>
      <c r="C59" s="44" t="s">
        <v>609</v>
      </c>
      <c r="D59" s="48" t="s">
        <v>563</v>
      </c>
      <c r="E59" s="54" t="s">
        <v>1395</v>
      </c>
      <c r="F59" s="49"/>
      <c r="G59" s="47"/>
      <c r="H59" s="33"/>
      <c r="I59" s="33"/>
      <c r="J59" s="35"/>
      <c r="K59" s="33"/>
    </row>
    <row r="60">
      <c r="A60" s="71" t="s">
        <v>1329</v>
      </c>
      <c r="B60" s="48" t="s">
        <v>565</v>
      </c>
      <c r="C60" s="44" t="s">
        <v>610</v>
      </c>
      <c r="D60" s="48" t="s">
        <v>566</v>
      </c>
      <c r="E60" s="54" t="s">
        <v>1396</v>
      </c>
      <c r="F60" s="49"/>
      <c r="G60" s="48" t="s">
        <v>1164</v>
      </c>
      <c r="H60" s="33"/>
      <c r="I60" s="33"/>
      <c r="J60" s="35"/>
      <c r="K60" s="33"/>
    </row>
    <row r="61">
      <c r="A61" s="71" t="s">
        <v>1329</v>
      </c>
      <c r="B61" s="48" t="s">
        <v>568</v>
      </c>
      <c r="C61" s="44" t="s">
        <v>611</v>
      </c>
      <c r="D61" s="48" t="s">
        <v>569</v>
      </c>
      <c r="E61" s="54" t="s">
        <v>1397</v>
      </c>
      <c r="F61" s="49"/>
      <c r="G61" s="48" t="s">
        <v>1398</v>
      </c>
      <c r="H61" s="33"/>
      <c r="I61" s="33"/>
      <c r="J61" s="35"/>
      <c r="K61" s="33"/>
    </row>
    <row r="62">
      <c r="A62" s="71" t="s">
        <v>1329</v>
      </c>
      <c r="B62" s="48" t="s">
        <v>571</v>
      </c>
      <c r="C62" s="44" t="s">
        <v>612</v>
      </c>
      <c r="D62" s="48" t="s">
        <v>572</v>
      </c>
      <c r="E62" s="54" t="s">
        <v>1399</v>
      </c>
      <c r="F62" s="49"/>
      <c r="G62" s="48" t="s">
        <v>1248</v>
      </c>
      <c r="H62" s="33"/>
      <c r="I62" s="33"/>
      <c r="J62" s="35"/>
      <c r="K62" s="33"/>
    </row>
    <row r="63">
      <c r="A63" s="71" t="s">
        <v>1329</v>
      </c>
      <c r="B63" s="48" t="s">
        <v>574</v>
      </c>
      <c r="C63" s="44" t="s">
        <v>613</v>
      </c>
      <c r="D63" s="48" t="s">
        <v>575</v>
      </c>
      <c r="E63" s="54" t="s">
        <v>1400</v>
      </c>
      <c r="F63" s="49"/>
      <c r="G63" s="48"/>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1401</v>
      </c>
      <c r="B2" s="44" t="s">
        <v>620</v>
      </c>
      <c r="C2" s="44" t="s">
        <v>619</v>
      </c>
      <c r="D2" s="44" t="s">
        <v>21</v>
      </c>
      <c r="E2" s="44" t="s">
        <v>1402</v>
      </c>
      <c r="F2" s="45"/>
      <c r="G2" s="44" t="s">
        <v>916</v>
      </c>
      <c r="H2" s="33"/>
      <c r="I2" s="34"/>
      <c r="J2" s="35"/>
      <c r="K2" s="33"/>
    </row>
    <row r="3">
      <c r="A3" s="71" t="s">
        <v>1401</v>
      </c>
      <c r="B3" s="48" t="s">
        <v>620</v>
      </c>
      <c r="C3" s="44" t="s">
        <v>621</v>
      </c>
      <c r="D3" s="44" t="s">
        <v>21</v>
      </c>
      <c r="E3" s="48" t="s">
        <v>1403</v>
      </c>
      <c r="F3" s="49"/>
      <c r="G3" s="48" t="s">
        <v>916</v>
      </c>
      <c r="H3" s="33"/>
      <c r="I3" s="34"/>
      <c r="J3" s="35"/>
      <c r="K3" s="33"/>
    </row>
    <row r="4">
      <c r="A4" s="71" t="s">
        <v>1401</v>
      </c>
      <c r="B4" s="48" t="s">
        <v>620</v>
      </c>
      <c r="C4" s="44" t="s">
        <v>624</v>
      </c>
      <c r="D4" s="44" t="s">
        <v>21</v>
      </c>
      <c r="E4" s="48" t="s">
        <v>1404</v>
      </c>
      <c r="F4" s="49"/>
      <c r="G4" s="48" t="s">
        <v>919</v>
      </c>
      <c r="H4" s="33"/>
      <c r="I4" s="34"/>
      <c r="J4" s="35"/>
      <c r="K4" s="33"/>
    </row>
    <row r="5">
      <c r="A5" s="71" t="s">
        <v>1401</v>
      </c>
      <c r="B5" s="48" t="s">
        <v>620</v>
      </c>
      <c r="C5" s="44" t="s">
        <v>627</v>
      </c>
      <c r="D5" s="44" t="s">
        <v>21</v>
      </c>
      <c r="E5" s="48" t="s">
        <v>1405</v>
      </c>
      <c r="F5" s="49"/>
      <c r="G5" s="53"/>
      <c r="H5" s="33"/>
      <c r="I5" s="34"/>
      <c r="J5" s="35"/>
      <c r="K5" s="33"/>
    </row>
    <row r="6">
      <c r="A6" s="71" t="s">
        <v>1401</v>
      </c>
      <c r="B6" s="48" t="s">
        <v>620</v>
      </c>
      <c r="C6" s="44" t="s">
        <v>630</v>
      </c>
      <c r="D6" s="44" t="s">
        <v>21</v>
      </c>
      <c r="E6" s="48" t="s">
        <v>1406</v>
      </c>
      <c r="F6" s="49"/>
      <c r="G6" s="48" t="s">
        <v>922</v>
      </c>
      <c r="H6" s="33"/>
      <c r="I6" s="34"/>
      <c r="J6" s="35"/>
      <c r="K6" s="33"/>
    </row>
    <row r="7">
      <c r="A7" s="71" t="s">
        <v>1401</v>
      </c>
      <c r="B7" s="48" t="s">
        <v>620</v>
      </c>
      <c r="C7" s="44" t="s">
        <v>633</v>
      </c>
      <c r="D7" s="44" t="s">
        <v>21</v>
      </c>
      <c r="E7" s="54" t="s">
        <v>1407</v>
      </c>
      <c r="F7" s="49"/>
      <c r="G7" s="48" t="s">
        <v>924</v>
      </c>
      <c r="H7" s="33"/>
      <c r="I7" s="34"/>
      <c r="J7" s="35"/>
      <c r="K7" s="33"/>
    </row>
    <row r="8">
      <c r="A8" s="71" t="s">
        <v>1401</v>
      </c>
      <c r="B8" s="48" t="s">
        <v>620</v>
      </c>
      <c r="C8" s="44" t="s">
        <v>636</v>
      </c>
      <c r="D8" s="44" t="s">
        <v>21</v>
      </c>
      <c r="E8" s="54" t="s">
        <v>1408</v>
      </c>
      <c r="F8" s="49"/>
      <c r="G8" s="48" t="s">
        <v>926</v>
      </c>
      <c r="H8" s="33"/>
      <c r="I8" s="34"/>
      <c r="J8" s="35"/>
      <c r="K8" s="33"/>
    </row>
    <row r="9">
      <c r="A9" s="71" t="s">
        <v>1401</v>
      </c>
      <c r="B9" s="48" t="s">
        <v>622</v>
      </c>
      <c r="C9" s="44" t="s">
        <v>639</v>
      </c>
      <c r="D9" s="48" t="s">
        <v>623</v>
      </c>
      <c r="E9" s="53" t="s">
        <v>1409</v>
      </c>
      <c r="F9" s="49"/>
      <c r="G9" s="47"/>
      <c r="H9" s="33"/>
      <c r="I9" s="34"/>
      <c r="J9" s="35"/>
      <c r="K9" s="33"/>
    </row>
    <row r="10">
      <c r="A10" s="71" t="s">
        <v>1401</v>
      </c>
      <c r="B10" s="48" t="s">
        <v>622</v>
      </c>
      <c r="C10" s="44" t="s">
        <v>642</v>
      </c>
      <c r="D10" s="48" t="s">
        <v>623</v>
      </c>
      <c r="E10" s="53" t="s">
        <v>1410</v>
      </c>
      <c r="F10" s="49"/>
      <c r="G10" s="48"/>
      <c r="H10" s="33"/>
      <c r="I10" s="34"/>
      <c r="J10" s="35"/>
      <c r="K10" s="33"/>
    </row>
    <row r="11">
      <c r="A11" s="71" t="s">
        <v>1401</v>
      </c>
      <c r="B11" s="48" t="s">
        <v>625</v>
      </c>
      <c r="C11" s="44" t="s">
        <v>645</v>
      </c>
      <c r="D11" s="48" t="s">
        <v>1411</v>
      </c>
      <c r="E11" s="53" t="s">
        <v>1412</v>
      </c>
      <c r="F11" s="49"/>
      <c r="G11" s="48"/>
      <c r="H11" s="33"/>
      <c r="I11" s="34"/>
      <c r="J11" s="35"/>
      <c r="K11" s="33"/>
    </row>
    <row r="12">
      <c r="A12" s="71" t="s">
        <v>1401</v>
      </c>
      <c r="B12" s="48" t="s">
        <v>628</v>
      </c>
      <c r="C12" s="44" t="s">
        <v>648</v>
      </c>
      <c r="D12" s="48" t="s">
        <v>1413</v>
      </c>
      <c r="E12" s="53" t="s">
        <v>1414</v>
      </c>
      <c r="F12" s="49"/>
      <c r="G12" s="47"/>
      <c r="H12" s="33"/>
      <c r="I12" s="33"/>
      <c r="J12" s="35"/>
      <c r="K12" s="33"/>
    </row>
    <row r="13">
      <c r="A13" s="71" t="s">
        <v>1401</v>
      </c>
      <c r="B13" s="48" t="s">
        <v>631</v>
      </c>
      <c r="C13" s="44" t="s">
        <v>651</v>
      </c>
      <c r="D13" s="48" t="s">
        <v>632</v>
      </c>
      <c r="E13" s="53" t="s">
        <v>1415</v>
      </c>
      <c r="F13" s="49"/>
      <c r="G13" s="48"/>
      <c r="H13" s="33"/>
      <c r="I13" s="33"/>
      <c r="J13" s="35"/>
      <c r="K13" s="33"/>
    </row>
    <row r="14">
      <c r="A14" s="71" t="s">
        <v>1401</v>
      </c>
      <c r="B14" s="48" t="s">
        <v>634</v>
      </c>
      <c r="C14" s="44" t="s">
        <v>654</v>
      </c>
      <c r="D14" s="48" t="s">
        <v>635</v>
      </c>
      <c r="E14" s="54" t="s">
        <v>1416</v>
      </c>
      <c r="F14" s="49"/>
      <c r="G14" s="54" t="s">
        <v>1417</v>
      </c>
      <c r="H14" s="33"/>
      <c r="I14" s="33"/>
      <c r="J14" s="35"/>
      <c r="K14" s="33"/>
    </row>
    <row r="15">
      <c r="A15" s="71" t="s">
        <v>1401</v>
      </c>
      <c r="B15" s="48" t="s">
        <v>634</v>
      </c>
      <c r="C15" s="44" t="s">
        <v>654</v>
      </c>
      <c r="D15" s="48" t="s">
        <v>635</v>
      </c>
      <c r="E15" s="54" t="s">
        <v>1418</v>
      </c>
      <c r="F15" s="49"/>
      <c r="G15" s="54" t="s">
        <v>1419</v>
      </c>
      <c r="H15" s="33"/>
      <c r="I15" s="33"/>
      <c r="J15" s="35"/>
      <c r="K15" s="33"/>
    </row>
    <row r="16">
      <c r="A16" s="71" t="s">
        <v>1401</v>
      </c>
      <c r="B16" s="48" t="s">
        <v>637</v>
      </c>
      <c r="C16" s="44" t="s">
        <v>659</v>
      </c>
      <c r="D16" s="48" t="s">
        <v>638</v>
      </c>
      <c r="E16" s="54" t="s">
        <v>1420</v>
      </c>
      <c r="F16" s="49"/>
      <c r="G16" s="54" t="s">
        <v>1421</v>
      </c>
      <c r="H16" s="33"/>
      <c r="I16" s="33"/>
      <c r="J16" s="35"/>
      <c r="K16" s="33"/>
    </row>
    <row r="17">
      <c r="A17" s="71" t="s">
        <v>1401</v>
      </c>
      <c r="B17" s="48" t="s">
        <v>640</v>
      </c>
      <c r="C17" s="44" t="s">
        <v>662</v>
      </c>
      <c r="D17" s="48" t="s">
        <v>641</v>
      </c>
      <c r="E17" s="53" t="s">
        <v>1422</v>
      </c>
      <c r="F17" s="49"/>
      <c r="G17" s="48"/>
      <c r="H17" s="33"/>
      <c r="I17" s="33"/>
      <c r="J17" s="35"/>
      <c r="K17" s="33"/>
    </row>
    <row r="18">
      <c r="A18" s="71" t="s">
        <v>1401</v>
      </c>
      <c r="B18" s="48" t="s">
        <v>643</v>
      </c>
      <c r="C18" s="44" t="s">
        <v>665</v>
      </c>
      <c r="D18" s="48" t="s">
        <v>644</v>
      </c>
      <c r="E18" s="54" t="s">
        <v>1423</v>
      </c>
      <c r="F18" s="49"/>
      <c r="G18" s="54" t="s">
        <v>1424</v>
      </c>
      <c r="H18" s="33"/>
      <c r="I18" s="33"/>
      <c r="J18" s="35"/>
      <c r="K18" s="33"/>
    </row>
    <row r="19">
      <c r="A19" s="71" t="s">
        <v>1401</v>
      </c>
      <c r="B19" s="48" t="s">
        <v>646</v>
      </c>
      <c r="C19" s="44" t="s">
        <v>668</v>
      </c>
      <c r="D19" s="48" t="s">
        <v>647</v>
      </c>
      <c r="E19" s="54" t="s">
        <v>1425</v>
      </c>
      <c r="F19" s="49"/>
      <c r="G19" s="48" t="s">
        <v>1426</v>
      </c>
      <c r="H19" s="33"/>
      <c r="I19" s="33"/>
      <c r="J19" s="35"/>
      <c r="K19" s="33"/>
    </row>
    <row r="20">
      <c r="A20" s="71" t="s">
        <v>1401</v>
      </c>
      <c r="B20" s="48" t="s">
        <v>646</v>
      </c>
      <c r="C20" s="44" t="s">
        <v>671</v>
      </c>
      <c r="D20" s="48" t="s">
        <v>647</v>
      </c>
      <c r="E20" s="53" t="s">
        <v>1427</v>
      </c>
      <c r="F20" s="49"/>
      <c r="G20" s="51"/>
      <c r="H20" s="33"/>
      <c r="I20" s="33"/>
      <c r="J20" s="35"/>
      <c r="K20" s="33"/>
    </row>
    <row r="21">
      <c r="A21" s="71" t="s">
        <v>1401</v>
      </c>
      <c r="B21" s="48" t="s">
        <v>646</v>
      </c>
      <c r="C21" s="44" t="s">
        <v>674</v>
      </c>
      <c r="D21" s="48" t="s">
        <v>647</v>
      </c>
      <c r="E21" s="53" t="s">
        <v>1428</v>
      </c>
      <c r="F21" s="49"/>
      <c r="G21" s="54"/>
      <c r="H21" s="33"/>
      <c r="I21" s="33"/>
      <c r="J21" s="35"/>
      <c r="K21" s="33"/>
    </row>
    <row r="22">
      <c r="A22" s="71" t="s">
        <v>1401</v>
      </c>
      <c r="B22" s="48" t="s">
        <v>646</v>
      </c>
      <c r="C22" s="44" t="s">
        <v>677</v>
      </c>
      <c r="D22" s="48" t="s">
        <v>647</v>
      </c>
      <c r="E22" s="54" t="s">
        <v>1429</v>
      </c>
      <c r="F22" s="49"/>
      <c r="G22" s="48" t="s">
        <v>1430</v>
      </c>
      <c r="H22" s="33"/>
      <c r="I22" s="33"/>
      <c r="J22" s="35"/>
      <c r="K22" s="33"/>
    </row>
    <row r="23">
      <c r="A23" s="71" t="s">
        <v>1401</v>
      </c>
      <c r="B23" s="48" t="s">
        <v>649</v>
      </c>
      <c r="C23" s="44" t="s">
        <v>680</v>
      </c>
      <c r="D23" s="48" t="s">
        <v>650</v>
      </c>
      <c r="E23" s="54" t="s">
        <v>1431</v>
      </c>
      <c r="F23" s="49"/>
      <c r="G23" s="48" t="s">
        <v>1432</v>
      </c>
      <c r="H23" s="33"/>
      <c r="I23" s="33"/>
      <c r="J23" s="35"/>
      <c r="K23" s="33"/>
    </row>
    <row r="24">
      <c r="A24" s="71" t="s">
        <v>1401</v>
      </c>
      <c r="B24" s="48" t="s">
        <v>652</v>
      </c>
      <c r="C24" s="44" t="s">
        <v>683</v>
      </c>
      <c r="D24" s="48" t="s">
        <v>653</v>
      </c>
      <c r="E24" s="53" t="s">
        <v>1433</v>
      </c>
      <c r="F24" s="49"/>
      <c r="G24" s="48"/>
      <c r="H24" s="33"/>
      <c r="I24" s="33"/>
      <c r="J24" s="35"/>
      <c r="K24" s="33"/>
    </row>
    <row r="25">
      <c r="A25" s="71" t="s">
        <v>1401</v>
      </c>
      <c r="B25" s="48" t="s">
        <v>652</v>
      </c>
      <c r="C25" s="44" t="s">
        <v>686</v>
      </c>
      <c r="D25" s="48" t="s">
        <v>653</v>
      </c>
      <c r="E25" s="53" t="s">
        <v>1434</v>
      </c>
      <c r="F25" s="49"/>
      <c r="G25" s="47"/>
      <c r="H25" s="33"/>
      <c r="I25" s="33"/>
      <c r="J25" s="35"/>
      <c r="K25" s="33"/>
    </row>
    <row r="26">
      <c r="A26" s="71" t="s">
        <v>1401</v>
      </c>
      <c r="B26" s="48" t="s">
        <v>652</v>
      </c>
      <c r="C26" s="44" t="s">
        <v>689</v>
      </c>
      <c r="D26" s="48" t="s">
        <v>653</v>
      </c>
      <c r="E26" s="53" t="s">
        <v>1435</v>
      </c>
      <c r="F26" s="49"/>
      <c r="G26" s="48"/>
      <c r="H26" s="33"/>
      <c r="I26" s="33"/>
      <c r="J26" s="35"/>
      <c r="K26" s="33"/>
    </row>
    <row r="27">
      <c r="A27" s="71" t="s">
        <v>1401</v>
      </c>
      <c r="B27" s="48" t="s">
        <v>652</v>
      </c>
      <c r="C27" s="44" t="s">
        <v>692</v>
      </c>
      <c r="D27" s="48" t="s">
        <v>653</v>
      </c>
      <c r="E27" s="53" t="s">
        <v>1436</v>
      </c>
      <c r="F27" s="49"/>
      <c r="G27" s="48"/>
      <c r="H27" s="33"/>
      <c r="I27" s="33"/>
      <c r="J27" s="35"/>
      <c r="K27" s="33"/>
    </row>
    <row r="28">
      <c r="A28" s="71" t="s">
        <v>1401</v>
      </c>
      <c r="B28" s="48" t="s">
        <v>652</v>
      </c>
      <c r="C28" s="44" t="s">
        <v>695</v>
      </c>
      <c r="D28" s="48" t="s">
        <v>653</v>
      </c>
      <c r="E28" s="53" t="s">
        <v>1437</v>
      </c>
      <c r="F28" s="49"/>
      <c r="G28" s="48"/>
      <c r="H28" s="33"/>
      <c r="I28" s="33"/>
      <c r="J28" s="35"/>
      <c r="K28" s="33"/>
    </row>
    <row r="29">
      <c r="A29" s="71" t="s">
        <v>1401</v>
      </c>
      <c r="B29" s="48" t="s">
        <v>652</v>
      </c>
      <c r="C29" s="44" t="s">
        <v>698</v>
      </c>
      <c r="D29" s="48" t="s">
        <v>653</v>
      </c>
      <c r="E29" s="54" t="s">
        <v>1438</v>
      </c>
      <c r="F29" s="49"/>
      <c r="G29" s="48" t="s">
        <v>1439</v>
      </c>
      <c r="H29" s="33"/>
      <c r="I29" s="33"/>
      <c r="J29" s="35"/>
      <c r="K29" s="33"/>
    </row>
    <row r="30">
      <c r="A30" s="71" t="s">
        <v>1401</v>
      </c>
      <c r="B30" s="48" t="s">
        <v>652</v>
      </c>
      <c r="C30" s="44" t="s">
        <v>699</v>
      </c>
      <c r="D30" s="48" t="s">
        <v>653</v>
      </c>
      <c r="E30" s="53" t="s">
        <v>1440</v>
      </c>
      <c r="F30" s="49"/>
      <c r="G30" s="54"/>
      <c r="H30" s="33"/>
      <c r="I30" s="33"/>
      <c r="J30" s="35"/>
      <c r="K30" s="33"/>
    </row>
    <row r="31">
      <c r="A31" s="71" t="s">
        <v>1401</v>
      </c>
      <c r="B31" s="48" t="s">
        <v>652</v>
      </c>
      <c r="C31" s="44" t="s">
        <v>700</v>
      </c>
      <c r="D31" s="48" t="s">
        <v>653</v>
      </c>
      <c r="E31" s="53" t="s">
        <v>1441</v>
      </c>
      <c r="F31" s="49"/>
      <c r="G31" s="48"/>
      <c r="H31" s="33"/>
      <c r="I31" s="33"/>
      <c r="J31" s="35"/>
      <c r="K31" s="33"/>
    </row>
    <row r="32">
      <c r="A32" s="71" t="s">
        <v>1401</v>
      </c>
      <c r="B32" s="48" t="s">
        <v>652</v>
      </c>
      <c r="C32" s="44" t="s">
        <v>701</v>
      </c>
      <c r="D32" s="48" t="s">
        <v>653</v>
      </c>
      <c r="E32" s="53" t="s">
        <v>1442</v>
      </c>
      <c r="F32" s="49"/>
      <c r="G32" s="48"/>
      <c r="H32" s="33"/>
      <c r="I32" s="33"/>
      <c r="J32" s="35"/>
      <c r="K32" s="33"/>
    </row>
    <row r="33">
      <c r="A33" s="71" t="s">
        <v>1401</v>
      </c>
      <c r="B33" s="48" t="s">
        <v>652</v>
      </c>
      <c r="C33" s="44" t="s">
        <v>702</v>
      </c>
      <c r="D33" s="48" t="s">
        <v>653</v>
      </c>
      <c r="E33" s="53" t="s">
        <v>1443</v>
      </c>
      <c r="F33" s="49"/>
      <c r="G33" s="48"/>
      <c r="H33" s="33"/>
      <c r="I33" s="33"/>
      <c r="J33" s="35"/>
      <c r="K33" s="33"/>
    </row>
    <row r="34">
      <c r="A34" s="71" t="s">
        <v>1401</v>
      </c>
      <c r="B34" s="48" t="s">
        <v>655</v>
      </c>
      <c r="C34" s="44" t="s">
        <v>703</v>
      </c>
      <c r="D34" s="48" t="s">
        <v>1444</v>
      </c>
      <c r="E34" s="54" t="s">
        <v>1445</v>
      </c>
      <c r="F34" s="49"/>
      <c r="G34" s="48" t="s">
        <v>1010</v>
      </c>
      <c r="H34" s="33"/>
      <c r="I34" s="33"/>
      <c r="J34" s="35"/>
      <c r="K34" s="33"/>
    </row>
    <row r="35">
      <c r="A35" s="71" t="s">
        <v>1401</v>
      </c>
      <c r="B35" s="48" t="s">
        <v>655</v>
      </c>
      <c r="C35" s="44" t="s">
        <v>704</v>
      </c>
      <c r="D35" s="48" t="s">
        <v>1444</v>
      </c>
      <c r="E35" s="53" t="s">
        <v>1446</v>
      </c>
      <c r="F35" s="49"/>
      <c r="G35" s="47"/>
      <c r="H35" s="33"/>
      <c r="I35" s="33"/>
      <c r="J35" s="35"/>
      <c r="K35" s="33"/>
    </row>
    <row r="36">
      <c r="A36" s="71" t="s">
        <v>1401</v>
      </c>
      <c r="B36" s="48" t="s">
        <v>655</v>
      </c>
      <c r="C36" s="44" t="s">
        <v>705</v>
      </c>
      <c r="D36" s="48" t="s">
        <v>1444</v>
      </c>
      <c r="E36" s="53" t="s">
        <v>1447</v>
      </c>
      <c r="F36" s="49"/>
      <c r="G36" s="48"/>
      <c r="H36" s="33"/>
      <c r="I36" s="33"/>
      <c r="J36" s="35"/>
      <c r="K36" s="33"/>
    </row>
    <row r="37">
      <c r="A37" s="71" t="s">
        <v>1401</v>
      </c>
      <c r="B37" s="48" t="s">
        <v>655</v>
      </c>
      <c r="C37" s="44" t="s">
        <v>706</v>
      </c>
      <c r="D37" s="48" t="s">
        <v>1444</v>
      </c>
      <c r="E37" s="53" t="s">
        <v>1448</v>
      </c>
      <c r="F37" s="49"/>
      <c r="G37" s="47"/>
      <c r="H37" s="33"/>
      <c r="I37" s="33"/>
      <c r="J37" s="35"/>
      <c r="K37" s="33"/>
    </row>
    <row r="38">
      <c r="A38" s="71" t="s">
        <v>1401</v>
      </c>
      <c r="B38" s="48" t="s">
        <v>655</v>
      </c>
      <c r="C38" s="44" t="s">
        <v>707</v>
      </c>
      <c r="D38" s="48" t="s">
        <v>1444</v>
      </c>
      <c r="E38" s="53" t="s">
        <v>1449</v>
      </c>
      <c r="F38" s="49"/>
      <c r="G38" s="48"/>
      <c r="H38" s="33"/>
      <c r="I38" s="33"/>
      <c r="J38" s="35"/>
      <c r="K38" s="33"/>
    </row>
    <row r="39">
      <c r="A39" s="71" t="s">
        <v>1401</v>
      </c>
      <c r="B39" s="48" t="s">
        <v>655</v>
      </c>
      <c r="C39" s="44" t="s">
        <v>708</v>
      </c>
      <c r="D39" s="48" t="s">
        <v>1444</v>
      </c>
      <c r="E39" s="53" t="s">
        <v>1450</v>
      </c>
      <c r="F39" s="49"/>
      <c r="G39" s="48"/>
      <c r="H39" s="33"/>
      <c r="I39" s="33"/>
      <c r="J39" s="35"/>
      <c r="K39" s="33"/>
    </row>
    <row r="40">
      <c r="A40" s="71" t="s">
        <v>1401</v>
      </c>
      <c r="B40" s="48" t="s">
        <v>655</v>
      </c>
      <c r="C40" s="44" t="s">
        <v>709</v>
      </c>
      <c r="D40" s="48" t="s">
        <v>1444</v>
      </c>
      <c r="E40" s="53" t="s">
        <v>1451</v>
      </c>
      <c r="F40" s="49"/>
      <c r="G40" s="48"/>
      <c r="H40" s="33"/>
      <c r="I40" s="33"/>
      <c r="J40" s="35"/>
      <c r="K40" s="33"/>
    </row>
    <row r="41">
      <c r="A41" s="71" t="s">
        <v>1401</v>
      </c>
      <c r="B41" s="48" t="s">
        <v>655</v>
      </c>
      <c r="C41" s="44" t="s">
        <v>710</v>
      </c>
      <c r="D41" s="48" t="s">
        <v>1444</v>
      </c>
      <c r="E41" s="54" t="s">
        <v>1452</v>
      </c>
      <c r="F41" s="49"/>
      <c r="G41" s="48" t="s">
        <v>1453</v>
      </c>
      <c r="H41" s="33"/>
      <c r="I41" s="33"/>
      <c r="J41" s="35"/>
      <c r="K41" s="33"/>
    </row>
    <row r="42">
      <c r="A42" s="71" t="s">
        <v>1401</v>
      </c>
      <c r="B42" s="48" t="s">
        <v>657</v>
      </c>
      <c r="C42" s="44" t="s">
        <v>711</v>
      </c>
      <c r="D42" s="48" t="s">
        <v>1454</v>
      </c>
      <c r="E42" s="53" t="s">
        <v>1455</v>
      </c>
      <c r="F42" s="49"/>
      <c r="G42" s="48"/>
      <c r="H42" s="33"/>
      <c r="I42" s="33"/>
      <c r="J42" s="35"/>
      <c r="K42" s="33"/>
    </row>
    <row r="43">
      <c r="A43" s="71" t="s">
        <v>1401</v>
      </c>
      <c r="B43" s="48" t="s">
        <v>657</v>
      </c>
      <c r="C43" s="44" t="s">
        <v>712</v>
      </c>
      <c r="D43" s="48" t="s">
        <v>1454</v>
      </c>
      <c r="E43" s="53" t="s">
        <v>1456</v>
      </c>
      <c r="F43" s="49"/>
      <c r="G43" s="48"/>
      <c r="H43" s="33"/>
      <c r="I43" s="33"/>
      <c r="J43" s="35"/>
      <c r="K43" s="33"/>
    </row>
    <row r="44">
      <c r="A44" s="71" t="s">
        <v>1401</v>
      </c>
      <c r="B44" s="48" t="s">
        <v>657</v>
      </c>
      <c r="C44" s="44" t="s">
        <v>713</v>
      </c>
      <c r="D44" s="48" t="s">
        <v>1454</v>
      </c>
      <c r="E44" s="53" t="s">
        <v>1457</v>
      </c>
      <c r="F44" s="49"/>
      <c r="G44" s="48"/>
      <c r="H44" s="33"/>
      <c r="I44" s="33"/>
      <c r="J44" s="35"/>
      <c r="K44" s="33"/>
    </row>
    <row r="45">
      <c r="A45" s="71" t="s">
        <v>1401</v>
      </c>
      <c r="B45" s="48" t="s">
        <v>657</v>
      </c>
      <c r="C45" s="44" t="s">
        <v>714</v>
      </c>
      <c r="D45" s="48" t="s">
        <v>1454</v>
      </c>
      <c r="E45" s="53" t="s">
        <v>1458</v>
      </c>
      <c r="F45" s="49"/>
      <c r="G45" s="48"/>
      <c r="H45" s="33"/>
      <c r="I45" s="33"/>
      <c r="J45" s="35"/>
      <c r="K45" s="33"/>
    </row>
    <row r="46">
      <c r="A46" s="71" t="s">
        <v>1401</v>
      </c>
      <c r="B46" s="48" t="s">
        <v>660</v>
      </c>
      <c r="C46" s="44" t="s">
        <v>715</v>
      </c>
      <c r="D46" s="48" t="s">
        <v>661</v>
      </c>
      <c r="E46" s="53" t="s">
        <v>1459</v>
      </c>
      <c r="F46" s="49"/>
      <c r="G46" s="48"/>
      <c r="H46" s="33"/>
      <c r="I46" s="33"/>
      <c r="J46" s="35"/>
      <c r="K46" s="33"/>
    </row>
    <row r="47">
      <c r="A47" s="71" t="s">
        <v>1401</v>
      </c>
      <c r="B47" s="48" t="s">
        <v>663</v>
      </c>
      <c r="C47" s="44" t="s">
        <v>716</v>
      </c>
      <c r="D47" s="48" t="s">
        <v>664</v>
      </c>
      <c r="E47" s="53" t="s">
        <v>1460</v>
      </c>
      <c r="F47" s="49"/>
      <c r="G47" s="48"/>
      <c r="H47" s="33"/>
      <c r="I47" s="33"/>
      <c r="J47" s="35"/>
      <c r="K47" s="33"/>
    </row>
    <row r="48">
      <c r="A48" s="71" t="s">
        <v>1401</v>
      </c>
      <c r="B48" s="48" t="s">
        <v>666</v>
      </c>
      <c r="C48" s="44" t="s">
        <v>717</v>
      </c>
      <c r="D48" s="48" t="s">
        <v>667</v>
      </c>
      <c r="E48" s="53" t="s">
        <v>1461</v>
      </c>
      <c r="F48" s="49"/>
      <c r="G48" s="48"/>
      <c r="H48" s="33"/>
      <c r="I48" s="33"/>
      <c r="J48" s="35"/>
      <c r="K48" s="33"/>
    </row>
    <row r="49">
      <c r="A49" s="71" t="s">
        <v>1401</v>
      </c>
      <c r="B49" s="48" t="s">
        <v>669</v>
      </c>
      <c r="C49" s="44" t="s">
        <v>718</v>
      </c>
      <c r="D49" s="48" t="s">
        <v>670</v>
      </c>
      <c r="E49" s="53" t="s">
        <v>1462</v>
      </c>
      <c r="F49" s="49"/>
      <c r="G49" s="47"/>
      <c r="H49" s="33"/>
      <c r="I49" s="33"/>
      <c r="J49" s="35"/>
      <c r="K49" s="33"/>
    </row>
    <row r="50">
      <c r="A50" s="71" t="s">
        <v>1401</v>
      </c>
      <c r="B50" s="48" t="s">
        <v>672</v>
      </c>
      <c r="C50" s="44" t="s">
        <v>719</v>
      </c>
      <c r="D50" s="48" t="s">
        <v>1463</v>
      </c>
      <c r="E50" s="53" t="s">
        <v>1464</v>
      </c>
      <c r="F50" s="49"/>
      <c r="G50" s="48"/>
      <c r="H50" s="33"/>
      <c r="I50" s="33"/>
      <c r="J50" s="35"/>
      <c r="K50" s="33"/>
    </row>
    <row r="51">
      <c r="A51" s="71" t="s">
        <v>1401</v>
      </c>
      <c r="B51" s="48" t="s">
        <v>675</v>
      </c>
      <c r="C51" s="44" t="s">
        <v>720</v>
      </c>
      <c r="D51" s="48" t="s">
        <v>676</v>
      </c>
      <c r="E51" s="53" t="s">
        <v>1465</v>
      </c>
      <c r="F51" s="49"/>
      <c r="G51" s="48"/>
      <c r="H51" s="33"/>
      <c r="I51" s="33"/>
      <c r="J51" s="35"/>
      <c r="K51" s="33"/>
    </row>
    <row r="52">
      <c r="A52" s="71" t="s">
        <v>1401</v>
      </c>
      <c r="B52" s="48" t="s">
        <v>678</v>
      </c>
      <c r="C52" s="44" t="s">
        <v>721</v>
      </c>
      <c r="D52" s="48" t="s">
        <v>679</v>
      </c>
      <c r="E52" s="53" t="s">
        <v>1466</v>
      </c>
      <c r="F52" s="49"/>
      <c r="G52" s="48"/>
      <c r="H52" s="33"/>
      <c r="I52" s="33"/>
      <c r="J52" s="35"/>
      <c r="K52" s="33"/>
    </row>
    <row r="53">
      <c r="A53" s="71" t="s">
        <v>1401</v>
      </c>
      <c r="B53" s="48" t="s">
        <v>678</v>
      </c>
      <c r="C53" s="44" t="s">
        <v>722</v>
      </c>
      <c r="D53" s="48" t="s">
        <v>679</v>
      </c>
      <c r="E53" s="53" t="s">
        <v>1467</v>
      </c>
      <c r="F53" s="49"/>
      <c r="G53" s="47"/>
      <c r="H53" s="33"/>
      <c r="I53" s="33"/>
      <c r="J53" s="35"/>
      <c r="K53" s="33"/>
    </row>
    <row r="54">
      <c r="A54" s="71" t="s">
        <v>1401</v>
      </c>
      <c r="B54" s="48" t="s">
        <v>681</v>
      </c>
      <c r="C54" s="44" t="s">
        <v>723</v>
      </c>
      <c r="D54" s="48" t="s">
        <v>1468</v>
      </c>
      <c r="E54" s="54" t="s">
        <v>1469</v>
      </c>
      <c r="F54" s="49"/>
      <c r="G54" s="48" t="s">
        <v>1470</v>
      </c>
      <c r="H54" s="33"/>
      <c r="I54" s="33"/>
      <c r="J54" s="35"/>
      <c r="K54" s="33"/>
    </row>
    <row r="55">
      <c r="A55" s="71" t="s">
        <v>1401</v>
      </c>
      <c r="B55" s="48" t="s">
        <v>684</v>
      </c>
      <c r="C55" s="44" t="s">
        <v>724</v>
      </c>
      <c r="D55" s="48" t="s">
        <v>685</v>
      </c>
      <c r="E55" s="54" t="s">
        <v>1471</v>
      </c>
      <c r="F55" s="49"/>
      <c r="G55" s="48" t="s">
        <v>1010</v>
      </c>
      <c r="H55" s="33"/>
      <c r="I55" s="33"/>
      <c r="J55" s="35"/>
      <c r="K55" s="33"/>
    </row>
    <row r="56">
      <c r="A56" s="71" t="s">
        <v>1401</v>
      </c>
      <c r="B56" s="48" t="s">
        <v>687</v>
      </c>
      <c r="C56" s="44" t="s">
        <v>725</v>
      </c>
      <c r="D56" s="48" t="s">
        <v>688</v>
      </c>
      <c r="E56" s="53" t="s">
        <v>1472</v>
      </c>
      <c r="F56" s="49"/>
      <c r="G56" s="48"/>
      <c r="H56" s="33"/>
      <c r="I56" s="33"/>
      <c r="J56" s="35"/>
      <c r="K56" s="33"/>
    </row>
    <row r="57">
      <c r="A57" s="71" t="s">
        <v>1401</v>
      </c>
      <c r="B57" s="48" t="s">
        <v>687</v>
      </c>
      <c r="C57" s="44" t="s">
        <v>726</v>
      </c>
      <c r="D57" s="48" t="s">
        <v>688</v>
      </c>
      <c r="E57" s="53" t="s">
        <v>1473</v>
      </c>
      <c r="F57" s="49"/>
      <c r="G57" s="48"/>
      <c r="H57" s="33"/>
      <c r="I57" s="33"/>
      <c r="J57" s="35"/>
      <c r="K57" s="33"/>
    </row>
    <row r="58">
      <c r="A58" s="71" t="s">
        <v>1401</v>
      </c>
      <c r="B58" s="48" t="s">
        <v>687</v>
      </c>
      <c r="C58" s="44" t="s">
        <v>727</v>
      </c>
      <c r="D58" s="48" t="s">
        <v>688</v>
      </c>
      <c r="E58" s="53" t="s">
        <v>1474</v>
      </c>
      <c r="F58" s="49"/>
      <c r="G58" s="48"/>
      <c r="H58" s="33"/>
      <c r="I58" s="33"/>
      <c r="J58" s="35"/>
      <c r="K58" s="33"/>
    </row>
    <row r="59">
      <c r="A59" s="71" t="s">
        <v>1401</v>
      </c>
      <c r="B59" s="48" t="s">
        <v>690</v>
      </c>
      <c r="C59" s="44" t="s">
        <v>728</v>
      </c>
      <c r="D59" s="48" t="s">
        <v>691</v>
      </c>
      <c r="E59" s="53" t="s">
        <v>1475</v>
      </c>
      <c r="F59" s="49"/>
      <c r="G59" s="47"/>
      <c r="H59" s="33"/>
      <c r="I59" s="33"/>
      <c r="J59" s="35"/>
      <c r="K59" s="33"/>
    </row>
    <row r="60">
      <c r="A60" s="71" t="s">
        <v>1401</v>
      </c>
      <c r="B60" s="48" t="s">
        <v>693</v>
      </c>
      <c r="C60" s="44" t="s">
        <v>729</v>
      </c>
      <c r="D60" s="48" t="s">
        <v>694</v>
      </c>
      <c r="E60" s="54" t="s">
        <v>1476</v>
      </c>
      <c r="F60" s="49"/>
      <c r="G60" s="48" t="s">
        <v>1477</v>
      </c>
      <c r="H60" s="33"/>
      <c r="I60" s="33"/>
      <c r="J60" s="35"/>
      <c r="K60" s="33"/>
    </row>
    <row r="61">
      <c r="A61" s="71" t="s">
        <v>1401</v>
      </c>
      <c r="B61" s="48" t="s">
        <v>696</v>
      </c>
      <c r="C61" s="44" t="s">
        <v>730</v>
      </c>
      <c r="D61" s="48" t="s">
        <v>1478</v>
      </c>
      <c r="E61" s="54" t="s">
        <v>1479</v>
      </c>
      <c r="F61" s="49"/>
      <c r="G61" s="48" t="s">
        <v>1480</v>
      </c>
      <c r="H61" s="33"/>
      <c r="I61" s="33"/>
      <c r="J61" s="35"/>
      <c r="K61" s="33"/>
    </row>
  </sheetData>
  <autoFilter ref="$A$1:$K$61"/>
  <conditionalFormatting sqref="J2:J61">
    <cfRule type="cellIs" dxfId="0" priority="1" operator="equal">
      <formula>"Pass"</formula>
    </cfRule>
  </conditionalFormatting>
  <conditionalFormatting sqref="J2:J61">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1481</v>
      </c>
      <c r="B2" s="44" t="s">
        <v>737</v>
      </c>
      <c r="C2" s="44" t="s">
        <v>736</v>
      </c>
      <c r="D2" s="44" t="s">
        <v>21</v>
      </c>
      <c r="E2" s="44" t="s">
        <v>1482</v>
      </c>
      <c r="F2" s="45"/>
      <c r="G2" s="44" t="s">
        <v>916</v>
      </c>
      <c r="H2" s="33"/>
      <c r="I2" s="34"/>
      <c r="J2" s="35"/>
      <c r="K2" s="33"/>
    </row>
    <row r="3">
      <c r="A3" s="71" t="s">
        <v>1481</v>
      </c>
      <c r="B3" s="48" t="s">
        <v>737</v>
      </c>
      <c r="C3" s="44" t="s">
        <v>738</v>
      </c>
      <c r="D3" s="44" t="s">
        <v>21</v>
      </c>
      <c r="E3" s="48" t="s">
        <v>1483</v>
      </c>
      <c r="F3" s="49"/>
      <c r="G3" s="48" t="s">
        <v>916</v>
      </c>
      <c r="H3" s="33"/>
      <c r="I3" s="34"/>
      <c r="J3" s="35"/>
      <c r="K3" s="33"/>
    </row>
    <row r="4">
      <c r="A4" s="71" t="s">
        <v>1481</v>
      </c>
      <c r="B4" s="48" t="s">
        <v>737</v>
      </c>
      <c r="C4" s="44" t="s">
        <v>741</v>
      </c>
      <c r="D4" s="44" t="s">
        <v>21</v>
      </c>
      <c r="E4" s="48" t="s">
        <v>1484</v>
      </c>
      <c r="F4" s="49"/>
      <c r="G4" s="48" t="s">
        <v>919</v>
      </c>
      <c r="H4" s="33"/>
      <c r="I4" s="34"/>
      <c r="J4" s="35"/>
      <c r="K4" s="33"/>
    </row>
    <row r="5">
      <c r="A5" s="71" t="s">
        <v>1481</v>
      </c>
      <c r="B5" s="48" t="s">
        <v>737</v>
      </c>
      <c r="C5" s="44" t="s">
        <v>744</v>
      </c>
      <c r="D5" s="44" t="s">
        <v>21</v>
      </c>
      <c r="E5" s="48" t="s">
        <v>1485</v>
      </c>
      <c r="F5" s="49"/>
      <c r="G5" s="53"/>
      <c r="H5" s="33"/>
      <c r="I5" s="34"/>
      <c r="J5" s="35"/>
      <c r="K5" s="33"/>
    </row>
    <row r="6">
      <c r="A6" s="71" t="s">
        <v>1481</v>
      </c>
      <c r="B6" s="48" t="s">
        <v>737</v>
      </c>
      <c r="C6" s="44" t="s">
        <v>746</v>
      </c>
      <c r="D6" s="44" t="s">
        <v>21</v>
      </c>
      <c r="E6" s="48" t="s">
        <v>1486</v>
      </c>
      <c r="F6" s="49"/>
      <c r="G6" s="48" t="s">
        <v>922</v>
      </c>
      <c r="H6" s="33"/>
      <c r="I6" s="34"/>
      <c r="J6" s="35"/>
      <c r="K6" s="33"/>
    </row>
    <row r="7">
      <c r="A7" s="71" t="s">
        <v>1481</v>
      </c>
      <c r="B7" s="48" t="s">
        <v>737</v>
      </c>
      <c r="C7" s="44" t="s">
        <v>749</v>
      </c>
      <c r="D7" s="44" t="s">
        <v>21</v>
      </c>
      <c r="E7" s="54" t="s">
        <v>1487</v>
      </c>
      <c r="F7" s="49"/>
      <c r="G7" s="48" t="s">
        <v>924</v>
      </c>
      <c r="H7" s="33"/>
      <c r="I7" s="34"/>
      <c r="J7" s="35"/>
      <c r="K7" s="33"/>
    </row>
    <row r="8">
      <c r="A8" s="71" t="s">
        <v>1481</v>
      </c>
      <c r="B8" s="48" t="s">
        <v>737</v>
      </c>
      <c r="C8" s="44" t="s">
        <v>752</v>
      </c>
      <c r="D8" s="44" t="s">
        <v>21</v>
      </c>
      <c r="E8" s="54" t="s">
        <v>1488</v>
      </c>
      <c r="F8" s="49"/>
      <c r="G8" s="48" t="s">
        <v>926</v>
      </c>
      <c r="H8" s="33"/>
      <c r="I8" s="34"/>
      <c r="J8" s="35"/>
      <c r="K8" s="33"/>
    </row>
    <row r="9">
      <c r="A9" s="71" t="s">
        <v>1481</v>
      </c>
      <c r="B9" s="48" t="s">
        <v>739</v>
      </c>
      <c r="C9" s="44" t="s">
        <v>755</v>
      </c>
      <c r="D9" s="48" t="s">
        <v>740</v>
      </c>
      <c r="E9" s="54" t="s">
        <v>1489</v>
      </c>
      <c r="F9" s="49"/>
      <c r="G9" s="48" t="s">
        <v>1490</v>
      </c>
      <c r="H9" s="33"/>
      <c r="I9" s="34"/>
      <c r="J9" s="35"/>
      <c r="K9" s="33"/>
    </row>
    <row r="10">
      <c r="A10" s="71" t="s">
        <v>1481</v>
      </c>
      <c r="B10" s="48" t="s">
        <v>739</v>
      </c>
      <c r="C10" s="44" t="s">
        <v>758</v>
      </c>
      <c r="D10" s="48" t="s">
        <v>740</v>
      </c>
      <c r="E10" s="54" t="s">
        <v>1491</v>
      </c>
      <c r="F10" s="49"/>
      <c r="G10" s="48"/>
      <c r="H10" s="33"/>
      <c r="I10" s="34"/>
      <c r="J10" s="35"/>
      <c r="K10" s="33"/>
    </row>
    <row r="11">
      <c r="A11" s="71" t="s">
        <v>1481</v>
      </c>
      <c r="B11" s="48" t="s">
        <v>739</v>
      </c>
      <c r="C11" s="44" t="s">
        <v>761</v>
      </c>
      <c r="D11" s="48" t="s">
        <v>740</v>
      </c>
      <c r="E11" s="54" t="s">
        <v>1492</v>
      </c>
      <c r="F11" s="49"/>
      <c r="G11" s="48" t="s">
        <v>1164</v>
      </c>
      <c r="H11" s="33"/>
      <c r="I11" s="34"/>
      <c r="J11" s="35"/>
      <c r="K11" s="33"/>
    </row>
    <row r="12">
      <c r="A12" s="71" t="s">
        <v>1481</v>
      </c>
      <c r="B12" s="48" t="s">
        <v>739</v>
      </c>
      <c r="C12" s="44" t="s">
        <v>764</v>
      </c>
      <c r="D12" s="48" t="s">
        <v>740</v>
      </c>
      <c r="E12" s="54" t="s">
        <v>1493</v>
      </c>
      <c r="F12" s="49"/>
      <c r="G12" s="48" t="s">
        <v>1164</v>
      </c>
      <c r="H12" s="33"/>
      <c r="I12" s="33"/>
      <c r="J12" s="35"/>
      <c r="K12" s="33"/>
    </row>
    <row r="13">
      <c r="A13" s="71" t="s">
        <v>1481</v>
      </c>
      <c r="B13" s="48" t="s">
        <v>739</v>
      </c>
      <c r="C13" s="44" t="s">
        <v>767</v>
      </c>
      <c r="D13" s="48" t="s">
        <v>740</v>
      </c>
      <c r="E13" s="54" t="s">
        <v>1494</v>
      </c>
      <c r="F13" s="49"/>
      <c r="G13" s="48" t="s">
        <v>1365</v>
      </c>
      <c r="H13" s="33"/>
      <c r="I13" s="33"/>
      <c r="J13" s="35"/>
      <c r="K13" s="33"/>
    </row>
    <row r="14">
      <c r="A14" s="71" t="s">
        <v>1481</v>
      </c>
      <c r="B14" s="48" t="s">
        <v>742</v>
      </c>
      <c r="C14" s="44" t="s">
        <v>770</v>
      </c>
      <c r="D14" s="48" t="s">
        <v>743</v>
      </c>
      <c r="E14" s="54" t="s">
        <v>1495</v>
      </c>
      <c r="F14" s="49"/>
      <c r="G14" s="54" t="s">
        <v>1496</v>
      </c>
      <c r="H14" s="33"/>
      <c r="I14" s="33"/>
      <c r="J14" s="35"/>
      <c r="K14" s="33"/>
    </row>
    <row r="15">
      <c r="A15" s="71" t="s">
        <v>1481</v>
      </c>
      <c r="B15" s="48" t="s">
        <v>745</v>
      </c>
      <c r="C15" s="44" t="s">
        <v>773</v>
      </c>
      <c r="D15" s="48" t="s">
        <v>1497</v>
      </c>
      <c r="E15" s="54" t="s">
        <v>1498</v>
      </c>
      <c r="F15" s="49"/>
      <c r="G15" s="54"/>
      <c r="H15" s="33"/>
      <c r="I15" s="33"/>
      <c r="J15" s="35"/>
      <c r="K15" s="33"/>
    </row>
    <row r="16">
      <c r="A16" s="71" t="s">
        <v>1481</v>
      </c>
      <c r="B16" s="48" t="s">
        <v>747</v>
      </c>
      <c r="C16" s="44" t="s">
        <v>776</v>
      </c>
      <c r="D16" s="48" t="s">
        <v>748</v>
      </c>
      <c r="E16" s="54" t="s">
        <v>1499</v>
      </c>
      <c r="F16" s="49"/>
      <c r="G16" s="54"/>
      <c r="H16" s="33"/>
      <c r="I16" s="33"/>
      <c r="J16" s="35"/>
      <c r="K16" s="33"/>
    </row>
    <row r="17">
      <c r="A17" s="71" t="s">
        <v>1481</v>
      </c>
      <c r="B17" s="48" t="s">
        <v>747</v>
      </c>
      <c r="C17" s="44" t="s">
        <v>779</v>
      </c>
      <c r="D17" s="48" t="s">
        <v>748</v>
      </c>
      <c r="E17" s="54" t="s">
        <v>1500</v>
      </c>
      <c r="F17" s="49"/>
      <c r="G17" s="48"/>
      <c r="H17" s="33"/>
      <c r="I17" s="33"/>
      <c r="J17" s="35"/>
      <c r="K17" s="33"/>
    </row>
    <row r="18">
      <c r="A18" s="71" t="s">
        <v>1481</v>
      </c>
      <c r="B18" s="48" t="s">
        <v>747</v>
      </c>
      <c r="C18" s="44" t="s">
        <v>782</v>
      </c>
      <c r="D18" s="48" t="s">
        <v>748</v>
      </c>
      <c r="E18" s="54" t="s">
        <v>1501</v>
      </c>
      <c r="F18" s="49"/>
      <c r="G18" s="54"/>
      <c r="H18" s="33"/>
      <c r="I18" s="33"/>
      <c r="J18" s="35"/>
      <c r="K18" s="33"/>
    </row>
    <row r="19">
      <c r="A19" s="71" t="s">
        <v>1481</v>
      </c>
      <c r="B19" s="48" t="s">
        <v>747</v>
      </c>
      <c r="C19" s="44" t="s">
        <v>785</v>
      </c>
      <c r="D19" s="48" t="s">
        <v>748</v>
      </c>
      <c r="E19" s="54" t="s">
        <v>1502</v>
      </c>
      <c r="F19" s="49"/>
      <c r="G19" s="48"/>
      <c r="H19" s="33"/>
      <c r="I19" s="33"/>
      <c r="J19" s="35"/>
      <c r="K19" s="33"/>
    </row>
    <row r="20">
      <c r="A20" s="71" t="s">
        <v>1481</v>
      </c>
      <c r="B20" s="48" t="s">
        <v>747</v>
      </c>
      <c r="C20" s="44" t="s">
        <v>786</v>
      </c>
      <c r="D20" s="48" t="s">
        <v>748</v>
      </c>
      <c r="E20" s="54" t="s">
        <v>1503</v>
      </c>
      <c r="F20" s="49"/>
      <c r="G20" s="51"/>
      <c r="H20" s="33"/>
      <c r="I20" s="33"/>
      <c r="J20" s="35"/>
      <c r="K20" s="33"/>
    </row>
    <row r="21">
      <c r="A21" s="71" t="s">
        <v>1481</v>
      </c>
      <c r="B21" s="48" t="s">
        <v>747</v>
      </c>
      <c r="C21" s="44" t="s">
        <v>787</v>
      </c>
      <c r="D21" s="48" t="s">
        <v>748</v>
      </c>
      <c r="E21" s="54" t="s">
        <v>1504</v>
      </c>
      <c r="F21" s="49"/>
      <c r="G21" s="54"/>
      <c r="H21" s="33"/>
      <c r="I21" s="33"/>
      <c r="J21" s="35"/>
      <c r="K21" s="33"/>
    </row>
    <row r="22">
      <c r="A22" s="71" t="s">
        <v>1481</v>
      </c>
      <c r="B22" s="48" t="s">
        <v>750</v>
      </c>
      <c r="C22" s="44" t="s">
        <v>788</v>
      </c>
      <c r="D22" s="48" t="s">
        <v>751</v>
      </c>
      <c r="E22" s="54" t="s">
        <v>1505</v>
      </c>
      <c r="F22" s="49"/>
      <c r="G22" s="48" t="s">
        <v>948</v>
      </c>
      <c r="H22" s="33"/>
      <c r="I22" s="33"/>
      <c r="J22" s="35"/>
      <c r="K22" s="33"/>
    </row>
    <row r="23">
      <c r="A23" s="71" t="s">
        <v>1481</v>
      </c>
      <c r="B23" s="48" t="s">
        <v>753</v>
      </c>
      <c r="C23" s="44" t="s">
        <v>789</v>
      </c>
      <c r="D23" s="48" t="s">
        <v>754</v>
      </c>
      <c r="E23" s="54" t="s">
        <v>1506</v>
      </c>
      <c r="F23" s="49"/>
      <c r="G23" s="48"/>
      <c r="H23" s="33"/>
      <c r="I23" s="33"/>
      <c r="J23" s="35"/>
      <c r="K23" s="33"/>
    </row>
    <row r="24">
      <c r="A24" s="71" t="s">
        <v>1481</v>
      </c>
      <c r="B24" s="48" t="s">
        <v>756</v>
      </c>
      <c r="C24" s="44" t="s">
        <v>790</v>
      </c>
      <c r="D24" s="48" t="s">
        <v>757</v>
      </c>
      <c r="E24" s="54" t="s">
        <v>1507</v>
      </c>
      <c r="F24" s="49"/>
      <c r="G24" s="48" t="s">
        <v>1508</v>
      </c>
      <c r="H24" s="33"/>
      <c r="I24" s="33"/>
      <c r="J24" s="35"/>
      <c r="K24" s="33"/>
    </row>
    <row r="25">
      <c r="A25" s="71" t="s">
        <v>1481</v>
      </c>
      <c r="B25" s="48" t="s">
        <v>756</v>
      </c>
      <c r="C25" s="44" t="s">
        <v>791</v>
      </c>
      <c r="D25" s="48" t="s">
        <v>757</v>
      </c>
      <c r="E25" s="54" t="s">
        <v>1509</v>
      </c>
      <c r="F25" s="49"/>
      <c r="G25" s="48" t="s">
        <v>1510</v>
      </c>
      <c r="H25" s="33"/>
      <c r="I25" s="33"/>
      <c r="J25" s="35"/>
      <c r="K25" s="33"/>
    </row>
    <row r="26">
      <c r="A26" s="71" t="s">
        <v>1481</v>
      </c>
      <c r="B26" s="48" t="s">
        <v>759</v>
      </c>
      <c r="C26" s="44" t="s">
        <v>792</v>
      </c>
      <c r="D26" s="48" t="s">
        <v>760</v>
      </c>
      <c r="E26" s="54" t="s">
        <v>1511</v>
      </c>
      <c r="F26" s="49"/>
      <c r="G26" s="48" t="s">
        <v>948</v>
      </c>
      <c r="H26" s="33"/>
      <c r="I26" s="33"/>
      <c r="J26" s="35"/>
      <c r="K26" s="33"/>
    </row>
    <row r="27">
      <c r="A27" s="71" t="s">
        <v>1481</v>
      </c>
      <c r="B27" s="48" t="s">
        <v>762</v>
      </c>
      <c r="C27" s="44" t="s">
        <v>793</v>
      </c>
      <c r="D27" s="48" t="s">
        <v>763</v>
      </c>
      <c r="E27" s="54" t="s">
        <v>1512</v>
      </c>
      <c r="F27" s="49"/>
      <c r="G27" s="48"/>
      <c r="H27" s="33"/>
      <c r="I27" s="33"/>
      <c r="J27" s="35"/>
      <c r="K27" s="33"/>
    </row>
    <row r="28">
      <c r="A28" s="71" t="s">
        <v>1481</v>
      </c>
      <c r="B28" s="48" t="s">
        <v>765</v>
      </c>
      <c r="C28" s="44" t="s">
        <v>794</v>
      </c>
      <c r="D28" s="48" t="s">
        <v>766</v>
      </c>
      <c r="E28" s="54" t="s">
        <v>1513</v>
      </c>
      <c r="F28" s="49"/>
      <c r="G28" s="48"/>
      <c r="H28" s="33"/>
      <c r="I28" s="33"/>
      <c r="J28" s="35"/>
      <c r="K28" s="33"/>
    </row>
    <row r="29">
      <c r="A29" s="71" t="s">
        <v>1481</v>
      </c>
      <c r="B29" s="48" t="s">
        <v>765</v>
      </c>
      <c r="C29" s="44" t="s">
        <v>795</v>
      </c>
      <c r="D29" s="48" t="s">
        <v>766</v>
      </c>
      <c r="E29" s="54" t="s">
        <v>1514</v>
      </c>
      <c r="F29" s="49"/>
      <c r="G29" s="48"/>
      <c r="H29" s="33"/>
      <c r="I29" s="33"/>
      <c r="J29" s="35"/>
      <c r="K29" s="33"/>
    </row>
    <row r="30">
      <c r="A30" s="71" t="s">
        <v>1481</v>
      </c>
      <c r="B30" s="48" t="s">
        <v>768</v>
      </c>
      <c r="C30" s="44" t="s">
        <v>796</v>
      </c>
      <c r="D30" s="48" t="s">
        <v>769</v>
      </c>
      <c r="E30" s="54" t="s">
        <v>1515</v>
      </c>
      <c r="F30" s="49"/>
      <c r="G30" s="54" t="s">
        <v>948</v>
      </c>
      <c r="H30" s="33"/>
      <c r="I30" s="33"/>
      <c r="J30" s="35"/>
      <c r="K30" s="33"/>
    </row>
    <row r="31">
      <c r="A31" s="71" t="s">
        <v>1481</v>
      </c>
      <c r="B31" s="48" t="s">
        <v>771</v>
      </c>
      <c r="C31" s="44" t="s">
        <v>797</v>
      </c>
      <c r="D31" s="48" t="s">
        <v>772</v>
      </c>
      <c r="E31" s="54" t="s">
        <v>1516</v>
      </c>
      <c r="F31" s="49"/>
      <c r="G31" s="48" t="s">
        <v>1517</v>
      </c>
      <c r="H31" s="33"/>
      <c r="I31" s="33"/>
      <c r="J31" s="35"/>
      <c r="K31" s="33"/>
    </row>
    <row r="32">
      <c r="A32" s="71" t="s">
        <v>1481</v>
      </c>
      <c r="B32" s="48" t="s">
        <v>771</v>
      </c>
      <c r="C32" s="44" t="s">
        <v>798</v>
      </c>
      <c r="D32" s="48" t="s">
        <v>772</v>
      </c>
      <c r="E32" s="54" t="s">
        <v>1518</v>
      </c>
      <c r="F32" s="49"/>
      <c r="G32" s="48" t="s">
        <v>1010</v>
      </c>
      <c r="H32" s="33"/>
      <c r="I32" s="33"/>
      <c r="J32" s="35"/>
      <c r="K32" s="33"/>
    </row>
    <row r="33">
      <c r="A33" s="71" t="s">
        <v>1481</v>
      </c>
      <c r="B33" s="48" t="s">
        <v>771</v>
      </c>
      <c r="C33" s="44" t="s">
        <v>799</v>
      </c>
      <c r="D33" s="48" t="s">
        <v>772</v>
      </c>
      <c r="E33" s="54" t="s">
        <v>1519</v>
      </c>
      <c r="F33" s="49"/>
      <c r="G33" s="48"/>
      <c r="H33" s="33"/>
      <c r="I33" s="33"/>
      <c r="J33" s="35"/>
      <c r="K33" s="33"/>
    </row>
    <row r="34">
      <c r="A34" s="71" t="s">
        <v>1481</v>
      </c>
      <c r="B34" s="48" t="s">
        <v>771</v>
      </c>
      <c r="C34" s="44" t="s">
        <v>800</v>
      </c>
      <c r="D34" s="48" t="s">
        <v>772</v>
      </c>
      <c r="E34" s="54" t="s">
        <v>1520</v>
      </c>
      <c r="F34" s="49"/>
      <c r="G34" s="48" t="s">
        <v>1010</v>
      </c>
      <c r="H34" s="33"/>
      <c r="I34" s="33"/>
      <c r="J34" s="35"/>
      <c r="K34" s="33"/>
    </row>
    <row r="35">
      <c r="A35" s="71" t="s">
        <v>1481</v>
      </c>
      <c r="B35" s="48" t="s">
        <v>771</v>
      </c>
      <c r="C35" s="44" t="s">
        <v>801</v>
      </c>
      <c r="D35" s="48" t="s">
        <v>772</v>
      </c>
      <c r="E35" s="54" t="s">
        <v>1521</v>
      </c>
      <c r="F35" s="49"/>
      <c r="G35" s="47"/>
      <c r="H35" s="33"/>
      <c r="I35" s="33"/>
      <c r="J35" s="35"/>
      <c r="K35" s="33"/>
    </row>
    <row r="36">
      <c r="A36" s="71" t="s">
        <v>1481</v>
      </c>
      <c r="B36" s="48" t="s">
        <v>774</v>
      </c>
      <c r="C36" s="44" t="s">
        <v>802</v>
      </c>
      <c r="D36" s="48" t="s">
        <v>775</v>
      </c>
      <c r="E36" s="54" t="s">
        <v>1522</v>
      </c>
      <c r="F36" s="49"/>
      <c r="G36" s="48" t="s">
        <v>916</v>
      </c>
      <c r="H36" s="33"/>
      <c r="I36" s="33"/>
      <c r="J36" s="35"/>
      <c r="K36" s="33"/>
    </row>
    <row r="37">
      <c r="A37" s="71" t="s">
        <v>1481</v>
      </c>
      <c r="B37" s="48" t="s">
        <v>774</v>
      </c>
      <c r="C37" s="44" t="s">
        <v>803</v>
      </c>
      <c r="D37" s="48" t="s">
        <v>775</v>
      </c>
      <c r="E37" s="54" t="s">
        <v>1523</v>
      </c>
      <c r="F37" s="49"/>
      <c r="G37" s="47"/>
      <c r="H37" s="33"/>
      <c r="I37" s="33"/>
      <c r="J37" s="35"/>
      <c r="K37" s="33"/>
    </row>
    <row r="38">
      <c r="A38" s="71" t="s">
        <v>1481</v>
      </c>
      <c r="B38" s="48" t="s">
        <v>774</v>
      </c>
      <c r="C38" s="44" t="s">
        <v>804</v>
      </c>
      <c r="D38" s="48" t="s">
        <v>775</v>
      </c>
      <c r="E38" s="54" t="s">
        <v>1524</v>
      </c>
      <c r="F38" s="49"/>
      <c r="G38" s="48" t="s">
        <v>916</v>
      </c>
      <c r="H38" s="33"/>
      <c r="I38" s="33"/>
      <c r="J38" s="35"/>
      <c r="K38" s="33"/>
    </row>
    <row r="39">
      <c r="A39" s="71" t="s">
        <v>1481</v>
      </c>
      <c r="B39" s="48" t="s">
        <v>774</v>
      </c>
      <c r="C39" s="44" t="s">
        <v>805</v>
      </c>
      <c r="D39" s="48" t="s">
        <v>775</v>
      </c>
      <c r="E39" s="54" t="s">
        <v>1525</v>
      </c>
      <c r="F39" s="49"/>
      <c r="G39" s="48"/>
      <c r="H39" s="33"/>
      <c r="I39" s="33"/>
      <c r="J39" s="35"/>
      <c r="K39" s="33"/>
    </row>
    <row r="40">
      <c r="A40" s="71" t="s">
        <v>1481</v>
      </c>
      <c r="B40" s="48" t="s">
        <v>774</v>
      </c>
      <c r="C40" s="44" t="s">
        <v>806</v>
      </c>
      <c r="D40" s="48" t="s">
        <v>775</v>
      </c>
      <c r="E40" s="54" t="s">
        <v>1526</v>
      </c>
      <c r="F40" s="49"/>
      <c r="G40" s="48"/>
      <c r="H40" s="33"/>
      <c r="I40" s="33"/>
      <c r="J40" s="35"/>
      <c r="K40" s="33"/>
    </row>
    <row r="41">
      <c r="A41" s="71" t="s">
        <v>1481</v>
      </c>
      <c r="B41" s="48" t="s">
        <v>774</v>
      </c>
      <c r="C41" s="44" t="s">
        <v>807</v>
      </c>
      <c r="D41" s="48" t="s">
        <v>775</v>
      </c>
      <c r="E41" s="54" t="s">
        <v>1527</v>
      </c>
      <c r="F41" s="49"/>
      <c r="G41" s="48"/>
      <c r="H41" s="33"/>
      <c r="I41" s="33"/>
      <c r="J41" s="35"/>
      <c r="K41" s="33"/>
    </row>
    <row r="42">
      <c r="A42" s="71" t="s">
        <v>1481</v>
      </c>
      <c r="B42" s="48" t="s">
        <v>774</v>
      </c>
      <c r="C42" s="44" t="s">
        <v>808</v>
      </c>
      <c r="D42" s="48" t="s">
        <v>775</v>
      </c>
      <c r="E42" s="54" t="s">
        <v>1528</v>
      </c>
      <c r="F42" s="49"/>
      <c r="G42" s="48" t="s">
        <v>1529</v>
      </c>
      <c r="H42" s="33"/>
      <c r="I42" s="33"/>
      <c r="J42" s="35"/>
      <c r="K42" s="33"/>
    </row>
    <row r="43">
      <c r="A43" s="71" t="s">
        <v>1481</v>
      </c>
      <c r="B43" s="48" t="s">
        <v>777</v>
      </c>
      <c r="C43" s="44" t="s">
        <v>809</v>
      </c>
      <c r="D43" s="48" t="s">
        <v>778</v>
      </c>
      <c r="E43" s="54" t="s">
        <v>1530</v>
      </c>
      <c r="F43" s="49"/>
      <c r="G43" s="48" t="s">
        <v>1164</v>
      </c>
      <c r="H43" s="33"/>
      <c r="I43" s="33"/>
      <c r="J43" s="35"/>
      <c r="K43" s="33"/>
    </row>
    <row r="44">
      <c r="A44" s="71" t="s">
        <v>1481</v>
      </c>
      <c r="B44" s="48" t="s">
        <v>780</v>
      </c>
      <c r="C44" s="44" t="s">
        <v>810</v>
      </c>
      <c r="D44" s="48" t="s">
        <v>1531</v>
      </c>
      <c r="E44" s="54" t="s">
        <v>1532</v>
      </c>
      <c r="F44" s="49"/>
      <c r="G44" s="48" t="s">
        <v>1533</v>
      </c>
      <c r="H44" s="33"/>
      <c r="I44" s="33"/>
      <c r="J44" s="35"/>
      <c r="K44" s="33"/>
    </row>
    <row r="45">
      <c r="A45" s="71" t="s">
        <v>1481</v>
      </c>
      <c r="B45" s="48" t="s">
        <v>783</v>
      </c>
      <c r="C45" s="44" t="s">
        <v>811</v>
      </c>
      <c r="D45" s="48" t="s">
        <v>784</v>
      </c>
      <c r="E45" s="54" t="s">
        <v>1534</v>
      </c>
      <c r="F45" s="49"/>
      <c r="G45" s="48" t="s">
        <v>1242</v>
      </c>
      <c r="H45" s="33"/>
      <c r="I45" s="33"/>
      <c r="J45" s="35"/>
      <c r="K45" s="33"/>
    </row>
  </sheetData>
  <autoFilter ref="$A$1:$K$45"/>
  <conditionalFormatting sqref="J2:J45">
    <cfRule type="cellIs" dxfId="0" priority="1" operator="equal">
      <formula>"Pass"</formula>
    </cfRule>
  </conditionalFormatting>
  <conditionalFormatting sqref="J2:J45">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B10:C10"/>
    <mergeCell ref="E10:G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1535</v>
      </c>
      <c r="B2" s="44" t="s">
        <v>818</v>
      </c>
      <c r="C2" s="44" t="s">
        <v>817</v>
      </c>
      <c r="D2" s="44" t="s">
        <v>21</v>
      </c>
      <c r="E2" s="44" t="s">
        <v>1536</v>
      </c>
      <c r="F2" s="45"/>
      <c r="G2" s="44" t="s">
        <v>916</v>
      </c>
      <c r="H2" s="33"/>
      <c r="I2" s="34"/>
      <c r="J2" s="35"/>
      <c r="K2" s="33"/>
    </row>
    <row r="3">
      <c r="A3" s="71" t="s">
        <v>1535</v>
      </c>
      <c r="B3" s="48" t="s">
        <v>818</v>
      </c>
      <c r="C3" s="44" t="s">
        <v>819</v>
      </c>
      <c r="D3" s="44" t="s">
        <v>21</v>
      </c>
      <c r="E3" s="48" t="s">
        <v>1537</v>
      </c>
      <c r="F3" s="49"/>
      <c r="G3" s="48" t="s">
        <v>916</v>
      </c>
      <c r="H3" s="33"/>
      <c r="I3" s="34"/>
      <c r="J3" s="35"/>
      <c r="K3" s="33"/>
    </row>
    <row r="4">
      <c r="A4" s="71" t="s">
        <v>1535</v>
      </c>
      <c r="B4" s="48" t="s">
        <v>818</v>
      </c>
      <c r="C4" s="44" t="s">
        <v>822</v>
      </c>
      <c r="D4" s="44" t="s">
        <v>21</v>
      </c>
      <c r="E4" s="48" t="s">
        <v>1538</v>
      </c>
      <c r="F4" s="49"/>
      <c r="G4" s="48" t="s">
        <v>919</v>
      </c>
      <c r="H4" s="33"/>
      <c r="I4" s="34"/>
      <c r="J4" s="35"/>
      <c r="K4" s="33"/>
    </row>
    <row r="5">
      <c r="A5" s="71" t="s">
        <v>1535</v>
      </c>
      <c r="B5" s="48" t="s">
        <v>818</v>
      </c>
      <c r="C5" s="44" t="s">
        <v>825</v>
      </c>
      <c r="D5" s="44" t="s">
        <v>21</v>
      </c>
      <c r="E5" s="48" t="s">
        <v>1539</v>
      </c>
      <c r="F5" s="49"/>
      <c r="G5" s="53"/>
      <c r="H5" s="33"/>
      <c r="I5" s="34"/>
      <c r="J5" s="35"/>
      <c r="K5" s="33"/>
    </row>
    <row r="6">
      <c r="A6" s="71" t="s">
        <v>1535</v>
      </c>
      <c r="B6" s="48" t="s">
        <v>818</v>
      </c>
      <c r="C6" s="44" t="s">
        <v>828</v>
      </c>
      <c r="D6" s="44" t="s">
        <v>21</v>
      </c>
      <c r="E6" s="48" t="s">
        <v>1540</v>
      </c>
      <c r="F6" s="49"/>
      <c r="G6" s="48" t="s">
        <v>922</v>
      </c>
      <c r="H6" s="33"/>
      <c r="I6" s="34"/>
      <c r="J6" s="35"/>
      <c r="K6" s="33"/>
    </row>
    <row r="7">
      <c r="A7" s="71" t="s">
        <v>1535</v>
      </c>
      <c r="B7" s="48" t="s">
        <v>818</v>
      </c>
      <c r="C7" s="44" t="s">
        <v>831</v>
      </c>
      <c r="D7" s="44" t="s">
        <v>21</v>
      </c>
      <c r="E7" s="54" t="s">
        <v>1541</v>
      </c>
      <c r="F7" s="49"/>
      <c r="G7" s="48" t="s">
        <v>924</v>
      </c>
      <c r="H7" s="33"/>
      <c r="I7" s="34"/>
      <c r="J7" s="35"/>
      <c r="K7" s="33"/>
    </row>
    <row r="8">
      <c r="A8" s="71" t="s">
        <v>1535</v>
      </c>
      <c r="B8" s="48" t="s">
        <v>818</v>
      </c>
      <c r="C8" s="44" t="s">
        <v>834</v>
      </c>
      <c r="D8" s="44" t="s">
        <v>21</v>
      </c>
      <c r="E8" s="54" t="s">
        <v>1542</v>
      </c>
      <c r="F8" s="49"/>
      <c r="G8" s="48" t="s">
        <v>926</v>
      </c>
      <c r="H8" s="33"/>
      <c r="I8" s="34"/>
      <c r="J8" s="35"/>
      <c r="K8" s="33"/>
    </row>
    <row r="9">
      <c r="A9" s="71" t="s">
        <v>1535</v>
      </c>
      <c r="B9" s="48" t="s">
        <v>820</v>
      </c>
      <c r="C9" s="44" t="s">
        <v>837</v>
      </c>
      <c r="D9" s="48" t="s">
        <v>821</v>
      </c>
      <c r="E9" s="54" t="s">
        <v>1543</v>
      </c>
      <c r="F9" s="49"/>
      <c r="G9" s="48"/>
      <c r="H9" s="33"/>
      <c r="I9" s="34"/>
      <c r="J9" s="35"/>
      <c r="K9" s="33"/>
    </row>
    <row r="10">
      <c r="A10" s="71" t="s">
        <v>1535</v>
      </c>
      <c r="B10" s="48" t="s">
        <v>820</v>
      </c>
      <c r="C10" s="44" t="s">
        <v>840</v>
      </c>
      <c r="D10" s="48" t="s">
        <v>821</v>
      </c>
      <c r="E10" s="54" t="s">
        <v>1544</v>
      </c>
      <c r="F10" s="49"/>
      <c r="G10" s="48"/>
      <c r="H10" s="33"/>
      <c r="I10" s="34"/>
      <c r="J10" s="35"/>
      <c r="K10" s="33"/>
    </row>
    <row r="11">
      <c r="A11" s="71" t="s">
        <v>1535</v>
      </c>
      <c r="B11" s="48" t="s">
        <v>820</v>
      </c>
      <c r="C11" s="44" t="s">
        <v>843</v>
      </c>
      <c r="D11" s="48" t="s">
        <v>821</v>
      </c>
      <c r="E11" s="54" t="s">
        <v>1545</v>
      </c>
      <c r="F11" s="49"/>
      <c r="G11" s="48" t="s">
        <v>916</v>
      </c>
      <c r="H11" s="33"/>
      <c r="I11" s="34"/>
      <c r="J11" s="35"/>
      <c r="K11" s="33"/>
    </row>
    <row r="12">
      <c r="A12" s="71" t="s">
        <v>1535</v>
      </c>
      <c r="B12" s="48" t="s">
        <v>820</v>
      </c>
      <c r="C12" s="44" t="s">
        <v>846</v>
      </c>
      <c r="D12" s="48" t="s">
        <v>821</v>
      </c>
      <c r="E12" s="54" t="s">
        <v>1546</v>
      </c>
      <c r="F12" s="49"/>
      <c r="G12" s="48" t="s">
        <v>1296</v>
      </c>
      <c r="H12" s="33"/>
      <c r="I12" s="33"/>
      <c r="J12" s="35"/>
      <c r="K12" s="33"/>
    </row>
    <row r="13">
      <c r="A13" s="71" t="s">
        <v>1535</v>
      </c>
      <c r="B13" s="48" t="s">
        <v>820</v>
      </c>
      <c r="C13" s="44" t="s">
        <v>847</v>
      </c>
      <c r="D13" s="48" t="s">
        <v>821</v>
      </c>
      <c r="E13" s="54" t="s">
        <v>1547</v>
      </c>
      <c r="F13" s="49"/>
      <c r="G13" s="48"/>
      <c r="H13" s="33"/>
      <c r="I13" s="33"/>
      <c r="J13" s="35"/>
      <c r="K13" s="33"/>
    </row>
    <row r="14">
      <c r="A14" s="71" t="s">
        <v>1535</v>
      </c>
      <c r="B14" s="48" t="s">
        <v>820</v>
      </c>
      <c r="C14" s="44" t="s">
        <v>848</v>
      </c>
      <c r="D14" s="48" t="s">
        <v>821</v>
      </c>
      <c r="E14" s="54" t="s">
        <v>1548</v>
      </c>
      <c r="F14" s="49"/>
      <c r="G14" s="54" t="s">
        <v>1296</v>
      </c>
      <c r="H14" s="33"/>
      <c r="I14" s="33"/>
      <c r="J14" s="35"/>
      <c r="K14" s="33"/>
    </row>
    <row r="15">
      <c r="A15" s="71" t="s">
        <v>1535</v>
      </c>
      <c r="B15" s="48" t="s">
        <v>823</v>
      </c>
      <c r="C15" s="44" t="s">
        <v>849</v>
      </c>
      <c r="D15" s="48" t="s">
        <v>824</v>
      </c>
      <c r="E15" s="54" t="s">
        <v>1549</v>
      </c>
      <c r="F15" s="49"/>
      <c r="G15" s="54"/>
      <c r="H15" s="33"/>
      <c r="I15" s="33"/>
      <c r="J15" s="35"/>
      <c r="K15" s="33"/>
    </row>
    <row r="16">
      <c r="A16" s="71" t="s">
        <v>1535</v>
      </c>
      <c r="B16" s="48" t="s">
        <v>823</v>
      </c>
      <c r="C16" s="44" t="s">
        <v>850</v>
      </c>
      <c r="D16" s="48" t="s">
        <v>824</v>
      </c>
      <c r="E16" s="54" t="s">
        <v>1550</v>
      </c>
      <c r="F16" s="49"/>
      <c r="G16" s="54" t="s">
        <v>1164</v>
      </c>
      <c r="H16" s="33"/>
      <c r="I16" s="33"/>
      <c r="J16" s="35"/>
      <c r="K16" s="33"/>
    </row>
    <row r="17">
      <c r="A17" s="71" t="s">
        <v>1535</v>
      </c>
      <c r="B17" s="48" t="s">
        <v>826</v>
      </c>
      <c r="C17" s="44" t="s">
        <v>851</v>
      </c>
      <c r="D17" s="48" t="s">
        <v>827</v>
      </c>
      <c r="E17" s="54" t="s">
        <v>1551</v>
      </c>
      <c r="F17" s="49"/>
      <c r="G17" s="48"/>
      <c r="H17" s="33"/>
      <c r="I17" s="33"/>
      <c r="J17" s="35"/>
      <c r="K17" s="33"/>
    </row>
    <row r="18">
      <c r="A18" s="71" t="s">
        <v>1535</v>
      </c>
      <c r="B18" s="48" t="s">
        <v>829</v>
      </c>
      <c r="C18" s="44" t="s">
        <v>852</v>
      </c>
      <c r="D18" s="48" t="s">
        <v>830</v>
      </c>
      <c r="E18" s="54" t="s">
        <v>1552</v>
      </c>
      <c r="F18" s="49"/>
      <c r="G18" s="54"/>
      <c r="H18" s="33"/>
      <c r="I18" s="33"/>
      <c r="J18" s="35"/>
      <c r="K18" s="33"/>
    </row>
    <row r="19">
      <c r="A19" s="71" t="s">
        <v>1535</v>
      </c>
      <c r="B19" s="48" t="s">
        <v>832</v>
      </c>
      <c r="C19" s="44" t="s">
        <v>853</v>
      </c>
      <c r="D19" s="48" t="s">
        <v>833</v>
      </c>
      <c r="E19" s="54" t="s">
        <v>1553</v>
      </c>
      <c r="F19" s="49"/>
      <c r="G19" s="48" t="s">
        <v>1554</v>
      </c>
      <c r="H19" s="33"/>
      <c r="I19" s="33"/>
      <c r="J19" s="35"/>
      <c r="K19" s="33"/>
    </row>
    <row r="20">
      <c r="A20" s="71" t="s">
        <v>1535</v>
      </c>
      <c r="B20" s="48" t="s">
        <v>835</v>
      </c>
      <c r="C20" s="44" t="s">
        <v>854</v>
      </c>
      <c r="D20" s="48" t="s">
        <v>836</v>
      </c>
      <c r="E20" s="54" t="s">
        <v>1555</v>
      </c>
      <c r="F20" s="49"/>
      <c r="G20" s="51"/>
      <c r="H20" s="33"/>
      <c r="I20" s="33"/>
      <c r="J20" s="35"/>
      <c r="K20" s="33"/>
    </row>
    <row r="21">
      <c r="A21" s="71" t="s">
        <v>1535</v>
      </c>
      <c r="B21" s="48" t="s">
        <v>835</v>
      </c>
      <c r="C21" s="44" t="s">
        <v>855</v>
      </c>
      <c r="D21" s="48" t="s">
        <v>836</v>
      </c>
      <c r="E21" s="54" t="s">
        <v>1556</v>
      </c>
      <c r="F21" s="49"/>
      <c r="G21" s="54"/>
      <c r="H21" s="33"/>
      <c r="I21" s="33"/>
      <c r="J21" s="35"/>
      <c r="K21" s="33"/>
    </row>
    <row r="22">
      <c r="A22" s="71" t="s">
        <v>1535</v>
      </c>
      <c r="B22" s="48" t="s">
        <v>835</v>
      </c>
      <c r="C22" s="44" t="s">
        <v>856</v>
      </c>
      <c r="D22" s="48" t="s">
        <v>836</v>
      </c>
      <c r="E22" s="54" t="s">
        <v>1557</v>
      </c>
      <c r="F22" s="49"/>
      <c r="G22" s="48"/>
      <c r="H22" s="33"/>
      <c r="I22" s="33"/>
      <c r="J22" s="35"/>
      <c r="K22" s="33"/>
    </row>
    <row r="23">
      <c r="A23" s="71" t="s">
        <v>1535</v>
      </c>
      <c r="B23" s="48" t="s">
        <v>835</v>
      </c>
      <c r="C23" s="44" t="s">
        <v>857</v>
      </c>
      <c r="D23" s="48" t="s">
        <v>836</v>
      </c>
      <c r="E23" s="54" t="s">
        <v>1558</v>
      </c>
      <c r="F23" s="49"/>
      <c r="G23" s="48"/>
      <c r="H23" s="33"/>
      <c r="I23" s="33"/>
      <c r="J23" s="35"/>
      <c r="K23" s="33"/>
    </row>
    <row r="24">
      <c r="A24" s="71" t="s">
        <v>1535</v>
      </c>
      <c r="B24" s="48" t="s">
        <v>835</v>
      </c>
      <c r="C24" s="44" t="s">
        <v>858</v>
      </c>
      <c r="D24" s="48" t="s">
        <v>836</v>
      </c>
      <c r="E24" s="54" t="s">
        <v>1559</v>
      </c>
      <c r="F24" s="49"/>
      <c r="G24" s="48"/>
      <c r="H24" s="33"/>
      <c r="I24" s="33"/>
      <c r="J24" s="35"/>
      <c r="K24" s="33"/>
    </row>
    <row r="25">
      <c r="A25" s="71" t="s">
        <v>1535</v>
      </c>
      <c r="B25" s="48" t="s">
        <v>835</v>
      </c>
      <c r="C25" s="44" t="s">
        <v>859</v>
      </c>
      <c r="D25" s="48" t="s">
        <v>836</v>
      </c>
      <c r="E25" s="54" t="s">
        <v>1560</v>
      </c>
      <c r="F25" s="49"/>
      <c r="G25" s="48"/>
      <c r="H25" s="33"/>
      <c r="I25" s="33"/>
      <c r="J25" s="35"/>
      <c r="K25" s="33"/>
    </row>
    <row r="26">
      <c r="A26" s="71" t="s">
        <v>1535</v>
      </c>
      <c r="B26" s="48" t="s">
        <v>838</v>
      </c>
      <c r="C26" s="44" t="s">
        <v>860</v>
      </c>
      <c r="D26" s="48" t="s">
        <v>839</v>
      </c>
      <c r="E26" s="54" t="s">
        <v>1561</v>
      </c>
      <c r="F26" s="49"/>
      <c r="G26" s="48"/>
      <c r="H26" s="33"/>
      <c r="I26" s="33"/>
      <c r="J26" s="35"/>
      <c r="K26" s="33"/>
    </row>
    <row r="27">
      <c r="A27" s="71" t="s">
        <v>1535</v>
      </c>
      <c r="B27" s="48" t="s">
        <v>838</v>
      </c>
      <c r="C27" s="44" t="s">
        <v>861</v>
      </c>
      <c r="D27" s="48" t="s">
        <v>839</v>
      </c>
      <c r="E27" s="54" t="s">
        <v>1562</v>
      </c>
      <c r="F27" s="49"/>
      <c r="G27" s="48"/>
      <c r="H27" s="33"/>
      <c r="I27" s="33"/>
      <c r="J27" s="35"/>
      <c r="K27" s="33"/>
    </row>
    <row r="28">
      <c r="A28" s="71" t="s">
        <v>1535</v>
      </c>
      <c r="B28" s="48" t="s">
        <v>838</v>
      </c>
      <c r="C28" s="44" t="s">
        <v>862</v>
      </c>
      <c r="D28" s="48" t="s">
        <v>839</v>
      </c>
      <c r="E28" s="54" t="s">
        <v>1563</v>
      </c>
      <c r="F28" s="49"/>
      <c r="G28" s="48"/>
      <c r="H28" s="33"/>
      <c r="I28" s="33"/>
      <c r="J28" s="35"/>
      <c r="K28" s="33"/>
    </row>
    <row r="29">
      <c r="A29" s="71" t="s">
        <v>1535</v>
      </c>
      <c r="B29" s="48" t="s">
        <v>841</v>
      </c>
      <c r="C29" s="44" t="s">
        <v>863</v>
      </c>
      <c r="D29" s="48" t="s">
        <v>842</v>
      </c>
      <c r="E29" s="54" t="s">
        <v>1564</v>
      </c>
      <c r="F29" s="49"/>
      <c r="G29" s="48"/>
      <c r="H29" s="33"/>
      <c r="I29" s="33"/>
      <c r="J29" s="35"/>
      <c r="K29" s="33"/>
    </row>
    <row r="30">
      <c r="A30" s="71" t="s">
        <v>1535</v>
      </c>
      <c r="B30" s="48" t="s">
        <v>841</v>
      </c>
      <c r="C30" s="44" t="s">
        <v>864</v>
      </c>
      <c r="D30" s="48" t="s">
        <v>842</v>
      </c>
      <c r="E30" s="54" t="s">
        <v>1565</v>
      </c>
      <c r="F30" s="49"/>
      <c r="G30" s="54"/>
      <c r="H30" s="33"/>
      <c r="I30" s="33"/>
      <c r="J30" s="35"/>
      <c r="K30" s="33"/>
    </row>
    <row r="31">
      <c r="A31" s="71" t="s">
        <v>1535</v>
      </c>
      <c r="B31" s="48" t="s">
        <v>841</v>
      </c>
      <c r="C31" s="44" t="s">
        <v>865</v>
      </c>
      <c r="D31" s="48" t="s">
        <v>842</v>
      </c>
      <c r="E31" s="54" t="s">
        <v>1566</v>
      </c>
      <c r="F31" s="49"/>
      <c r="G31" s="48" t="s">
        <v>1567</v>
      </c>
      <c r="H31" s="33"/>
      <c r="I31" s="33"/>
      <c r="J31" s="35"/>
      <c r="K31" s="33"/>
    </row>
    <row r="32">
      <c r="A32" s="71" t="s">
        <v>1535</v>
      </c>
      <c r="B32" s="48" t="s">
        <v>844</v>
      </c>
      <c r="C32" s="44" t="s">
        <v>866</v>
      </c>
      <c r="D32" s="48" t="s">
        <v>845</v>
      </c>
      <c r="E32" s="54" t="s">
        <v>1568</v>
      </c>
      <c r="F32" s="49"/>
      <c r="G32" s="48" t="s">
        <v>1569</v>
      </c>
      <c r="H32" s="33"/>
      <c r="I32" s="33"/>
      <c r="J32" s="35"/>
      <c r="K32" s="33"/>
    </row>
  </sheetData>
  <autoFilter ref="$A$1:$K$32"/>
  <conditionalFormatting sqref="J2:J32">
    <cfRule type="cellIs" dxfId="0" priority="1" operator="equal">
      <formula>"Pass"</formula>
    </cfRule>
  </conditionalFormatting>
  <conditionalFormatting sqref="J2:J3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907</v>
      </c>
      <c r="B1" s="24" t="s">
        <v>16</v>
      </c>
      <c r="C1" s="25" t="s">
        <v>14</v>
      </c>
      <c r="D1" s="26" t="s">
        <v>17</v>
      </c>
      <c r="E1" s="27" t="s">
        <v>908</v>
      </c>
      <c r="F1" s="27" t="s">
        <v>909</v>
      </c>
      <c r="G1" s="26" t="s">
        <v>910</v>
      </c>
      <c r="H1" s="28" t="s">
        <v>911</v>
      </c>
      <c r="I1" s="28" t="s">
        <v>912</v>
      </c>
      <c r="J1" s="28" t="s">
        <v>18</v>
      </c>
      <c r="K1" s="28" t="s">
        <v>913</v>
      </c>
    </row>
    <row r="2">
      <c r="A2" s="71" t="s">
        <v>1570</v>
      </c>
      <c r="B2" s="44" t="s">
        <v>873</v>
      </c>
      <c r="C2" s="44" t="s">
        <v>872</v>
      </c>
      <c r="D2" s="44" t="s">
        <v>21</v>
      </c>
      <c r="E2" s="44" t="s">
        <v>1571</v>
      </c>
      <c r="F2" s="45"/>
      <c r="G2" s="44" t="s">
        <v>916</v>
      </c>
      <c r="H2" s="33"/>
      <c r="I2" s="34"/>
      <c r="J2" s="35"/>
      <c r="K2" s="33"/>
    </row>
    <row r="3">
      <c r="A3" s="71" t="s">
        <v>1570</v>
      </c>
      <c r="B3" s="48" t="s">
        <v>873</v>
      </c>
      <c r="C3" s="44" t="s">
        <v>874</v>
      </c>
      <c r="D3" s="44" t="s">
        <v>21</v>
      </c>
      <c r="E3" s="48" t="s">
        <v>1572</v>
      </c>
      <c r="F3" s="49"/>
      <c r="G3" s="48" t="s">
        <v>916</v>
      </c>
      <c r="H3" s="33"/>
      <c r="I3" s="34"/>
      <c r="J3" s="35"/>
      <c r="K3" s="33"/>
    </row>
    <row r="4">
      <c r="A4" s="71" t="s">
        <v>1570</v>
      </c>
      <c r="B4" s="48" t="s">
        <v>873</v>
      </c>
      <c r="C4" s="44" t="s">
        <v>877</v>
      </c>
      <c r="D4" s="44" t="s">
        <v>21</v>
      </c>
      <c r="E4" s="54" t="s">
        <v>1573</v>
      </c>
      <c r="F4" s="49"/>
      <c r="G4" s="48" t="s">
        <v>919</v>
      </c>
      <c r="H4" s="33"/>
      <c r="I4" s="34"/>
      <c r="J4" s="35"/>
      <c r="K4" s="33"/>
    </row>
    <row r="5">
      <c r="A5" s="71" t="s">
        <v>1570</v>
      </c>
      <c r="B5" s="48" t="s">
        <v>873</v>
      </c>
      <c r="C5" s="44" t="s">
        <v>880</v>
      </c>
      <c r="D5" s="44" t="s">
        <v>21</v>
      </c>
      <c r="E5" s="53" t="s">
        <v>1574</v>
      </c>
      <c r="F5" s="49"/>
      <c r="G5" s="53"/>
      <c r="H5" s="33"/>
      <c r="I5" s="34"/>
      <c r="J5" s="35"/>
      <c r="K5" s="33"/>
    </row>
    <row r="6">
      <c r="A6" s="71" t="s">
        <v>1570</v>
      </c>
      <c r="B6" s="48" t="s">
        <v>873</v>
      </c>
      <c r="C6" s="44" t="s">
        <v>883</v>
      </c>
      <c r="D6" s="44" t="s">
        <v>21</v>
      </c>
      <c r="E6" s="54" t="s">
        <v>1575</v>
      </c>
      <c r="F6" s="49"/>
      <c r="G6" s="48" t="s">
        <v>922</v>
      </c>
      <c r="H6" s="33"/>
      <c r="I6" s="34"/>
      <c r="J6" s="35"/>
      <c r="K6" s="33"/>
    </row>
    <row r="7">
      <c r="A7" s="71" t="s">
        <v>1570</v>
      </c>
      <c r="B7" s="48" t="s">
        <v>873</v>
      </c>
      <c r="C7" s="44" t="s">
        <v>886</v>
      </c>
      <c r="D7" s="44" t="s">
        <v>21</v>
      </c>
      <c r="E7" s="54" t="s">
        <v>1576</v>
      </c>
      <c r="F7" s="49"/>
      <c r="G7" s="48" t="s">
        <v>924</v>
      </c>
      <c r="H7" s="33"/>
      <c r="I7" s="34"/>
      <c r="J7" s="35"/>
      <c r="K7" s="33"/>
    </row>
    <row r="8">
      <c r="A8" s="71" t="s">
        <v>1570</v>
      </c>
      <c r="B8" s="48" t="s">
        <v>873</v>
      </c>
      <c r="C8" s="44" t="s">
        <v>889</v>
      </c>
      <c r="D8" s="44" t="s">
        <v>21</v>
      </c>
      <c r="E8" s="54" t="s">
        <v>1577</v>
      </c>
      <c r="F8" s="49"/>
      <c r="G8" s="48" t="s">
        <v>926</v>
      </c>
      <c r="H8" s="33"/>
      <c r="I8" s="34"/>
      <c r="J8" s="35"/>
      <c r="K8" s="33"/>
    </row>
    <row r="9">
      <c r="A9" s="71" t="s">
        <v>1570</v>
      </c>
      <c r="B9" s="48" t="s">
        <v>875</v>
      </c>
      <c r="C9" s="44" t="s">
        <v>892</v>
      </c>
      <c r="D9" s="48" t="s">
        <v>876</v>
      </c>
      <c r="E9" s="54" t="s">
        <v>1578</v>
      </c>
      <c r="F9" s="49"/>
      <c r="G9" s="48" t="s">
        <v>1579</v>
      </c>
      <c r="H9" s="33"/>
      <c r="I9" s="34"/>
      <c r="J9" s="35"/>
      <c r="K9" s="33"/>
    </row>
    <row r="10">
      <c r="A10" s="71" t="s">
        <v>1570</v>
      </c>
      <c r="B10" s="48" t="s">
        <v>875</v>
      </c>
      <c r="C10" s="44" t="s">
        <v>893</v>
      </c>
      <c r="D10" s="48" t="s">
        <v>876</v>
      </c>
      <c r="E10" s="54" t="s">
        <v>1580</v>
      </c>
      <c r="F10" s="49"/>
      <c r="G10" s="48" t="s">
        <v>1581</v>
      </c>
      <c r="H10" s="33"/>
      <c r="I10" s="34"/>
      <c r="J10" s="35"/>
      <c r="K10" s="33"/>
    </row>
    <row r="11">
      <c r="A11" s="71" t="s">
        <v>1570</v>
      </c>
      <c r="B11" s="48" t="s">
        <v>878</v>
      </c>
      <c r="C11" s="44" t="s">
        <v>894</v>
      </c>
      <c r="D11" s="48" t="s">
        <v>879</v>
      </c>
      <c r="E11" s="53" t="s">
        <v>1582</v>
      </c>
      <c r="F11" s="49"/>
      <c r="G11" s="48"/>
      <c r="H11" s="33"/>
      <c r="I11" s="34"/>
      <c r="J11" s="35"/>
      <c r="K11" s="33"/>
    </row>
    <row r="12">
      <c r="A12" s="71" t="s">
        <v>1570</v>
      </c>
      <c r="B12" s="48" t="s">
        <v>881</v>
      </c>
      <c r="C12" s="44" t="s">
        <v>895</v>
      </c>
      <c r="D12" s="48" t="s">
        <v>882</v>
      </c>
      <c r="E12" s="54" t="s">
        <v>1583</v>
      </c>
      <c r="F12" s="49"/>
      <c r="G12" s="48" t="s">
        <v>1584</v>
      </c>
      <c r="H12" s="33"/>
      <c r="I12" s="33"/>
      <c r="J12" s="35"/>
      <c r="K12" s="33"/>
    </row>
    <row r="13">
      <c r="A13" s="71" t="s">
        <v>1570</v>
      </c>
      <c r="B13" s="48" t="s">
        <v>881</v>
      </c>
      <c r="C13" s="44" t="s">
        <v>896</v>
      </c>
      <c r="D13" s="48" t="s">
        <v>882</v>
      </c>
      <c r="E13" s="54" t="s">
        <v>1585</v>
      </c>
      <c r="F13" s="49"/>
      <c r="G13" s="54" t="s">
        <v>1586</v>
      </c>
      <c r="H13" s="33"/>
      <c r="I13" s="33"/>
      <c r="J13" s="35"/>
      <c r="K13" s="33"/>
    </row>
    <row r="14">
      <c r="A14" s="71" t="s">
        <v>1570</v>
      </c>
      <c r="B14" s="48" t="s">
        <v>881</v>
      </c>
      <c r="C14" s="44" t="s">
        <v>897</v>
      </c>
      <c r="D14" s="48" t="s">
        <v>882</v>
      </c>
      <c r="E14" s="54" t="s">
        <v>1587</v>
      </c>
      <c r="F14" s="49"/>
      <c r="G14" s="54" t="s">
        <v>1588</v>
      </c>
      <c r="H14" s="33"/>
      <c r="I14" s="33"/>
      <c r="J14" s="35"/>
      <c r="K14" s="33"/>
    </row>
    <row r="15">
      <c r="A15" s="71" t="s">
        <v>1570</v>
      </c>
      <c r="B15" s="48" t="s">
        <v>884</v>
      </c>
      <c r="C15" s="44" t="s">
        <v>898</v>
      </c>
      <c r="D15" s="48" t="s">
        <v>885</v>
      </c>
      <c r="E15" s="54" t="s">
        <v>1589</v>
      </c>
      <c r="F15" s="49"/>
      <c r="G15" s="54" t="s">
        <v>1590</v>
      </c>
      <c r="H15" s="33"/>
      <c r="I15" s="33"/>
      <c r="J15" s="35"/>
      <c r="K15" s="33"/>
    </row>
    <row r="16">
      <c r="A16" s="71" t="s">
        <v>1570</v>
      </c>
      <c r="B16" s="48" t="s">
        <v>884</v>
      </c>
      <c r="C16" s="44" t="s">
        <v>899</v>
      </c>
      <c r="D16" s="48" t="s">
        <v>885</v>
      </c>
      <c r="E16" s="53" t="s">
        <v>1591</v>
      </c>
      <c r="F16" s="49"/>
      <c r="G16" s="48"/>
      <c r="H16" s="33"/>
      <c r="I16" s="33"/>
      <c r="J16" s="35"/>
      <c r="K16" s="33"/>
    </row>
    <row r="17">
      <c r="A17" s="71" t="s">
        <v>1570</v>
      </c>
      <c r="B17" s="48" t="s">
        <v>884</v>
      </c>
      <c r="C17" s="44" t="s">
        <v>900</v>
      </c>
      <c r="D17" s="48" t="s">
        <v>885</v>
      </c>
      <c r="E17" s="53" t="s">
        <v>1592</v>
      </c>
      <c r="F17" s="49"/>
      <c r="G17" s="54"/>
      <c r="H17" s="33"/>
      <c r="I17" s="33"/>
      <c r="J17" s="35"/>
      <c r="K17" s="33"/>
    </row>
    <row r="18">
      <c r="A18" s="71" t="s">
        <v>1570</v>
      </c>
      <c r="B18" s="48" t="s">
        <v>884</v>
      </c>
      <c r="C18" s="44" t="s">
        <v>901</v>
      </c>
      <c r="D18" s="48" t="s">
        <v>885</v>
      </c>
      <c r="E18" s="53" t="s">
        <v>1593</v>
      </c>
      <c r="F18" s="49"/>
      <c r="G18" s="48"/>
      <c r="H18" s="33"/>
      <c r="I18" s="33"/>
      <c r="J18" s="35"/>
      <c r="K18" s="33"/>
    </row>
    <row r="19">
      <c r="A19" s="71" t="s">
        <v>1570</v>
      </c>
      <c r="B19" s="48" t="s">
        <v>884</v>
      </c>
      <c r="C19" s="44" t="s">
        <v>902</v>
      </c>
      <c r="D19" s="48" t="s">
        <v>885</v>
      </c>
      <c r="E19" s="53" t="s">
        <v>1594</v>
      </c>
      <c r="F19" s="49"/>
      <c r="G19" s="51"/>
      <c r="H19" s="33"/>
      <c r="I19" s="33"/>
      <c r="J19" s="35"/>
      <c r="K19" s="33"/>
    </row>
    <row r="20">
      <c r="A20" s="71" t="s">
        <v>1570</v>
      </c>
      <c r="B20" s="48" t="s">
        <v>887</v>
      </c>
      <c r="C20" s="44" t="s">
        <v>903</v>
      </c>
      <c r="D20" s="48" t="s">
        <v>888</v>
      </c>
      <c r="E20" s="54" t="s">
        <v>1595</v>
      </c>
      <c r="F20" s="49"/>
      <c r="G20" s="54" t="s">
        <v>1596</v>
      </c>
      <c r="H20" s="33"/>
      <c r="I20" s="33"/>
      <c r="J20" s="35"/>
      <c r="K20" s="33"/>
    </row>
    <row r="21">
      <c r="A21" s="71" t="s">
        <v>1570</v>
      </c>
      <c r="B21" s="48" t="s">
        <v>887</v>
      </c>
      <c r="C21" s="44" t="s">
        <v>904</v>
      </c>
      <c r="D21" s="48" t="s">
        <v>888</v>
      </c>
      <c r="E21" s="53" t="s">
        <v>1597</v>
      </c>
      <c r="F21" s="49"/>
      <c r="G21" s="48"/>
      <c r="H21" s="33"/>
      <c r="I21" s="33"/>
      <c r="J21" s="35"/>
      <c r="K21" s="33"/>
    </row>
    <row r="22">
      <c r="A22" s="71" t="s">
        <v>1570</v>
      </c>
      <c r="B22" s="48" t="s">
        <v>890</v>
      </c>
      <c r="C22" s="44" t="s">
        <v>905</v>
      </c>
      <c r="D22" s="48" t="s">
        <v>891</v>
      </c>
      <c r="E22" s="54" t="s">
        <v>1598</v>
      </c>
      <c r="F22" s="49"/>
      <c r="G22" s="48" t="s">
        <v>1599</v>
      </c>
      <c r="H22" s="33"/>
      <c r="I22" s="33"/>
      <c r="J22" s="35"/>
      <c r="K22" s="33"/>
    </row>
    <row r="23">
      <c r="A23" s="71" t="s">
        <v>1570</v>
      </c>
      <c r="B23" s="48" t="s">
        <v>890</v>
      </c>
      <c r="C23" s="44" t="s">
        <v>906</v>
      </c>
      <c r="D23" s="48" t="s">
        <v>891</v>
      </c>
      <c r="E23" s="53" t="s">
        <v>1600</v>
      </c>
      <c r="F23" s="49"/>
      <c r="G23" s="48"/>
      <c r="H23" s="33"/>
      <c r="I23" s="33"/>
      <c r="J23" s="35"/>
      <c r="K23" s="33"/>
    </row>
  </sheetData>
  <autoFilter ref="$A$1:$K$23"/>
  <conditionalFormatting sqref="J2:J23">
    <cfRule type="cellIs" dxfId="0" priority="1" operator="equal">
      <formula>"Pass"</formula>
    </cfRule>
  </conditionalFormatting>
  <conditionalFormatting sqref="J2:J2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COUNTIF(AT!$I$2:$I$22, "Pass")</f>
        <v>0</v>
      </c>
      <c r="E5" s="9" t="s">
        <v>7</v>
      </c>
      <c r="F5" s="11">
        <f>COUNTIF(G$12:G$17, "Fully Implemented")</f>
        <v>0</v>
      </c>
    </row>
    <row r="6">
      <c r="A6" s="1"/>
      <c r="B6" s="9" t="s">
        <v>8</v>
      </c>
      <c r="C6" s="11">
        <f>COUNTIF(AT!$I$2:$I$22, "Fail")</f>
        <v>0</v>
      </c>
      <c r="E6" s="9" t="s">
        <v>9</v>
      </c>
      <c r="F6" s="11">
        <f>COUNTIF(G$12:G$17, "Partially Implemented")</f>
        <v>0</v>
      </c>
    </row>
    <row r="7">
      <c r="A7" s="1"/>
      <c r="B7" s="12" t="s">
        <v>10</v>
      </c>
      <c r="C7" s="13" t="str">
        <f>IF(SUM(C5:C6)=0, "Pending", C5/SUM(C5:C6))</f>
        <v>Pending</v>
      </c>
      <c r="E7" s="9" t="s">
        <v>11</v>
      </c>
      <c r="F7" s="11">
        <f>COUNTIF(G$12:G$17, "Not Implemented")</f>
        <v>0</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VLOOKUP(B12,AT!C:I, 7, FALSE)</f>
        <v/>
      </c>
      <c r="D12" s="19"/>
      <c r="E12" s="9" t="s">
        <v>199</v>
      </c>
      <c r="F12" s="20" t="s">
        <v>21</v>
      </c>
      <c r="G12" s="11" t="str">
        <f>IF(OR(COUNTIF(AT!$B$2:$B$22, E12) = 0, COUNTIFS(AT!$B$2:$B$22, E12, AT!$I$2:$I$22, "") &gt; 0),
    "", 
    IF(AND(COUNTIFS(AT!$B$2:$B$22, E12, AT!$I$2:$I$22, "Pass") = COUNTIF(AT!$B$2:$B$22, E12), COUNTIF(AT!$B$2:$B$22, E12) &gt; 0), 
        "Fully Implemented", 
        IF(AND(COUNTIFS(AT!$B$2:$B$22, E12, AT!$I$2:$I$22, "Fail") = COUNTIF(AT!$B$2:$B$22, E12), COUNTIF(AT!$B$2:$B$22, E12) &gt; 0), 
            "Not Implemented", 
            "Partially Implemented"
        )
    )
)</f>
        <v/>
      </c>
    </row>
    <row r="13">
      <c r="B13" s="16" t="s">
        <v>200</v>
      </c>
      <c r="C13" s="11" t="str">
        <f>VLOOKUP(B13,AT!C:I, 7, FALSE)</f>
        <v/>
      </c>
      <c r="D13" s="19"/>
      <c r="E13" s="9" t="s">
        <v>201</v>
      </c>
      <c r="F13" s="20" t="s">
        <v>202</v>
      </c>
      <c r="G13" s="11" t="str">
        <f>IF(OR(COUNTIF(AT!$B$2:$B$22, E13) = 0, COUNTIFS(AT!$B$2:$B$22, E13, AT!$I$2:$I$22, "") &gt; 0),
    "", 
    IF(AND(COUNTIFS(AT!$B$2:$B$22, E13, AT!$I$2:$I$22, "Pass") = COUNTIF(AT!$B$2:$B$22, E13), COUNTIF(AT!$B$2:$B$22, E13) &gt; 0), 
        "Fully Implemented", 
        IF(AND(COUNTIFS(AT!$B$2:$B$22, E13, AT!$I$2:$I$22, "Fail") = COUNTIF(AT!$B$2:$B$22, E13), COUNTIF(AT!$B$2:$B$22, E13) &gt; 0), 
            "Not Implemented", 
            "Partially Implemented"
        )
    )
)</f>
        <v/>
      </c>
    </row>
    <row r="14">
      <c r="B14" s="16" t="s">
        <v>203</v>
      </c>
      <c r="C14" s="11" t="str">
        <f>VLOOKUP(B14,AT!C:I, 7, FALSE)</f>
        <v/>
      </c>
      <c r="D14" s="1"/>
      <c r="E14" s="9" t="s">
        <v>204</v>
      </c>
      <c r="F14" s="20" t="s">
        <v>205</v>
      </c>
      <c r="G14" s="11" t="str">
        <f>IF(OR(COUNTIF(AT!$B$2:$B$22, E14) = 0, COUNTIFS(AT!$B$2:$B$22, E14, AT!$I$2:$I$22, "") &gt; 0),
    "", 
    IF(AND(COUNTIFS(AT!$B$2:$B$22, E14, AT!$I$2:$I$22, "Pass") = COUNTIF(AT!$B$2:$B$22, E14), COUNTIF(AT!$B$2:$B$22, E14) &gt; 0), 
        "Fully Implemented", 
        IF(AND(COUNTIFS(AT!$B$2:$B$22, E14, AT!$I$2:$I$22, "Fail") = COUNTIF(AT!$B$2:$B$22, E14), COUNTIF(AT!$B$2:$B$22, E14) &gt; 0), 
            "Not Implemented", 
            "Partially Implemented"
        )
    )
)</f>
        <v/>
      </c>
    </row>
    <row r="15">
      <c r="B15" s="16" t="s">
        <v>206</v>
      </c>
      <c r="C15" s="11" t="str">
        <f>VLOOKUP(B15,AT!C:I, 7, FALSE)</f>
        <v/>
      </c>
      <c r="D15" s="1"/>
      <c r="E15" s="9" t="s">
        <v>207</v>
      </c>
      <c r="F15" s="20" t="s">
        <v>208</v>
      </c>
      <c r="G15" s="11" t="str">
        <f>IF(OR(COUNTIF(AT!$B$2:$B$22, E15) = 0, COUNTIFS(AT!$B$2:$B$22, E15, AT!$I$2:$I$22, "") &gt; 0),
    "", 
    IF(AND(COUNTIFS(AT!$B$2:$B$22, E15, AT!$I$2:$I$22, "Pass") = COUNTIF(AT!$B$2:$B$22, E15), COUNTIF(AT!$B$2:$B$22, E15) &gt; 0), 
        "Fully Implemented", 
        IF(AND(COUNTIFS(AT!$B$2:$B$22, E15, AT!$I$2:$I$22, "Fail") = COUNTIF(AT!$B$2:$B$22, E15), COUNTIF(AT!$B$2:$B$22, E15) &gt; 0), 
            "Not Implemented", 
            "Partially Implemented"
        )
    )
)</f>
        <v/>
      </c>
    </row>
    <row r="16">
      <c r="B16" s="16" t="s">
        <v>209</v>
      </c>
      <c r="C16" s="11" t="str">
        <f>VLOOKUP(B16,AT!C:I, 7, FALSE)</f>
        <v/>
      </c>
      <c r="D16" s="1"/>
      <c r="E16" s="9" t="s">
        <v>210</v>
      </c>
      <c r="F16" s="20" t="s">
        <v>211</v>
      </c>
      <c r="G16" s="11" t="str">
        <f>IF(OR(COUNTIF(AT!$B$2:$B$22, E16) = 0, COUNTIFS(AT!$B$2:$B$22, E16, AT!$I$2:$I$22, "") &gt; 0),
    "", 
    IF(AND(COUNTIFS(AT!$B$2:$B$22, E16, AT!$I$2:$I$22, "Pass") = COUNTIF(AT!$B$2:$B$22, E16), COUNTIF(AT!$B$2:$B$22, E16) &gt; 0), 
        "Fully Implemented", 
        IF(AND(COUNTIFS(AT!$B$2:$B$22, E16, AT!$I$2:$I$22, "Fail") = COUNTIF(AT!$B$2:$B$22, E16), COUNTIF(AT!$B$2:$B$22, E16) &gt; 0), 
            "Not Implemented", 
            "Partially Implemented"
        )
    )
)</f>
        <v/>
      </c>
    </row>
    <row r="17">
      <c r="B17" s="16" t="s">
        <v>212</v>
      </c>
      <c r="C17" s="11" t="str">
        <f>VLOOKUP(B17,AT!C:I, 7, FALSE)</f>
        <v/>
      </c>
      <c r="D17" s="1"/>
      <c r="E17" s="9" t="s">
        <v>213</v>
      </c>
      <c r="F17" s="20" t="s">
        <v>214</v>
      </c>
      <c r="G17" s="11" t="str">
        <f>IF(OR(COUNTIF(AT!$B$2:$B$22, E17) = 0, COUNTIFS(AT!$B$2:$B$22, E17, AT!$I$2:$I$22, "") &gt; 0),
    "", 
    IF(AND(COUNTIFS(AT!$B$2:$B$22, E17, AT!$I$2:$I$22, "Pass") = COUNTIF(AT!$B$2:$B$22, E17), COUNTIF(AT!$B$2:$B$22, E17) &gt; 0), 
        "Fully Implemented", 
        IF(AND(COUNTIFS(AT!$B$2:$B$22, E17, AT!$I$2:$I$22, "Fail") = COUNTIF(AT!$B$2:$B$22, E17), COUNTIF(AT!$B$2:$B$22, E17) &gt; 0), 
            "Not Implemented", 
            "Partially Implemented"
        )
    )
)</f>
        <v/>
      </c>
    </row>
    <row r="18">
      <c r="B18" s="16" t="s">
        <v>215</v>
      </c>
      <c r="C18" s="11" t="str">
        <f>VLOOKUP(B18,AT!C:I, 7, FALSE)</f>
        <v/>
      </c>
    </row>
    <row r="19">
      <c r="B19" s="9" t="s">
        <v>216</v>
      </c>
      <c r="C19" s="11" t="str">
        <f>VLOOKUP(B19,AT!C:I, 7, FALSE)</f>
        <v/>
      </c>
    </row>
    <row r="20">
      <c r="B20" s="9" t="s">
        <v>217</v>
      </c>
      <c r="C20" s="11" t="str">
        <f>VLOOKUP(B20,AT!C:I, 7, FALSE)</f>
        <v/>
      </c>
    </row>
    <row r="21">
      <c r="B21" s="9" t="s">
        <v>218</v>
      </c>
      <c r="C21" s="11" t="str">
        <f>VLOOKUP(B21,AT!C:I, 7, FALSE)</f>
        <v/>
      </c>
    </row>
    <row r="22">
      <c r="B22" s="9" t="s">
        <v>219</v>
      </c>
      <c r="C22" s="11" t="str">
        <f>VLOOKUP(B22,AT!C:I, 7, FALSE)</f>
        <v/>
      </c>
    </row>
    <row r="23">
      <c r="B23" s="9" t="s">
        <v>220</v>
      </c>
      <c r="C23" s="11" t="str">
        <f>VLOOKUP(B23,AT!C:I, 7, FALSE)</f>
        <v/>
      </c>
    </row>
    <row r="24">
      <c r="B24" s="9" t="s">
        <v>221</v>
      </c>
      <c r="C24" s="11" t="str">
        <f>VLOOKUP(B24,AT!C:I, 7, FALSE)</f>
        <v/>
      </c>
    </row>
    <row r="25">
      <c r="B25" s="9" t="s">
        <v>222</v>
      </c>
      <c r="C25" s="11" t="str">
        <f>VLOOKUP(B25,AT!C:I, 7, FALSE)</f>
        <v/>
      </c>
    </row>
    <row r="26">
      <c r="B26" s="9" t="s">
        <v>223</v>
      </c>
      <c r="C26" s="11" t="str">
        <f>VLOOKUP(B26,AT!C:I, 7, FALSE)</f>
        <v/>
      </c>
    </row>
    <row r="27">
      <c r="B27" s="9" t="s">
        <v>224</v>
      </c>
      <c r="C27" s="11" t="str">
        <f>VLOOKUP(B27,AT!C:I, 7, FALSE)</f>
        <v/>
      </c>
    </row>
    <row r="28">
      <c r="B28" s="9" t="s">
        <v>225</v>
      </c>
      <c r="C28" s="11" t="str">
        <f>VLOOKUP(B28,AT!C:I, 7, FALSE)</f>
        <v/>
      </c>
    </row>
    <row r="29">
      <c r="B29" s="9" t="s">
        <v>226</v>
      </c>
      <c r="C29" s="11" t="str">
        <f>VLOOKUP(B29,AT!C:I, 7, FALSE)</f>
        <v/>
      </c>
    </row>
    <row r="30">
      <c r="B30" s="9" t="s">
        <v>227</v>
      </c>
      <c r="C30" s="11" t="str">
        <f>VLOOKUP(B30,AT!C:I, 7, FALSE)</f>
        <v/>
      </c>
    </row>
    <row r="31">
      <c r="B31" s="9" t="s">
        <v>228</v>
      </c>
      <c r="C31" s="11" t="str">
        <f>VLOOKUP(B31,AT!C:I, 7, FALSE)</f>
        <v/>
      </c>
    </row>
    <row r="32">
      <c r="B32" s="9" t="s">
        <v>229</v>
      </c>
      <c r="C32" s="11" t="str">
        <f>VLOOKUP(B32,AT!C:I, 7, FALSE)</f>
        <v/>
      </c>
    </row>
  </sheetData>
  <mergeCells count="5">
    <mergeCell ref="B1:G1"/>
    <mergeCell ref="B3:C3"/>
    <mergeCell ref="E3:F3"/>
    <mergeCell ref="B10:C10"/>
    <mergeCell ref="E10:G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230</v>
      </c>
      <c r="C1" s="3"/>
      <c r="D1" s="3"/>
      <c r="E1" s="3"/>
      <c r="F1" s="3"/>
      <c r="G1" s="4"/>
      <c r="H1" s="5"/>
      <c r="I1" s="5"/>
      <c r="J1" s="5"/>
      <c r="K1" s="5"/>
    </row>
    <row r="2">
      <c r="A2" s="6"/>
      <c r="E2" s="5"/>
      <c r="H2" s="5"/>
      <c r="I2" s="5"/>
      <c r="J2" s="5"/>
      <c r="K2" s="5"/>
    </row>
    <row r="3">
      <c r="A3" s="1"/>
      <c r="B3" s="7" t="s">
        <v>231</v>
      </c>
      <c r="C3" s="4"/>
      <c r="E3" s="7" t="s">
        <v>232</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233</v>
      </c>
      <c r="C10" s="4"/>
      <c r="D10" s="14"/>
      <c r="E10" s="7" t="s">
        <v>234</v>
      </c>
      <c r="F10" s="3"/>
      <c r="G10" s="4"/>
    </row>
    <row r="11">
      <c r="B11" s="8" t="s">
        <v>14</v>
      </c>
      <c r="C11" s="8" t="s">
        <v>15</v>
      </c>
      <c r="D11" s="15"/>
      <c r="E11" s="8" t="s">
        <v>16</v>
      </c>
      <c r="F11" s="8" t="s">
        <v>17</v>
      </c>
      <c r="G11" s="8" t="s">
        <v>18</v>
      </c>
    </row>
    <row r="12">
      <c r="B12" s="16" t="s">
        <v>235</v>
      </c>
      <c r="C12" s="11" t="str">
        <f>VLOOKUP(B12,AU!C:J, 8, FALSE)</f>
        <v/>
      </c>
      <c r="D12" s="1"/>
      <c r="E12" s="17" t="s">
        <v>236</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237</v>
      </c>
      <c r="C13" s="11" t="str">
        <f>VLOOKUP(B13,AU!C:J, 8, FALSE)</f>
        <v/>
      </c>
      <c r="D13" s="1"/>
      <c r="E13" s="17" t="s">
        <v>238</v>
      </c>
      <c r="F13" s="21" t="s">
        <v>239</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240</v>
      </c>
      <c r="C14" s="11" t="str">
        <f>VLOOKUP(B14,AU!C:J, 8, FALSE)</f>
        <v/>
      </c>
      <c r="D14" s="1"/>
      <c r="E14" s="17" t="s">
        <v>241</v>
      </c>
      <c r="F14" s="21" t="s">
        <v>242</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243</v>
      </c>
      <c r="C15" s="11" t="str">
        <f>VLOOKUP(B15,AU!C:J, 8, FALSE)</f>
        <v/>
      </c>
      <c r="D15" s="1"/>
      <c r="E15" s="17" t="s">
        <v>244</v>
      </c>
      <c r="F15" s="21" t="s">
        <v>245</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246</v>
      </c>
      <c r="C16" s="11" t="str">
        <f>VLOOKUP(B16,AU!C:J, 8, FALSE)</f>
        <v/>
      </c>
      <c r="D16" s="1"/>
      <c r="E16" s="17" t="s">
        <v>247</v>
      </c>
      <c r="F16" s="21" t="s">
        <v>248</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249</v>
      </c>
      <c r="C17" s="11" t="str">
        <f>VLOOKUP(B17,AU!C:J, 8, FALSE)</f>
        <v/>
      </c>
      <c r="D17" s="1"/>
      <c r="E17" s="17" t="s">
        <v>250</v>
      </c>
      <c r="F17" s="21" t="s">
        <v>251</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252</v>
      </c>
      <c r="C18" s="11" t="str">
        <f>VLOOKUP(B18,AU!C:J, 8, FALSE)</f>
        <v/>
      </c>
      <c r="D18" s="1"/>
      <c r="E18" s="17" t="s">
        <v>253</v>
      </c>
      <c r="F18" s="21" t="s">
        <v>254</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255</v>
      </c>
      <c r="C19" s="11" t="str">
        <f>VLOOKUP(B19,AU!C:J, 8, FALSE)</f>
        <v/>
      </c>
      <c r="D19" s="1"/>
      <c r="E19" s="17" t="s">
        <v>256</v>
      </c>
      <c r="F19" s="21" t="s">
        <v>257</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258</v>
      </c>
      <c r="C20" s="11" t="str">
        <f>VLOOKUP(B20,AU!C:J, 8, FALSE)</f>
        <v/>
      </c>
      <c r="D20" s="1"/>
      <c r="E20" s="17" t="s">
        <v>259</v>
      </c>
      <c r="F20" s="21" t="s">
        <v>260</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261</v>
      </c>
      <c r="C21" s="11" t="str">
        <f>VLOOKUP(B21,AU!C:J, 8, FALSE)</f>
        <v/>
      </c>
      <c r="D21" s="1"/>
      <c r="E21" s="17" t="s">
        <v>262</v>
      </c>
      <c r="F21" s="21" t="s">
        <v>263</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264</v>
      </c>
      <c r="C22" s="11" t="str">
        <f>VLOOKUP(B22,AU!C:J, 8, FALSE)</f>
        <v/>
      </c>
      <c r="D22" s="1"/>
      <c r="E22" s="17" t="s">
        <v>265</v>
      </c>
      <c r="F22" s="21" t="s">
        <v>266</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267</v>
      </c>
      <c r="C23" s="11" t="str">
        <f>VLOOKUP(B23,AU!C:J, 8, FALSE)</f>
        <v/>
      </c>
      <c r="D23" s="1"/>
      <c r="E23" s="17" t="s">
        <v>268</v>
      </c>
      <c r="F23" s="21" t="s">
        <v>269</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270</v>
      </c>
      <c r="C24" s="11" t="str">
        <f>VLOOKUP(B24,AU!C:J, 8, FALSE)</f>
        <v/>
      </c>
      <c r="D24" s="1"/>
      <c r="E24" s="17" t="s">
        <v>271</v>
      </c>
      <c r="F24" s="21" t="s">
        <v>272</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273</v>
      </c>
      <c r="C25" s="11" t="str">
        <f>VLOOKUP(B25,AU!C:J, 8, FALSE)</f>
        <v/>
      </c>
      <c r="D25" s="1"/>
      <c r="E25" s="17" t="s">
        <v>274</v>
      </c>
      <c r="F25" s="21" t="s">
        <v>275</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276</v>
      </c>
      <c r="C26" s="11" t="str">
        <f>VLOOKUP(B26,AU!C:J, 8, FALSE)</f>
        <v/>
      </c>
      <c r="D26" s="1"/>
      <c r="E26" s="17" t="s">
        <v>277</v>
      </c>
      <c r="F26" s="21" t="s">
        <v>278</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279</v>
      </c>
      <c r="C27" s="11" t="str">
        <f>VLOOKUP(B27,AU!C:J, 8, FALSE)</f>
        <v/>
      </c>
      <c r="D27" s="1"/>
      <c r="E27" s="17" t="s">
        <v>280</v>
      </c>
      <c r="F27" s="21" t="s">
        <v>281</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282</v>
      </c>
      <c r="C28" s="11" t="str">
        <f>VLOOKUP(B28,AU!C:J, 8, FALSE)</f>
        <v/>
      </c>
    </row>
    <row r="29">
      <c r="B29" s="16" t="s">
        <v>282</v>
      </c>
      <c r="C29" s="11" t="str">
        <f>VLOOKUP(B29,AU!C:J, 8, FALSE)</f>
        <v/>
      </c>
    </row>
    <row r="30">
      <c r="B30" s="16" t="s">
        <v>283</v>
      </c>
      <c r="C30" s="11" t="str">
        <f>VLOOKUP(B30,AU!C:J, 8, FALSE)</f>
        <v/>
      </c>
    </row>
    <row r="31">
      <c r="B31" s="16" t="s">
        <v>284</v>
      </c>
      <c r="C31" s="11" t="str">
        <f>VLOOKUP(B31,AU!C:J, 8, FALSE)</f>
        <v/>
      </c>
    </row>
    <row r="32">
      <c r="B32" s="16" t="s">
        <v>285</v>
      </c>
      <c r="C32" s="11" t="str">
        <f>VLOOKUP(B32,AU!C:J, 8, FALSE)</f>
        <v/>
      </c>
    </row>
    <row r="33">
      <c r="B33" s="16" t="s">
        <v>286</v>
      </c>
      <c r="C33" s="11" t="str">
        <f>VLOOKUP(B33,AU!C:J, 8, FALSE)</f>
        <v/>
      </c>
    </row>
    <row r="34">
      <c r="B34" s="16" t="s">
        <v>287</v>
      </c>
      <c r="C34" s="11" t="str">
        <f>VLOOKUP(B34,AU!C:J, 8, FALSE)</f>
        <v/>
      </c>
    </row>
    <row r="35">
      <c r="B35" s="16" t="s">
        <v>288</v>
      </c>
      <c r="C35" s="11" t="str">
        <f>VLOOKUP(B35,AU!C:J, 8, FALSE)</f>
        <v/>
      </c>
    </row>
    <row r="36">
      <c r="B36" s="16" t="s">
        <v>289</v>
      </c>
      <c r="C36" s="11" t="str">
        <f>VLOOKUP(B36,AU!C:J, 8, FALSE)</f>
        <v/>
      </c>
    </row>
    <row r="37">
      <c r="B37" s="16" t="s">
        <v>290</v>
      </c>
      <c r="C37" s="11" t="str">
        <f>VLOOKUP(B37,AU!C:J, 8, FALSE)</f>
        <v/>
      </c>
    </row>
    <row r="38">
      <c r="B38" s="16" t="s">
        <v>291</v>
      </c>
      <c r="C38" s="11" t="str">
        <f>VLOOKUP(B38,AU!C:J, 8, FALSE)</f>
        <v/>
      </c>
    </row>
    <row r="39">
      <c r="B39" s="16" t="s">
        <v>292</v>
      </c>
      <c r="C39" s="11" t="str">
        <f>VLOOKUP(B39,AU!C:J, 8, FALSE)</f>
        <v/>
      </c>
    </row>
    <row r="40">
      <c r="B40" s="16" t="s">
        <v>293</v>
      </c>
      <c r="C40" s="11" t="str">
        <f>VLOOKUP(B40,AU!C:J, 8, FALSE)</f>
        <v/>
      </c>
    </row>
    <row r="41">
      <c r="B41" s="16" t="s">
        <v>294</v>
      </c>
      <c r="C41" s="11" t="str">
        <f>VLOOKUP(B41,AU!C:J, 8, FALSE)</f>
        <v/>
      </c>
    </row>
    <row r="42">
      <c r="B42" s="16" t="s">
        <v>295</v>
      </c>
      <c r="C42" s="11" t="str">
        <f>VLOOKUP(B42,AU!C:J, 8, FALSE)</f>
        <v/>
      </c>
    </row>
    <row r="43">
      <c r="B43" s="16" t="s">
        <v>296</v>
      </c>
      <c r="C43" s="11" t="str">
        <f>VLOOKUP(B43,AU!C:J, 8, FALSE)</f>
        <v/>
      </c>
    </row>
    <row r="44">
      <c r="B44" s="16" t="s">
        <v>297</v>
      </c>
      <c r="C44" s="11" t="str">
        <f>VLOOKUP(B44,AU!C:J, 8, FALSE)</f>
        <v/>
      </c>
    </row>
    <row r="45">
      <c r="B45" s="16" t="s">
        <v>298</v>
      </c>
      <c r="C45" s="11" t="str">
        <f>VLOOKUP(B45,AU!C:J, 8, FALSE)</f>
        <v/>
      </c>
    </row>
    <row r="46">
      <c r="B46" s="16" t="s">
        <v>299</v>
      </c>
      <c r="C46" s="11" t="str">
        <f>VLOOKUP(B46,AU!C:J, 8, FALSE)</f>
        <v/>
      </c>
    </row>
  </sheetData>
  <mergeCells count="5">
    <mergeCell ref="B1:G1"/>
    <mergeCell ref="B3:C3"/>
    <mergeCell ref="E3:F3"/>
    <mergeCell ref="B10:C10"/>
    <mergeCell ref="E10:G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300</v>
      </c>
      <c r="C1" s="3"/>
      <c r="D1" s="3"/>
      <c r="E1" s="3"/>
      <c r="F1" s="3"/>
      <c r="G1" s="4"/>
      <c r="H1" s="5"/>
      <c r="I1" s="5"/>
      <c r="J1" s="5"/>
      <c r="K1" s="5"/>
    </row>
    <row r="2">
      <c r="A2" s="6"/>
      <c r="E2" s="5"/>
      <c r="H2" s="5"/>
      <c r="I2" s="5"/>
      <c r="J2" s="5"/>
      <c r="K2" s="5"/>
    </row>
    <row r="3">
      <c r="A3" s="1"/>
      <c r="B3" s="7" t="s">
        <v>301</v>
      </c>
      <c r="C3" s="4"/>
      <c r="E3" s="7" t="s">
        <v>302</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303</v>
      </c>
      <c r="C10" s="4"/>
      <c r="D10" s="14"/>
      <c r="E10" s="7" t="s">
        <v>304</v>
      </c>
      <c r="F10" s="3"/>
      <c r="G10" s="4"/>
    </row>
    <row r="11">
      <c r="B11" s="8" t="s">
        <v>14</v>
      </c>
      <c r="C11" s="8" t="s">
        <v>15</v>
      </c>
      <c r="D11" s="15"/>
      <c r="E11" s="8" t="s">
        <v>16</v>
      </c>
      <c r="F11" s="8" t="s">
        <v>17</v>
      </c>
      <c r="G11" s="8" t="s">
        <v>18</v>
      </c>
    </row>
    <row r="12">
      <c r="B12" s="16" t="s">
        <v>305</v>
      </c>
      <c r="C12" s="11" t="str">
        <f>VLOOKUP(B12,CA!C:J, 8, FALSE)</f>
        <v/>
      </c>
      <c r="D12" s="1"/>
      <c r="E12" s="17" t="s">
        <v>306</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307</v>
      </c>
      <c r="C13" s="11" t="str">
        <f>VLOOKUP(B13,CA!C:J, 8, FALSE)</f>
        <v/>
      </c>
      <c r="D13" s="1"/>
      <c r="E13" s="17" t="s">
        <v>308</v>
      </c>
      <c r="F13" s="21" t="s">
        <v>309</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310</v>
      </c>
      <c r="C14" s="11" t="str">
        <f>VLOOKUP(B14,CA!C:J, 8, FALSE)</f>
        <v/>
      </c>
      <c r="D14" s="1"/>
      <c r="E14" s="17" t="s">
        <v>311</v>
      </c>
      <c r="F14" s="21" t="s">
        <v>312</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313</v>
      </c>
      <c r="C15" s="11" t="str">
        <f>VLOOKUP(B15,CA!C:J, 8, FALSE)</f>
        <v/>
      </c>
      <c r="D15" s="1"/>
      <c r="E15" s="17" t="s">
        <v>314</v>
      </c>
      <c r="F15" s="21" t="s">
        <v>315</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316</v>
      </c>
      <c r="C16" s="11" t="str">
        <f>VLOOKUP(B16,CA!C:J, 8, FALSE)</f>
        <v/>
      </c>
      <c r="D16" s="1"/>
      <c r="E16" s="17" t="s">
        <v>317</v>
      </c>
      <c r="F16" s="21" t="s">
        <v>318</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319</v>
      </c>
      <c r="C17" s="11" t="str">
        <f>VLOOKUP(B17,CA!C:J, 8, FALSE)</f>
        <v/>
      </c>
      <c r="D17" s="1"/>
      <c r="E17" s="17" t="s">
        <v>320</v>
      </c>
      <c r="F17" s="21" t="s">
        <v>321</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322</v>
      </c>
      <c r="C18" s="11" t="str">
        <f>VLOOKUP(B18,CA!C:J, 8, FALSE)</f>
        <v/>
      </c>
      <c r="D18" s="1"/>
      <c r="E18" s="17" t="s">
        <v>323</v>
      </c>
      <c r="F18" s="21" t="s">
        <v>324</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325</v>
      </c>
      <c r="C19" s="11" t="str">
        <f>VLOOKUP(B19,CA!C:J, 8, FALSE)</f>
        <v/>
      </c>
      <c r="D19" s="1"/>
      <c r="E19" s="17" t="s">
        <v>326</v>
      </c>
      <c r="F19" s="21" t="s">
        <v>327</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328</v>
      </c>
      <c r="C20" s="11" t="str">
        <f>VLOOKUP(B20,CA!C:J, 8, FALSE)</f>
        <v/>
      </c>
      <c r="D20" s="1"/>
      <c r="E20" s="17" t="s">
        <v>329</v>
      </c>
      <c r="F20" s="21" t="s">
        <v>330</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331</v>
      </c>
      <c r="C21" s="11" t="str">
        <f>VLOOKUP(B21,CA!C:J, 8, FALSE)</f>
        <v/>
      </c>
      <c r="D21" s="1"/>
      <c r="E21" s="17" t="s">
        <v>332</v>
      </c>
      <c r="F21" s="21" t="s">
        <v>333</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334</v>
      </c>
      <c r="C22" s="11" t="str">
        <f>VLOOKUP(B22,CA!C:J, 8, FALSE)</f>
        <v/>
      </c>
      <c r="D22" s="1"/>
      <c r="E22" s="17" t="s">
        <v>335</v>
      </c>
      <c r="F22" s="21" t="s">
        <v>336</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337</v>
      </c>
      <c r="C23" s="11" t="str">
        <f>VLOOKUP(B23,CA!C:J, 8, FALSE)</f>
        <v/>
      </c>
      <c r="D23" s="1"/>
      <c r="E23" s="17" t="s">
        <v>338</v>
      </c>
      <c r="F23" s="21" t="s">
        <v>339</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340</v>
      </c>
      <c r="C24" s="11" t="str">
        <f>VLOOKUP(B24,CA!C:J, 8, FALSE)</f>
        <v/>
      </c>
      <c r="D24" s="1"/>
      <c r="E24" s="17" t="s">
        <v>341</v>
      </c>
      <c r="F24" s="21" t="s">
        <v>342</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343</v>
      </c>
      <c r="C25" s="11" t="str">
        <f>VLOOKUP(B25,CA!C:J, 8, FALSE)</f>
        <v/>
      </c>
      <c r="D25" s="1"/>
      <c r="E25" s="17" t="s">
        <v>344</v>
      </c>
      <c r="F25" s="21" t="s">
        <v>345</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346</v>
      </c>
      <c r="C26" s="11" t="str">
        <f>VLOOKUP(B26,CA!C:J, 8, FALSE)</f>
        <v/>
      </c>
    </row>
    <row r="27">
      <c r="B27" s="16" t="s">
        <v>347</v>
      </c>
      <c r="C27" s="11" t="str">
        <f>VLOOKUP(B27,CA!C:J, 8, FALSE)</f>
        <v/>
      </c>
    </row>
    <row r="28">
      <c r="B28" s="16" t="s">
        <v>348</v>
      </c>
      <c r="C28" s="11" t="str">
        <f>VLOOKUP(B28,CA!C:J, 8, FALSE)</f>
        <v/>
      </c>
    </row>
    <row r="29">
      <c r="B29" s="16" t="s">
        <v>349</v>
      </c>
      <c r="C29" s="11" t="str">
        <f>VLOOKUP(B29,CA!C:J, 8, FALSE)</f>
        <v/>
      </c>
    </row>
    <row r="30">
      <c r="B30" s="16" t="s">
        <v>350</v>
      </c>
      <c r="C30" s="11" t="str">
        <f>VLOOKUP(B30,CA!C:J, 8, FALSE)</f>
        <v/>
      </c>
    </row>
    <row r="31">
      <c r="B31" s="16" t="s">
        <v>351</v>
      </c>
      <c r="C31" s="11" t="str">
        <f>VLOOKUP(B31,CA!C:J, 8, FALSE)</f>
        <v/>
      </c>
    </row>
    <row r="32">
      <c r="B32" s="16" t="s">
        <v>352</v>
      </c>
      <c r="C32" s="11" t="str">
        <f>VLOOKUP(B32,CA!C:J, 8, FALSE)</f>
        <v/>
      </c>
    </row>
    <row r="33">
      <c r="B33" s="16" t="s">
        <v>353</v>
      </c>
      <c r="C33" s="11" t="str">
        <f>VLOOKUP(B33,CA!C:J, 8, FALSE)</f>
        <v/>
      </c>
    </row>
    <row r="34">
      <c r="B34" s="16" t="s">
        <v>354</v>
      </c>
      <c r="C34" s="11" t="str">
        <f>VLOOKUP(B34,CA!C:J, 8, FALSE)</f>
        <v/>
      </c>
    </row>
    <row r="35">
      <c r="B35" s="16" t="s">
        <v>355</v>
      </c>
      <c r="C35" s="11" t="str">
        <f>VLOOKUP(B35,CA!C:J, 8, FALSE)</f>
        <v/>
      </c>
    </row>
    <row r="36">
      <c r="B36" s="16" t="s">
        <v>356</v>
      </c>
      <c r="C36" s="11" t="str">
        <f>VLOOKUP(B36,CA!C:J, 8, FALSE)</f>
        <v/>
      </c>
    </row>
    <row r="37">
      <c r="B37" s="16" t="s">
        <v>357</v>
      </c>
      <c r="C37" s="11" t="str">
        <f>VLOOKUP(B37,CA!C:J, 8, FALSE)</f>
        <v/>
      </c>
    </row>
    <row r="38">
      <c r="B38" s="16" t="s">
        <v>358</v>
      </c>
      <c r="C38" s="11" t="str">
        <f>VLOOKUP(B38,CA!C:J, 8, FALSE)</f>
        <v/>
      </c>
    </row>
    <row r="39">
      <c r="B39" s="16" t="s">
        <v>359</v>
      </c>
      <c r="C39" s="11" t="str">
        <f>VLOOKUP(B39,CA!C:J, 8, FALSE)</f>
        <v/>
      </c>
    </row>
    <row r="40">
      <c r="B40" s="16" t="s">
        <v>360</v>
      </c>
      <c r="C40" s="11" t="str">
        <f>VLOOKUP(B40,CA!C:J, 8, FALSE)</f>
        <v/>
      </c>
    </row>
    <row r="41">
      <c r="B41" s="16" t="s">
        <v>361</v>
      </c>
      <c r="C41" s="11" t="str">
        <f>VLOOKUP(B41,CA!C:J, 8, FALSE)</f>
        <v/>
      </c>
    </row>
    <row r="42">
      <c r="B42" s="16" t="s">
        <v>362</v>
      </c>
      <c r="C42" s="11" t="str">
        <f>VLOOKUP(B42,CA!C:J, 8, FALSE)</f>
        <v/>
      </c>
    </row>
    <row r="43">
      <c r="B43" s="16" t="s">
        <v>363</v>
      </c>
      <c r="C43" s="11" t="str">
        <f>VLOOKUP(B43,CA!C:J, 8, FALSE)</f>
        <v/>
      </c>
    </row>
    <row r="44">
      <c r="B44" s="16" t="s">
        <v>364</v>
      </c>
      <c r="C44" s="11" t="str">
        <f>VLOOKUP(B44,CA!C:J, 8, FALSE)</f>
        <v/>
      </c>
    </row>
    <row r="45">
      <c r="B45" s="16" t="s">
        <v>365</v>
      </c>
      <c r="C45" s="11" t="str">
        <f>VLOOKUP(B45,CA!C:J, 8, FALSE)</f>
        <v/>
      </c>
    </row>
    <row r="46">
      <c r="B46" s="16" t="s">
        <v>366</v>
      </c>
      <c r="C46" s="11" t="str">
        <f>VLOOKUP(B46,CA!C:J, 8, FALSE)</f>
        <v/>
      </c>
    </row>
    <row r="47">
      <c r="B47" s="16" t="s">
        <v>367</v>
      </c>
      <c r="C47" s="11" t="str">
        <f>VLOOKUP(B47,CA!C:J, 8, FALSE)</f>
        <v/>
      </c>
    </row>
    <row r="48">
      <c r="B48" s="16" t="s">
        <v>368</v>
      </c>
      <c r="C48" s="11" t="str">
        <f>VLOOKUP(B48,CA!C:J, 8, FALSE)</f>
        <v/>
      </c>
    </row>
    <row r="49">
      <c r="B49" s="16" t="s">
        <v>369</v>
      </c>
      <c r="C49" s="11" t="str">
        <f>VLOOKUP(B49,CA!C:J, 8, FALSE)</f>
        <v/>
      </c>
    </row>
    <row r="50">
      <c r="B50" s="16" t="s">
        <v>370</v>
      </c>
      <c r="C50" s="11" t="str">
        <f>VLOOKUP(B50,CA!C:J, 8, FALSE)</f>
        <v/>
      </c>
    </row>
    <row r="51">
      <c r="B51" s="16" t="s">
        <v>371</v>
      </c>
      <c r="C51" s="11" t="str">
        <f>VLOOKUP(B51,CA!C:J, 8, FALSE)</f>
        <v/>
      </c>
    </row>
    <row r="52">
      <c r="B52" s="16" t="s">
        <v>372</v>
      </c>
      <c r="C52" s="11" t="str">
        <f>VLOOKUP(B52,CA!C:J, 8, FALSE)</f>
        <v/>
      </c>
    </row>
    <row r="53">
      <c r="B53" s="16" t="s">
        <v>373</v>
      </c>
      <c r="C53" s="11" t="str">
        <f>VLOOKUP(B53,CA!C:J, 8, FALSE)</f>
        <v/>
      </c>
    </row>
    <row r="54">
      <c r="B54" s="16" t="s">
        <v>374</v>
      </c>
      <c r="C54" s="11" t="str">
        <f>VLOOKUP(B54,CA!C:J, 8, FALSE)</f>
        <v/>
      </c>
    </row>
    <row r="55">
      <c r="B55" s="16" t="s">
        <v>375</v>
      </c>
      <c r="C55" s="11" t="str">
        <f>VLOOKUP(B55,CA!C:J, 8, FALSE)</f>
        <v/>
      </c>
    </row>
    <row r="56">
      <c r="B56" s="16" t="s">
        <v>376</v>
      </c>
      <c r="C56" s="11" t="str">
        <f>VLOOKUP(B56,CA!C:J, 8, FALSE)</f>
        <v/>
      </c>
    </row>
    <row r="57">
      <c r="B57" s="16" t="s">
        <v>377</v>
      </c>
      <c r="C57" s="11" t="str">
        <f>VLOOKUP(B57,CA!C:J, 8, FALSE)</f>
        <v/>
      </c>
    </row>
    <row r="58">
      <c r="B58" s="16" t="s">
        <v>378</v>
      </c>
      <c r="C58" s="11" t="str">
        <f>VLOOKUP(B58,CA!C:J, 8, FALSE)</f>
        <v/>
      </c>
    </row>
    <row r="59">
      <c r="B59" s="16" t="s">
        <v>379</v>
      </c>
      <c r="C59" s="11" t="str">
        <f>VLOOKUP(B59,CA!C:J, 8, FALSE)</f>
        <v/>
      </c>
    </row>
  </sheetData>
  <mergeCells count="5">
    <mergeCell ref="B1:G1"/>
    <mergeCell ref="B3:C3"/>
    <mergeCell ref="E3:F3"/>
    <mergeCell ref="B10:C10"/>
    <mergeCell ref="E10:G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380</v>
      </c>
      <c r="C1" s="3"/>
      <c r="D1" s="3"/>
      <c r="E1" s="3"/>
      <c r="F1" s="3"/>
      <c r="G1" s="4"/>
      <c r="H1" s="5"/>
      <c r="I1" s="5"/>
      <c r="J1" s="5"/>
      <c r="K1" s="5"/>
    </row>
    <row r="2">
      <c r="A2" s="6"/>
      <c r="E2" s="5"/>
      <c r="H2" s="5"/>
      <c r="I2" s="5"/>
      <c r="J2" s="5"/>
      <c r="K2" s="5"/>
    </row>
    <row r="3">
      <c r="A3" s="1"/>
      <c r="B3" s="7" t="s">
        <v>381</v>
      </c>
      <c r="C3" s="4"/>
      <c r="E3" s="7" t="s">
        <v>382</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383</v>
      </c>
      <c r="C10" s="4"/>
      <c r="D10" s="14"/>
      <c r="E10" s="7" t="s">
        <v>384</v>
      </c>
      <c r="F10" s="3"/>
      <c r="G10" s="4"/>
    </row>
    <row r="11">
      <c r="B11" s="8" t="s">
        <v>14</v>
      </c>
      <c r="C11" s="8" t="s">
        <v>15</v>
      </c>
      <c r="D11" s="15"/>
      <c r="E11" s="8" t="s">
        <v>16</v>
      </c>
      <c r="F11" s="8" t="s">
        <v>17</v>
      </c>
      <c r="G11" s="8" t="s">
        <v>18</v>
      </c>
    </row>
    <row r="12">
      <c r="B12" s="16" t="s">
        <v>385</v>
      </c>
      <c r="C12" s="11" t="str">
        <f>VLOOKUP(B12,CM!C:J, 8, FALSE)</f>
        <v/>
      </c>
      <c r="D12" s="1"/>
      <c r="E12" s="17" t="s">
        <v>386</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387</v>
      </c>
      <c r="C13" s="11" t="str">
        <f>VLOOKUP(B13,CM!C:J, 8, FALSE)</f>
        <v/>
      </c>
      <c r="D13" s="1"/>
      <c r="E13" s="17" t="s">
        <v>388</v>
      </c>
      <c r="F13" s="22" t="s">
        <v>389</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390</v>
      </c>
      <c r="C14" s="11" t="str">
        <f>VLOOKUP(B14,CM!C:J, 8, FALSE)</f>
        <v/>
      </c>
      <c r="D14" s="1"/>
      <c r="E14" s="17" t="s">
        <v>391</v>
      </c>
      <c r="F14" s="22" t="s">
        <v>392</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393</v>
      </c>
      <c r="C15" s="11" t="str">
        <f>VLOOKUP(B15,CM!C:J, 8, FALSE)</f>
        <v/>
      </c>
      <c r="D15" s="1"/>
      <c r="E15" s="17" t="s">
        <v>394</v>
      </c>
      <c r="F15" s="22" t="s">
        <v>395</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396</v>
      </c>
      <c r="C16" s="11" t="str">
        <f>VLOOKUP(B16,CM!C:J, 8, FALSE)</f>
        <v/>
      </c>
      <c r="D16" s="1"/>
      <c r="E16" s="17" t="s">
        <v>397</v>
      </c>
      <c r="F16" s="22" t="s">
        <v>398</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399</v>
      </c>
      <c r="C17" s="11" t="str">
        <f>VLOOKUP(B17,CM!C:J, 8, FALSE)</f>
        <v/>
      </c>
      <c r="D17" s="1"/>
      <c r="E17" s="17" t="s">
        <v>400</v>
      </c>
      <c r="F17" s="22" t="s">
        <v>401</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402</v>
      </c>
      <c r="C18" s="11" t="str">
        <f>VLOOKUP(B18,CM!C:J, 8, FALSE)</f>
        <v/>
      </c>
      <c r="D18" s="1"/>
      <c r="E18" s="17" t="s">
        <v>403</v>
      </c>
      <c r="F18" s="22" t="s">
        <v>404</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405</v>
      </c>
      <c r="C19" s="11" t="str">
        <f>VLOOKUP(B19,CM!C:J, 8, FALSE)</f>
        <v/>
      </c>
      <c r="D19" s="1"/>
      <c r="E19" s="17" t="s">
        <v>406</v>
      </c>
      <c r="F19" s="22" t="s">
        <v>407</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408</v>
      </c>
      <c r="C20" s="11" t="str">
        <f>VLOOKUP(B20,CM!C:J, 8, FALSE)</f>
        <v/>
      </c>
      <c r="D20" s="1"/>
      <c r="E20" s="17" t="s">
        <v>409</v>
      </c>
      <c r="F20" s="22" t="s">
        <v>410</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411</v>
      </c>
      <c r="C21" s="11" t="str">
        <f>VLOOKUP(B21,CM!C:J, 8, FALSE)</f>
        <v/>
      </c>
      <c r="D21" s="1"/>
      <c r="E21" s="17" t="s">
        <v>412</v>
      </c>
      <c r="F21" s="22" t="s">
        <v>413</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414</v>
      </c>
      <c r="C22" s="11" t="str">
        <f>VLOOKUP(B22,CM!C:J, 8, FALSE)</f>
        <v/>
      </c>
      <c r="D22" s="1"/>
      <c r="E22" s="17" t="s">
        <v>415</v>
      </c>
      <c r="F22" s="22" t="s">
        <v>416</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417</v>
      </c>
      <c r="C23" s="11" t="str">
        <f>VLOOKUP(B23,CM!C:J, 8, FALSE)</f>
        <v/>
      </c>
      <c r="D23" s="1"/>
      <c r="E23" s="17" t="s">
        <v>418</v>
      </c>
      <c r="F23" s="22" t="s">
        <v>419</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420</v>
      </c>
      <c r="C24" s="11" t="str">
        <f>VLOOKUP(B24,CM!C:J, 8, FALSE)</f>
        <v/>
      </c>
      <c r="D24" s="1"/>
      <c r="E24" s="17" t="s">
        <v>421</v>
      </c>
      <c r="F24" s="22" t="s">
        <v>422</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423</v>
      </c>
      <c r="C25" s="11" t="str">
        <f>VLOOKUP(B25,CM!C:J, 8, FALSE)</f>
        <v/>
      </c>
      <c r="D25" s="1"/>
      <c r="E25" s="17" t="s">
        <v>424</v>
      </c>
      <c r="F25" s="22" t="s">
        <v>425</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426</v>
      </c>
      <c r="C26" s="11" t="str">
        <f>VLOOKUP(B26,CM!C:J, 8, FALSE)</f>
        <v/>
      </c>
      <c r="D26" s="1"/>
      <c r="E26" s="17" t="s">
        <v>427</v>
      </c>
      <c r="F26" s="22" t="s">
        <v>428</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429</v>
      </c>
      <c r="C27" s="11" t="str">
        <f>VLOOKUP(B27,CM!C:J, 8, FALSE)</f>
        <v/>
      </c>
      <c r="D27" s="1"/>
      <c r="E27" s="17" t="s">
        <v>430</v>
      </c>
      <c r="F27" s="22" t="s">
        <v>431</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432</v>
      </c>
      <c r="C28" s="11" t="str">
        <f>VLOOKUP(B28,CM!C:J, 8, FALSE)</f>
        <v/>
      </c>
      <c r="D28" s="1"/>
      <c r="E28" s="17" t="s">
        <v>433</v>
      </c>
      <c r="F28" s="22" t="s">
        <v>434</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435</v>
      </c>
      <c r="C29" s="11" t="str">
        <f>VLOOKUP(B29,CM!C:J, 8, FALSE)</f>
        <v/>
      </c>
      <c r="D29" s="1"/>
      <c r="E29" s="17" t="s">
        <v>436</v>
      </c>
      <c r="F29" s="22" t="s">
        <v>437</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438</v>
      </c>
      <c r="C30" s="11" t="str">
        <f>VLOOKUP(B30,CM!C:J, 8, FALSE)</f>
        <v/>
      </c>
      <c r="D30" s="1"/>
      <c r="E30" s="17" t="s">
        <v>439</v>
      </c>
      <c r="F30" s="22" t="s">
        <v>440</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441</v>
      </c>
      <c r="C31" s="11" t="str">
        <f>VLOOKUP(B31,CM!C:J, 8, FALSE)</f>
        <v/>
      </c>
      <c r="D31" s="1"/>
      <c r="E31" s="17" t="s">
        <v>442</v>
      </c>
      <c r="F31" s="22" t="s">
        <v>443</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444</v>
      </c>
      <c r="C32" s="11" t="str">
        <f>VLOOKUP(B32,CM!C:J, 8, FALSE)</f>
        <v/>
      </c>
      <c r="D32" s="1"/>
      <c r="E32" s="17" t="s">
        <v>445</v>
      </c>
      <c r="F32" s="22" t="s">
        <v>446</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447</v>
      </c>
      <c r="C33" s="11" t="str">
        <f>VLOOKUP(B33,CM!C:J, 8, FALSE)</f>
        <v/>
      </c>
      <c r="D33" s="1"/>
      <c r="E33" s="17" t="s">
        <v>448</v>
      </c>
      <c r="F33" s="22" t="s">
        <v>449</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450</v>
      </c>
      <c r="C34" s="11" t="str">
        <f>VLOOKUP(B34,CM!C:J, 8, FALSE)</f>
        <v/>
      </c>
      <c r="D34" s="1"/>
      <c r="E34" s="17" t="s">
        <v>451</v>
      </c>
      <c r="F34" s="22" t="s">
        <v>452</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453</v>
      </c>
      <c r="C35" s="11" t="str">
        <f>VLOOKUP(B35,CM!C:J, 8, FALSE)</f>
        <v/>
      </c>
      <c r="D35" s="1"/>
      <c r="E35" s="17" t="s">
        <v>454</v>
      </c>
      <c r="F35" s="22" t="s">
        <v>455</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456</v>
      </c>
      <c r="C36" s="11" t="str">
        <f>VLOOKUP(B36,CM!C:J, 8, FALSE)</f>
        <v/>
      </c>
      <c r="D36" s="1"/>
      <c r="E36" s="17" t="s">
        <v>457</v>
      </c>
      <c r="F36" s="22" t="s">
        <v>458</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459</v>
      </c>
      <c r="C37" s="11" t="str">
        <f>VLOOKUP(B37,CM!C:J, 8, FALSE)</f>
        <v/>
      </c>
      <c r="D37" s="1"/>
      <c r="E37" s="17" t="s">
        <v>460</v>
      </c>
      <c r="F37" s="22" t="s">
        <v>461</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462</v>
      </c>
      <c r="C38" s="11" t="str">
        <f>VLOOKUP(B38,CM!C:J, 8, FALSE)</f>
        <v/>
      </c>
      <c r="D38" s="1"/>
      <c r="E38" s="17" t="s">
        <v>463</v>
      </c>
      <c r="F38" s="17" t="s">
        <v>464</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465</v>
      </c>
      <c r="C39" s="11" t="str">
        <f>VLOOKUP(B39,CM!C:J, 8, FALSE)</f>
        <v/>
      </c>
    </row>
    <row r="40">
      <c r="B40" s="16" t="s">
        <v>466</v>
      </c>
      <c r="C40" s="11" t="str">
        <f>VLOOKUP(B40,CM!C:J, 8, FALSE)</f>
        <v/>
      </c>
    </row>
    <row r="41">
      <c r="B41" s="16" t="s">
        <v>467</v>
      </c>
      <c r="C41" s="11" t="str">
        <f>VLOOKUP(B41,CM!C:J, 8, FALSE)</f>
        <v/>
      </c>
    </row>
    <row r="42">
      <c r="B42" s="16" t="s">
        <v>468</v>
      </c>
      <c r="C42" s="11" t="str">
        <f>VLOOKUP(B42,CM!C:J, 8, FALSE)</f>
        <v/>
      </c>
    </row>
    <row r="43">
      <c r="B43" s="16" t="s">
        <v>469</v>
      </c>
      <c r="C43" s="11" t="str">
        <f>VLOOKUP(B43,CM!C:J, 8, FALSE)</f>
        <v/>
      </c>
    </row>
    <row r="44">
      <c r="B44" s="16" t="s">
        <v>470</v>
      </c>
      <c r="C44" s="11" t="str">
        <f>VLOOKUP(B44,CM!C:J, 8, FALSE)</f>
        <v/>
      </c>
    </row>
    <row r="45">
      <c r="B45" s="16" t="s">
        <v>471</v>
      </c>
      <c r="C45" s="11" t="str">
        <f>VLOOKUP(B45,CM!C:J, 8, FALSE)</f>
        <v/>
      </c>
    </row>
    <row r="46">
      <c r="B46" s="16" t="s">
        <v>472</v>
      </c>
      <c r="C46" s="11" t="str">
        <f>VLOOKUP(B46,CM!C:J, 8, FALSE)</f>
        <v/>
      </c>
    </row>
    <row r="47">
      <c r="B47" s="16" t="s">
        <v>473</v>
      </c>
      <c r="C47" s="11" t="str">
        <f>VLOOKUP(B47,CM!C:J, 8, FALSE)</f>
        <v/>
      </c>
    </row>
    <row r="48">
      <c r="B48" s="16" t="s">
        <v>474</v>
      </c>
      <c r="C48" s="11" t="str">
        <f>VLOOKUP(B48,CM!C:J, 8, FALSE)</f>
        <v/>
      </c>
    </row>
    <row r="49">
      <c r="B49" s="16" t="s">
        <v>475</v>
      </c>
      <c r="C49" s="11" t="str">
        <f>VLOOKUP(B49,CM!C:J, 8, FALSE)</f>
        <v/>
      </c>
    </row>
    <row r="50">
      <c r="B50" s="16" t="s">
        <v>476</v>
      </c>
      <c r="C50" s="11" t="str">
        <f>VLOOKUP(B50,CM!C:J, 8, FALSE)</f>
        <v/>
      </c>
    </row>
    <row r="51">
      <c r="B51" s="16" t="s">
        <v>477</v>
      </c>
      <c r="C51" s="11" t="str">
        <f>VLOOKUP(B51,CM!C:J, 8, FALSE)</f>
        <v/>
      </c>
    </row>
    <row r="52">
      <c r="B52" s="16" t="s">
        <v>478</v>
      </c>
      <c r="C52" s="11" t="str">
        <f>VLOOKUP(B52,CM!C:J, 8, FALSE)</f>
        <v/>
      </c>
    </row>
    <row r="53">
      <c r="B53" s="16" t="s">
        <v>479</v>
      </c>
      <c r="C53" s="11" t="str">
        <f>VLOOKUP(B53,CM!C:J, 8, FALSE)</f>
        <v/>
      </c>
    </row>
    <row r="54">
      <c r="B54" s="16" t="s">
        <v>480</v>
      </c>
      <c r="C54" s="11" t="str">
        <f>VLOOKUP(B54,CM!C:J, 8, FALSE)</f>
        <v/>
      </c>
    </row>
    <row r="55">
      <c r="B55" s="16" t="s">
        <v>481</v>
      </c>
      <c r="C55" s="11" t="str">
        <f>VLOOKUP(B55,CM!C:J, 8, FALSE)</f>
        <v/>
      </c>
    </row>
    <row r="56">
      <c r="B56" s="16" t="s">
        <v>482</v>
      </c>
      <c r="C56" s="11" t="str">
        <f>VLOOKUP(B56,CM!C:J, 8, FALSE)</f>
        <v/>
      </c>
    </row>
    <row r="57">
      <c r="B57" s="16" t="s">
        <v>483</v>
      </c>
      <c r="C57" s="11" t="str">
        <f>VLOOKUP(B57,CM!C:J, 8, FALSE)</f>
        <v/>
      </c>
    </row>
    <row r="58">
      <c r="B58" s="16" t="s">
        <v>483</v>
      </c>
      <c r="C58" s="11" t="str">
        <f>VLOOKUP(B58,CM!C:J, 8, FALSE)</f>
        <v/>
      </c>
    </row>
    <row r="59">
      <c r="B59" s="16" t="s">
        <v>484</v>
      </c>
      <c r="C59" s="11" t="str">
        <f>VLOOKUP(B59,CM!C:J, 8, FALSE)</f>
        <v/>
      </c>
    </row>
    <row r="60">
      <c r="B60" s="16" t="s">
        <v>485</v>
      </c>
      <c r="C60" s="11" t="str">
        <f>VLOOKUP(B60,CM!C:J, 8, FALSE)</f>
        <v/>
      </c>
    </row>
    <row r="61">
      <c r="B61" s="16" t="s">
        <v>486</v>
      </c>
      <c r="C61" s="11" t="str">
        <f>VLOOKUP(B61,CM!C:J, 8, FALSE)</f>
        <v/>
      </c>
    </row>
    <row r="62">
      <c r="B62" s="16" t="s">
        <v>487</v>
      </c>
      <c r="C62" s="11" t="str">
        <f>VLOOKUP(B62,CM!C:J, 8, FALSE)</f>
        <v/>
      </c>
    </row>
    <row r="63">
      <c r="B63" s="16" t="s">
        <v>488</v>
      </c>
      <c r="C63" s="11" t="str">
        <f>VLOOKUP(B63,CM!C:J, 8, FALSE)</f>
        <v/>
      </c>
    </row>
    <row r="64">
      <c r="B64" s="16" t="s">
        <v>489</v>
      </c>
      <c r="C64" s="11" t="str">
        <f>VLOOKUP(B64,CM!C:J, 8, FALSE)</f>
        <v/>
      </c>
    </row>
    <row r="65">
      <c r="B65" s="16" t="s">
        <v>490</v>
      </c>
      <c r="C65" s="11" t="str">
        <f>VLOOKUP(B65,CM!C:J, 8, FALSE)</f>
        <v/>
      </c>
    </row>
    <row r="66">
      <c r="B66" s="16" t="s">
        <v>491</v>
      </c>
      <c r="C66" s="11" t="str">
        <f>VLOOKUP(B66,CM!C:J, 8, FALSE)</f>
        <v/>
      </c>
    </row>
    <row r="67">
      <c r="B67" s="16" t="s">
        <v>492</v>
      </c>
      <c r="C67" s="11" t="str">
        <f>VLOOKUP(B67,CM!C:J, 8, FALSE)</f>
        <v/>
      </c>
    </row>
    <row r="68">
      <c r="B68" s="16" t="s">
        <v>493</v>
      </c>
      <c r="C68" s="11" t="str">
        <f>VLOOKUP(B68,CM!C:J, 8, FALSE)</f>
        <v/>
      </c>
    </row>
    <row r="69">
      <c r="B69" s="16" t="s">
        <v>494</v>
      </c>
      <c r="C69" s="11" t="str">
        <f>VLOOKUP(B69,CM!C:J, 8, FALSE)</f>
        <v/>
      </c>
    </row>
    <row r="70">
      <c r="B70" s="16" t="s">
        <v>495</v>
      </c>
      <c r="C70" s="11" t="str">
        <f>VLOOKUP(B70,CM!C:J, 8, FALSE)</f>
        <v/>
      </c>
    </row>
    <row r="71">
      <c r="B71" s="16" t="s">
        <v>496</v>
      </c>
      <c r="C71" s="11" t="str">
        <f>VLOOKUP(B71,CM!C:J, 8, FALSE)</f>
        <v/>
      </c>
    </row>
    <row r="72">
      <c r="B72" s="16" t="s">
        <v>497</v>
      </c>
      <c r="C72" s="11" t="str">
        <f>VLOOKUP(B72,CM!C:J, 8, FALSE)</f>
        <v/>
      </c>
    </row>
    <row r="73">
      <c r="B73" s="16" t="s">
        <v>498</v>
      </c>
      <c r="C73" s="11" t="str">
        <f>VLOOKUP(B73,CM!C:J, 8, FALSE)</f>
        <v/>
      </c>
    </row>
    <row r="74">
      <c r="B74" s="16" t="s">
        <v>499</v>
      </c>
      <c r="C74" s="11" t="str">
        <f>VLOOKUP(B74,CM!C:J, 8, FALSE)</f>
        <v/>
      </c>
    </row>
    <row r="75">
      <c r="B75" s="16" t="s">
        <v>500</v>
      </c>
      <c r="C75" s="11" t="str">
        <f>VLOOKUP(B75,CM!C:J, 8, FALSE)</f>
        <v/>
      </c>
    </row>
    <row r="76">
      <c r="B76" s="16" t="s">
        <v>501</v>
      </c>
      <c r="C76" s="11" t="str">
        <f>VLOOKUP(B76,CM!C:J, 8, FALSE)</f>
        <v/>
      </c>
    </row>
    <row r="77">
      <c r="B77" s="16" t="s">
        <v>502</v>
      </c>
      <c r="C77" s="11" t="str">
        <f>VLOOKUP(B77,CM!C:J, 8, FALSE)</f>
        <v/>
      </c>
    </row>
    <row r="78">
      <c r="B78" s="16" t="s">
        <v>503</v>
      </c>
      <c r="C78" s="11" t="str">
        <f>VLOOKUP(B78,CM!C:J, 8, FALSE)</f>
        <v/>
      </c>
    </row>
    <row r="79">
      <c r="B79" s="16" t="s">
        <v>504</v>
      </c>
      <c r="C79" s="11" t="str">
        <f>VLOOKUP(B79,CM!C:J, 8, FALSE)</f>
        <v/>
      </c>
    </row>
    <row r="80">
      <c r="B80" s="16" t="s">
        <v>505</v>
      </c>
      <c r="C80" s="11" t="str">
        <f>VLOOKUP(B80,CM!C:J, 8, FALSE)</f>
        <v/>
      </c>
    </row>
  </sheetData>
  <mergeCells count="5">
    <mergeCell ref="B1:G1"/>
    <mergeCell ref="B3:C3"/>
    <mergeCell ref="E3:F3"/>
    <mergeCell ref="B10:C10"/>
    <mergeCell ref="E10:G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506</v>
      </c>
      <c r="C1" s="3"/>
      <c r="D1" s="3"/>
      <c r="E1" s="3"/>
      <c r="F1" s="3"/>
      <c r="G1" s="4"/>
      <c r="H1" s="5"/>
      <c r="I1" s="5"/>
      <c r="J1" s="5"/>
      <c r="K1" s="5"/>
    </row>
    <row r="2">
      <c r="A2" s="6"/>
      <c r="E2" s="5"/>
      <c r="H2" s="5"/>
      <c r="I2" s="5"/>
      <c r="J2" s="5"/>
      <c r="K2" s="5"/>
    </row>
    <row r="3">
      <c r="A3" s="1"/>
      <c r="B3" s="7" t="s">
        <v>507</v>
      </c>
      <c r="C3" s="4"/>
      <c r="E3" s="7" t="s">
        <v>508</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509</v>
      </c>
      <c r="C10" s="4"/>
      <c r="D10" s="14"/>
      <c r="E10" s="7" t="s">
        <v>510</v>
      </c>
      <c r="F10" s="3"/>
      <c r="G10" s="4"/>
    </row>
    <row r="11">
      <c r="B11" s="8" t="s">
        <v>14</v>
      </c>
      <c r="C11" s="8" t="s">
        <v>15</v>
      </c>
      <c r="D11" s="15"/>
      <c r="E11" s="8" t="s">
        <v>16</v>
      </c>
      <c r="F11" s="8" t="s">
        <v>17</v>
      </c>
      <c r="G11" s="8" t="s">
        <v>18</v>
      </c>
    </row>
    <row r="12">
      <c r="B12" s="16" t="s">
        <v>511</v>
      </c>
      <c r="C12" s="11" t="str">
        <f>VLOOKUP(B12,CP!C:J, 8, FALSE)</f>
        <v/>
      </c>
      <c r="D12" s="1"/>
      <c r="E12" s="17" t="s">
        <v>512</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513</v>
      </c>
      <c r="C13" s="11" t="str">
        <f>VLOOKUP(B13,CP!C:J, 8, FALSE)</f>
        <v/>
      </c>
      <c r="D13" s="1"/>
      <c r="E13" s="17" t="s">
        <v>514</v>
      </c>
      <c r="F13" s="22" t="s">
        <v>515</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516</v>
      </c>
      <c r="C14" s="11" t="str">
        <f>VLOOKUP(B14,CP!C:J, 8, FALSE)</f>
        <v/>
      </c>
      <c r="D14" s="1"/>
      <c r="E14" s="17" t="s">
        <v>517</v>
      </c>
      <c r="F14" s="22" t="s">
        <v>518</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519</v>
      </c>
      <c r="C15" s="11" t="str">
        <f>VLOOKUP(B15,CP!C:J, 8, FALSE)</f>
        <v/>
      </c>
      <c r="D15" s="1"/>
      <c r="E15" s="17" t="s">
        <v>520</v>
      </c>
      <c r="F15" s="22" t="s">
        <v>521</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522</v>
      </c>
      <c r="C16" s="11" t="str">
        <f>VLOOKUP(B16,CP!C:J, 8, FALSE)</f>
        <v/>
      </c>
      <c r="D16" s="1"/>
      <c r="E16" s="17" t="s">
        <v>523</v>
      </c>
      <c r="F16" s="22" t="s">
        <v>524</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525</v>
      </c>
      <c r="C17" s="11" t="str">
        <f>VLOOKUP(B17,CP!C:J, 8, FALSE)</f>
        <v/>
      </c>
      <c r="D17" s="1"/>
      <c r="E17" s="17" t="s">
        <v>526</v>
      </c>
      <c r="F17" s="22" t="s">
        <v>527</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528</v>
      </c>
      <c r="C18" s="11" t="str">
        <f>VLOOKUP(B18,CP!C:J, 8, FALSE)</f>
        <v/>
      </c>
      <c r="D18" s="1"/>
      <c r="E18" s="17" t="s">
        <v>529</v>
      </c>
      <c r="F18" s="22" t="s">
        <v>530</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531</v>
      </c>
      <c r="C19" s="11" t="str">
        <f>VLOOKUP(B19,CP!C:J, 8, FALSE)</f>
        <v/>
      </c>
      <c r="D19" s="1"/>
      <c r="E19" s="17" t="s">
        <v>532</v>
      </c>
      <c r="F19" s="22" t="s">
        <v>518</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533</v>
      </c>
      <c r="C20" s="11" t="str">
        <f>VLOOKUP(B20,CP!C:J, 8, FALSE)</f>
        <v/>
      </c>
      <c r="D20" s="1"/>
      <c r="E20" s="17" t="s">
        <v>534</v>
      </c>
      <c r="F20" s="22" t="s">
        <v>535</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536</v>
      </c>
      <c r="C21" s="11" t="str">
        <f>VLOOKUP(B21,CP!C:J, 8, FALSE)</f>
        <v/>
      </c>
      <c r="D21" s="1"/>
      <c r="E21" s="17" t="s">
        <v>537</v>
      </c>
      <c r="F21" s="22" t="s">
        <v>538</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539</v>
      </c>
      <c r="C22" s="11" t="str">
        <f>VLOOKUP(B22,CP!C:J, 8, FALSE)</f>
        <v/>
      </c>
      <c r="D22" s="1"/>
      <c r="E22" s="17" t="s">
        <v>540</v>
      </c>
      <c r="F22" s="22" t="s">
        <v>541</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542</v>
      </c>
      <c r="C23" s="11" t="str">
        <f>VLOOKUP(B23,CP!C:J, 8, FALSE)</f>
        <v/>
      </c>
      <c r="D23" s="1"/>
      <c r="E23" s="17" t="s">
        <v>543</v>
      </c>
      <c r="F23" s="22" t="s">
        <v>544</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545</v>
      </c>
      <c r="C24" s="11" t="str">
        <f>VLOOKUP(B24,CP!C:J, 8, FALSE)</f>
        <v/>
      </c>
      <c r="D24" s="1"/>
      <c r="E24" s="17" t="s">
        <v>546</v>
      </c>
      <c r="F24" s="22" t="s">
        <v>538</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547</v>
      </c>
      <c r="C25" s="11" t="str">
        <f>VLOOKUP(B25,CP!C:J, 8, FALSE)</f>
        <v/>
      </c>
      <c r="D25" s="1"/>
      <c r="E25" s="17" t="s">
        <v>548</v>
      </c>
      <c r="F25" s="22" t="s">
        <v>541</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549</v>
      </c>
      <c r="C26" s="11" t="str">
        <f>VLOOKUP(B26,CP!C:J, 8, FALSE)</f>
        <v/>
      </c>
      <c r="D26" s="1"/>
      <c r="E26" s="17" t="s">
        <v>550</v>
      </c>
      <c r="F26" s="22" t="s">
        <v>551</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552</v>
      </c>
      <c r="C27" s="11" t="str">
        <f>VLOOKUP(B27,CP!C:J, 8, FALSE)</f>
        <v/>
      </c>
      <c r="D27" s="1"/>
      <c r="E27" s="17" t="s">
        <v>553</v>
      </c>
      <c r="F27" s="22" t="s">
        <v>554</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555</v>
      </c>
      <c r="C28" s="11" t="str">
        <f>VLOOKUP(B28,CP!C:J, 8, FALSE)</f>
        <v/>
      </c>
      <c r="D28" s="1"/>
      <c r="E28" s="17" t="s">
        <v>556</v>
      </c>
      <c r="F28" s="22" t="s">
        <v>557</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558</v>
      </c>
      <c r="C29" s="11" t="str">
        <f>VLOOKUP(B29,CP!C:J, 8, FALSE)</f>
        <v/>
      </c>
      <c r="D29" s="1"/>
      <c r="E29" s="17" t="s">
        <v>559</v>
      </c>
      <c r="F29" s="22" t="s">
        <v>560</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561</v>
      </c>
      <c r="C30" s="11" t="str">
        <f>VLOOKUP(B30,CP!C:J, 8, FALSE)</f>
        <v/>
      </c>
      <c r="D30" s="1"/>
      <c r="E30" s="17" t="s">
        <v>562</v>
      </c>
      <c r="F30" s="22" t="s">
        <v>563</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564</v>
      </c>
      <c r="C31" s="11" t="str">
        <f>VLOOKUP(B31,CP!C:J, 8, FALSE)</f>
        <v/>
      </c>
      <c r="D31" s="1"/>
      <c r="E31" s="17" t="s">
        <v>565</v>
      </c>
      <c r="F31" s="22" t="s">
        <v>566</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567</v>
      </c>
      <c r="C32" s="11" t="str">
        <f>VLOOKUP(B32,CP!C:J, 8, FALSE)</f>
        <v/>
      </c>
      <c r="D32" s="1"/>
      <c r="E32" s="17" t="s">
        <v>568</v>
      </c>
      <c r="F32" s="22" t="s">
        <v>569</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570</v>
      </c>
      <c r="C33" s="11" t="str">
        <f>VLOOKUP(B33,CP!C:J, 8, FALSE)</f>
        <v/>
      </c>
      <c r="D33" s="1"/>
      <c r="E33" s="17" t="s">
        <v>571</v>
      </c>
      <c r="F33" s="22" t="s">
        <v>572</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573</v>
      </c>
      <c r="C34" s="11" t="str">
        <f>VLOOKUP(B34,CP!C:J, 8, FALSE)</f>
        <v/>
      </c>
      <c r="D34" s="1"/>
      <c r="E34" s="17" t="s">
        <v>574</v>
      </c>
      <c r="F34" s="22" t="s">
        <v>575</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576</v>
      </c>
      <c r="C35" s="11" t="str">
        <f>VLOOKUP(B35,CP!C:J, 8, FALSE)</f>
        <v/>
      </c>
    </row>
    <row r="36">
      <c r="B36" s="16" t="s">
        <v>577</v>
      </c>
      <c r="C36" s="11" t="str">
        <f>VLOOKUP(B36,CP!C:J, 8, FALSE)</f>
        <v/>
      </c>
    </row>
    <row r="37">
      <c r="B37" s="16" t="s">
        <v>578</v>
      </c>
      <c r="C37" s="11" t="str">
        <f>VLOOKUP(B37,CP!C:J, 8, FALSE)</f>
        <v/>
      </c>
    </row>
    <row r="38">
      <c r="B38" s="16" t="s">
        <v>579</v>
      </c>
      <c r="C38" s="11" t="str">
        <f>VLOOKUP(B38,CP!C:J, 8, FALSE)</f>
        <v/>
      </c>
    </row>
    <row r="39">
      <c r="B39" s="16" t="s">
        <v>580</v>
      </c>
      <c r="C39" s="11" t="str">
        <f>VLOOKUP(B39,CP!C:J, 8, FALSE)</f>
        <v/>
      </c>
    </row>
    <row r="40">
      <c r="B40" s="16" t="s">
        <v>581</v>
      </c>
      <c r="C40" s="11" t="str">
        <f>VLOOKUP(B40,CP!C:J, 8, FALSE)</f>
        <v/>
      </c>
    </row>
    <row r="41">
      <c r="B41" s="16" t="s">
        <v>582</v>
      </c>
      <c r="C41" s="11" t="str">
        <f>VLOOKUP(B41,CP!C:J, 8, FALSE)</f>
        <v/>
      </c>
    </row>
    <row r="42">
      <c r="B42" s="16" t="s">
        <v>583</v>
      </c>
      <c r="C42" s="11" t="str">
        <f>VLOOKUP(B42,CP!C:J, 8, FALSE)</f>
        <v/>
      </c>
    </row>
    <row r="43">
      <c r="B43" s="16" t="s">
        <v>584</v>
      </c>
      <c r="C43" s="11" t="str">
        <f>VLOOKUP(B43,CP!C:J, 8, FALSE)</f>
        <v/>
      </c>
    </row>
    <row r="44">
      <c r="B44" s="16" t="s">
        <v>585</v>
      </c>
      <c r="C44" s="11" t="str">
        <f>VLOOKUP(B44,CP!C:J, 8, FALSE)</f>
        <v/>
      </c>
    </row>
    <row r="45">
      <c r="B45" s="16" t="s">
        <v>586</v>
      </c>
      <c r="C45" s="11" t="str">
        <f>VLOOKUP(B45,CP!C:J, 8, FALSE)</f>
        <v/>
      </c>
    </row>
    <row r="46">
      <c r="B46" s="16" t="s">
        <v>587</v>
      </c>
      <c r="C46" s="11" t="str">
        <f>VLOOKUP(B46,CP!C:J, 8, FALSE)</f>
        <v/>
      </c>
    </row>
    <row r="47">
      <c r="B47" s="16" t="s">
        <v>588</v>
      </c>
      <c r="C47" s="11" t="str">
        <f>VLOOKUP(B47,CP!C:J, 8, FALSE)</f>
        <v/>
      </c>
    </row>
    <row r="48">
      <c r="B48" s="16" t="s">
        <v>589</v>
      </c>
      <c r="C48" s="11" t="str">
        <f>VLOOKUP(B48,CP!C:J, 8, FALSE)</f>
        <v/>
      </c>
    </row>
    <row r="49">
      <c r="B49" s="16" t="s">
        <v>590</v>
      </c>
      <c r="C49" s="11" t="str">
        <f>VLOOKUP(B49,CP!C:J, 8, FALSE)</f>
        <v/>
      </c>
    </row>
    <row r="50">
      <c r="B50" s="16" t="s">
        <v>591</v>
      </c>
      <c r="C50" s="11" t="str">
        <f>VLOOKUP(B50,CP!C:J, 8, FALSE)</f>
        <v/>
      </c>
    </row>
    <row r="51">
      <c r="B51" s="16" t="s">
        <v>592</v>
      </c>
      <c r="C51" s="11" t="str">
        <f>VLOOKUP(B51,CP!C:J, 8, FALSE)</f>
        <v/>
      </c>
    </row>
    <row r="52">
      <c r="B52" s="16" t="s">
        <v>593</v>
      </c>
      <c r="C52" s="11" t="str">
        <f>VLOOKUP(B52,CP!C:J, 8, FALSE)</f>
        <v/>
      </c>
    </row>
    <row r="53">
      <c r="B53" s="16" t="s">
        <v>593</v>
      </c>
      <c r="C53" s="11" t="str">
        <f>VLOOKUP(B53,CP!C:J, 8, FALSE)</f>
        <v/>
      </c>
    </row>
    <row r="54">
      <c r="B54" s="16" t="s">
        <v>594</v>
      </c>
      <c r="C54" s="11" t="str">
        <f>VLOOKUP(B54,CP!C:J, 8, FALSE)</f>
        <v/>
      </c>
    </row>
    <row r="55">
      <c r="B55" s="16" t="s">
        <v>595</v>
      </c>
      <c r="C55" s="11" t="str">
        <f>VLOOKUP(B55,CP!C:J, 8, FALSE)</f>
        <v/>
      </c>
    </row>
    <row r="56">
      <c r="B56" s="16" t="s">
        <v>596</v>
      </c>
      <c r="C56" s="11" t="str">
        <f>VLOOKUP(B56,CP!C:J, 8, FALSE)</f>
        <v/>
      </c>
    </row>
    <row r="57">
      <c r="B57" s="16" t="s">
        <v>597</v>
      </c>
      <c r="C57" s="11" t="str">
        <f>VLOOKUP(B57,CP!C:J, 8, FALSE)</f>
        <v/>
      </c>
    </row>
    <row r="58">
      <c r="B58" s="16" t="s">
        <v>598</v>
      </c>
      <c r="C58" s="11" t="str">
        <f>VLOOKUP(B58,CP!C:J, 8, FALSE)</f>
        <v/>
      </c>
    </row>
    <row r="59">
      <c r="B59" s="16" t="s">
        <v>599</v>
      </c>
      <c r="C59" s="11" t="str">
        <f>VLOOKUP(B59,CP!C:J, 8, FALSE)</f>
        <v/>
      </c>
    </row>
    <row r="60">
      <c r="B60" s="16" t="s">
        <v>600</v>
      </c>
      <c r="C60" s="11" t="str">
        <f>VLOOKUP(B60,CP!C:J, 8, FALSE)</f>
        <v/>
      </c>
    </row>
    <row r="61">
      <c r="B61" s="16" t="s">
        <v>601</v>
      </c>
      <c r="C61" s="11" t="str">
        <f>VLOOKUP(B61,CP!C:J, 8, FALSE)</f>
        <v/>
      </c>
    </row>
    <row r="62">
      <c r="B62" s="16" t="s">
        <v>602</v>
      </c>
      <c r="C62" s="11" t="str">
        <f>VLOOKUP(B62,CP!C:J, 8, FALSE)</f>
        <v/>
      </c>
    </row>
    <row r="63">
      <c r="B63" s="16" t="s">
        <v>603</v>
      </c>
      <c r="C63" s="11" t="str">
        <f>VLOOKUP(B63,CP!C:J, 8, FALSE)</f>
        <v/>
      </c>
    </row>
    <row r="64">
      <c r="B64" s="16" t="s">
        <v>604</v>
      </c>
      <c r="C64" s="11" t="str">
        <f>VLOOKUP(B64,CP!C:J, 8, FALSE)</f>
        <v/>
      </c>
    </row>
    <row r="65">
      <c r="B65" s="16" t="s">
        <v>605</v>
      </c>
      <c r="C65" s="11" t="str">
        <f>VLOOKUP(B65,CP!C:J, 8, FALSE)</f>
        <v/>
      </c>
    </row>
    <row r="66">
      <c r="B66" s="16" t="s">
        <v>606</v>
      </c>
      <c r="C66" s="11" t="str">
        <f>VLOOKUP(B66,CP!C:J, 8, FALSE)</f>
        <v/>
      </c>
    </row>
    <row r="67">
      <c r="B67" s="16" t="s">
        <v>607</v>
      </c>
      <c r="C67" s="11" t="str">
        <f>VLOOKUP(B67,CP!C:J, 8, FALSE)</f>
        <v/>
      </c>
    </row>
    <row r="68">
      <c r="B68" s="16" t="s">
        <v>608</v>
      </c>
      <c r="C68" s="11" t="str">
        <f>VLOOKUP(B68,CP!C:J, 8, FALSE)</f>
        <v/>
      </c>
    </row>
    <row r="69">
      <c r="B69" s="16" t="s">
        <v>609</v>
      </c>
      <c r="C69" s="11" t="str">
        <f>VLOOKUP(B69,CP!C:J, 8, FALSE)</f>
        <v/>
      </c>
    </row>
    <row r="70">
      <c r="B70" s="16" t="s">
        <v>610</v>
      </c>
      <c r="C70" s="11" t="str">
        <f>VLOOKUP(B70,CP!C:J, 8, FALSE)</f>
        <v/>
      </c>
    </row>
    <row r="71">
      <c r="B71" s="16" t="s">
        <v>611</v>
      </c>
      <c r="C71" s="11" t="str">
        <f>VLOOKUP(B71,CP!C:J, 8, FALSE)</f>
        <v/>
      </c>
    </row>
    <row r="72">
      <c r="B72" s="16" t="s">
        <v>612</v>
      </c>
      <c r="C72" s="11" t="str">
        <f>VLOOKUP(B72,CP!C:J, 8, FALSE)</f>
        <v/>
      </c>
    </row>
    <row r="73">
      <c r="B73" s="16" t="s">
        <v>613</v>
      </c>
      <c r="C73" s="11" t="str">
        <f>VLOOKUP(B73,CP!C:J, 8, FALSE)</f>
        <v/>
      </c>
    </row>
  </sheetData>
  <mergeCells count="5">
    <mergeCell ref="B1:G1"/>
    <mergeCell ref="B3:C3"/>
    <mergeCell ref="E3:F3"/>
    <mergeCell ref="B10:C10"/>
    <mergeCell ref="E10:G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614</v>
      </c>
      <c r="C1" s="3"/>
      <c r="D1" s="3"/>
      <c r="E1" s="3"/>
      <c r="F1" s="3"/>
      <c r="G1" s="4"/>
      <c r="H1" s="5"/>
      <c r="I1" s="5"/>
      <c r="J1" s="5"/>
      <c r="K1" s="5"/>
    </row>
    <row r="2">
      <c r="A2" s="6"/>
      <c r="E2" s="5"/>
      <c r="H2" s="5"/>
      <c r="I2" s="5"/>
      <c r="J2" s="5"/>
      <c r="K2" s="5"/>
    </row>
    <row r="3">
      <c r="A3" s="1"/>
      <c r="B3" s="7" t="s">
        <v>615</v>
      </c>
      <c r="C3" s="4"/>
      <c r="E3" s="7" t="s">
        <v>616</v>
      </c>
      <c r="F3" s="4"/>
      <c r="I3" s="5"/>
      <c r="J3" s="5"/>
      <c r="K3" s="5"/>
    </row>
    <row r="4">
      <c r="A4" s="1"/>
      <c r="B4" s="8" t="s">
        <v>3</v>
      </c>
      <c r="C4" s="8" t="s">
        <v>4</v>
      </c>
      <c r="E4" s="8" t="s">
        <v>5</v>
      </c>
      <c r="F4" s="8" t="s">
        <v>4</v>
      </c>
    </row>
    <row r="5">
      <c r="A5" s="1"/>
      <c r="B5" s="9" t="s">
        <v>6</v>
      </c>
      <c r="C5" s="11">
        <f>COUNTIF(IA!$J$2:$J$61, "Pass")</f>
        <v>0</v>
      </c>
      <c r="E5" s="9" t="s">
        <v>7</v>
      </c>
      <c r="F5" s="11">
        <f>COUNTIF(G$12:G$34, "Fully Implemented")</f>
        <v>0</v>
      </c>
    </row>
    <row r="6">
      <c r="A6" s="1"/>
      <c r="B6" s="9" t="s">
        <v>8</v>
      </c>
      <c r="C6" s="11">
        <f>COUNTIF(IA!$J$2:$J$61,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617</v>
      </c>
      <c r="C10" s="4"/>
      <c r="D10" s="14"/>
      <c r="E10" s="7" t="s">
        <v>618</v>
      </c>
      <c r="F10" s="3"/>
      <c r="G10" s="4"/>
    </row>
    <row r="11">
      <c r="B11" s="8" t="s">
        <v>14</v>
      </c>
      <c r="C11" s="8" t="s">
        <v>15</v>
      </c>
      <c r="D11" s="15"/>
      <c r="E11" s="8" t="s">
        <v>16</v>
      </c>
      <c r="F11" s="8" t="s">
        <v>17</v>
      </c>
      <c r="G11" s="8" t="s">
        <v>18</v>
      </c>
    </row>
    <row r="12">
      <c r="B12" s="16" t="s">
        <v>619</v>
      </c>
      <c r="C12" s="11" t="str">
        <f>VLOOKUP(B12,IA!C:J, 8, FALSE)</f>
        <v/>
      </c>
      <c r="D12" s="1"/>
      <c r="E12" s="17" t="s">
        <v>620</v>
      </c>
      <c r="F12" s="22" t="s">
        <v>21</v>
      </c>
      <c r="G12" s="11" t="str">
        <f>IF(OR(COUNTIF(IA!$B$2:$B$61, E12) = 0, COUNTIFS(IA!$B$2:$B$61, E12, IA!$J$2:$J$61, "") &gt; 0),
    "", 
    IF(AND(COUNTIFS(IA!$B$2:$B$61, E12, IA!$J$2:$J$61, "Pass") = COUNTIF(IA!$B$2:$B$61, E12), COUNTIF(IA!$B$2:$B$61, E12) &gt; 0), 
        "Fully Implemented", 
        IF(AND(COUNTIFS(IA!$B$2:$B$61, E12, IA!$J$2:$J$61, "Fail") = COUNTIF(IA!$B$2:$B$61, E12), COUNTIF(IA!$B$2:$B$61, E12) &gt; 0), 
            "Not Implemented", 
            "Partially Implemented"
        )
    )
)</f>
        <v/>
      </c>
    </row>
    <row r="13">
      <c r="B13" s="16" t="s">
        <v>621</v>
      </c>
      <c r="C13" s="11" t="str">
        <f>VLOOKUP(B13,IA!C:J, 8, FALSE)</f>
        <v/>
      </c>
      <c r="D13" s="1"/>
      <c r="E13" s="17" t="s">
        <v>622</v>
      </c>
      <c r="F13" s="22" t="s">
        <v>623</v>
      </c>
      <c r="G13" s="11" t="str">
        <f>IF(OR(COUNTIF(IA!$B$2:$B$61, E13) = 0, COUNTIFS(IA!$B$2:$B$61, E13, IA!$J$2:$J$61, "") &gt; 0),
    "", 
    IF(AND(COUNTIFS(IA!$B$2:$B$61, E13, IA!$J$2:$J$61, "Pass") = COUNTIF(IA!$B$2:$B$61, E13), COUNTIF(IA!$B$2:$B$61, E13) &gt; 0), 
        "Fully Implemented", 
        IF(AND(COUNTIFS(IA!$B$2:$B$61, E13, IA!$J$2:$J$61, "Fail") = COUNTIF(IA!$B$2:$B$61, E13), COUNTIF(IA!$B$2:$B$61, E13) &gt; 0), 
            "Not Implemented", 
            "Partially Implemented"
        )
    )
)</f>
        <v/>
      </c>
    </row>
    <row r="14">
      <c r="B14" s="16" t="s">
        <v>624</v>
      </c>
      <c r="C14" s="11" t="str">
        <f>VLOOKUP(B14,IA!C:J, 8, FALSE)</f>
        <v/>
      </c>
      <c r="D14" s="1"/>
      <c r="E14" s="17" t="s">
        <v>625</v>
      </c>
      <c r="F14" s="22" t="s">
        <v>626</v>
      </c>
      <c r="G14" s="11" t="str">
        <f>IF(OR(COUNTIF(IA!$B$2:$B$61, E14) = 0, COUNTIFS(IA!$B$2:$B$61, E14, IA!$J$2:$J$61, "") &gt; 0),
    "", 
    IF(AND(COUNTIFS(IA!$B$2:$B$61, E14, IA!$J$2:$J$61, "Pass") = COUNTIF(IA!$B$2:$B$61, E14), COUNTIF(IA!$B$2:$B$61, E14) &gt; 0), 
        "Fully Implemented", 
        IF(AND(COUNTIFS(IA!$B$2:$B$61, E14, IA!$J$2:$J$61, "Fail") = COUNTIF(IA!$B$2:$B$61, E14), COUNTIF(IA!$B$2:$B$61, E14) &gt; 0), 
            "Not Implemented", 
            "Partially Implemented"
        )
    )
)</f>
        <v/>
      </c>
    </row>
    <row r="15">
      <c r="B15" s="16" t="s">
        <v>627</v>
      </c>
      <c r="C15" s="11" t="str">
        <f>VLOOKUP(B15,IA!C:J, 8, FALSE)</f>
        <v/>
      </c>
      <c r="D15" s="1"/>
      <c r="E15" s="17" t="s">
        <v>628</v>
      </c>
      <c r="F15" s="22" t="s">
        <v>629</v>
      </c>
      <c r="G15" s="11" t="str">
        <f>IF(OR(COUNTIF(IA!$B$2:$B$61, E15) = 0, COUNTIFS(IA!$B$2:$B$61, E15, IA!$J$2:$J$61, "") &gt; 0),
    "", 
    IF(AND(COUNTIFS(IA!$B$2:$B$61, E15, IA!$J$2:$J$61, "Pass") = COUNTIF(IA!$B$2:$B$61, E15), COUNTIF(IA!$B$2:$B$61, E15) &gt; 0), 
        "Fully Implemented", 
        IF(AND(COUNTIFS(IA!$B$2:$B$61, E15, IA!$J$2:$J$61, "Fail") = COUNTIF(IA!$B$2:$B$61, E15), COUNTIF(IA!$B$2:$B$61, E15) &gt; 0), 
            "Not Implemented", 
            "Partially Implemented"
        )
    )
)</f>
        <v/>
      </c>
    </row>
    <row r="16">
      <c r="B16" s="16" t="s">
        <v>630</v>
      </c>
      <c r="C16" s="11" t="str">
        <f>VLOOKUP(B16,IA!C:J, 8, FALSE)</f>
        <v/>
      </c>
      <c r="D16" s="1"/>
      <c r="E16" s="17" t="s">
        <v>631</v>
      </c>
      <c r="F16" s="22" t="s">
        <v>632</v>
      </c>
      <c r="G16" s="11" t="str">
        <f>IF(OR(COUNTIF(IA!$B$2:$B$61, E16) = 0, COUNTIFS(IA!$B$2:$B$61, E16, IA!$J$2:$J$61, "") &gt; 0),
    "", 
    IF(AND(COUNTIFS(IA!$B$2:$B$61, E16, IA!$J$2:$J$61, "Pass") = COUNTIF(IA!$B$2:$B$61, E16), COUNTIF(IA!$B$2:$B$61, E16) &gt; 0), 
        "Fully Implemented", 
        IF(AND(COUNTIFS(IA!$B$2:$B$61, E16, IA!$J$2:$J$61, "Fail") = COUNTIF(IA!$B$2:$B$61, E16), COUNTIF(IA!$B$2:$B$61, E16) &gt; 0), 
            "Not Implemented", 
            "Partially Implemented"
        )
    )
)</f>
        <v/>
      </c>
    </row>
    <row r="17">
      <c r="B17" s="16" t="s">
        <v>633</v>
      </c>
      <c r="C17" s="11" t="str">
        <f>VLOOKUP(B17,IA!C:J, 8, FALSE)</f>
        <v/>
      </c>
      <c r="D17" s="1"/>
      <c r="E17" s="17" t="s">
        <v>634</v>
      </c>
      <c r="F17" s="22" t="s">
        <v>635</v>
      </c>
      <c r="G17" s="11" t="str">
        <f>IF(OR(COUNTIF(IA!$B$2:$B$61, E17) = 0, COUNTIFS(IA!$B$2:$B$61, E17, IA!$J$2:$J$61, "") &gt; 0),
    "", 
    IF(AND(COUNTIFS(IA!$B$2:$B$61, E17, IA!$J$2:$J$61, "Pass") = COUNTIF(IA!$B$2:$B$61, E17), COUNTIF(IA!$B$2:$B$61, E17) &gt; 0), 
        "Fully Implemented", 
        IF(AND(COUNTIFS(IA!$B$2:$B$61, E17, IA!$J$2:$J$61, "Fail") = COUNTIF(IA!$B$2:$B$61, E17), COUNTIF(IA!$B$2:$B$61, E17) &gt; 0), 
            "Not Implemented", 
            "Partially Implemented"
        )
    )
)</f>
        <v/>
      </c>
    </row>
    <row r="18">
      <c r="B18" s="16" t="s">
        <v>636</v>
      </c>
      <c r="C18" s="11" t="str">
        <f>VLOOKUP(B18,IA!C:J, 8, FALSE)</f>
        <v/>
      </c>
      <c r="D18" s="1"/>
      <c r="E18" s="17" t="s">
        <v>637</v>
      </c>
      <c r="F18" s="22" t="s">
        <v>638</v>
      </c>
      <c r="G18" s="11" t="str">
        <f>IF(OR(COUNTIF(IA!$B$2:$B$61, E18) = 0, COUNTIFS(IA!$B$2:$B$61, E18, IA!$J$2:$J$61, "") &gt; 0),
    "", 
    IF(AND(COUNTIFS(IA!$B$2:$B$61, E18, IA!$J$2:$J$61, "Pass") = COUNTIF(IA!$B$2:$B$61, E18), COUNTIF(IA!$B$2:$B$61, E18) &gt; 0), 
        "Fully Implemented", 
        IF(AND(COUNTIFS(IA!$B$2:$B$61, E18, IA!$J$2:$J$61, "Fail") = COUNTIF(IA!$B$2:$B$61, E18), COUNTIF(IA!$B$2:$B$61, E18) &gt; 0), 
            "Not Implemented", 
            "Partially Implemented"
        )
    )
)</f>
        <v/>
      </c>
    </row>
    <row r="19">
      <c r="B19" s="16" t="s">
        <v>639</v>
      </c>
      <c r="C19" s="11" t="str">
        <f>VLOOKUP(B19,IA!C:J, 8, FALSE)</f>
        <v/>
      </c>
      <c r="D19" s="1"/>
      <c r="E19" s="17" t="s">
        <v>640</v>
      </c>
      <c r="F19" s="22" t="s">
        <v>641</v>
      </c>
      <c r="G19" s="11" t="str">
        <f>IF(OR(COUNTIF(IA!$B$2:$B$61, E19) = 0, COUNTIFS(IA!$B$2:$B$61, E19, IA!$J$2:$J$61, "") &gt; 0),
    "", 
    IF(AND(COUNTIFS(IA!$B$2:$B$61, E19, IA!$J$2:$J$61, "Pass") = COUNTIF(IA!$B$2:$B$61, E19), COUNTIF(IA!$B$2:$B$61, E19) &gt; 0), 
        "Fully Implemented", 
        IF(AND(COUNTIFS(IA!$B$2:$B$61, E19, IA!$J$2:$J$61, "Fail") = COUNTIF(IA!$B$2:$B$61, E19), COUNTIF(IA!$B$2:$B$61, E19) &gt; 0), 
            "Not Implemented", 
            "Partially Implemented"
        )
    )
)</f>
        <v/>
      </c>
    </row>
    <row r="20">
      <c r="B20" s="16" t="s">
        <v>642</v>
      </c>
      <c r="C20" s="11" t="str">
        <f>VLOOKUP(B20,IA!C:J, 8, FALSE)</f>
        <v/>
      </c>
      <c r="D20" s="1"/>
      <c r="E20" s="17" t="s">
        <v>643</v>
      </c>
      <c r="F20" s="22" t="s">
        <v>644</v>
      </c>
      <c r="G20" s="11" t="str">
        <f>IF(OR(COUNTIF(IA!$B$2:$B$61, E20) = 0, COUNTIFS(IA!$B$2:$B$61, E20, IA!$J$2:$J$61, "") &gt; 0),
    "", 
    IF(AND(COUNTIFS(IA!$B$2:$B$61, E20, IA!$J$2:$J$61, "Pass") = COUNTIF(IA!$B$2:$B$61, E20), COUNTIF(IA!$B$2:$B$61, E20) &gt; 0), 
        "Fully Implemented", 
        IF(AND(COUNTIFS(IA!$B$2:$B$61, E20, IA!$J$2:$J$61, "Fail") = COUNTIF(IA!$B$2:$B$61, E20), COUNTIF(IA!$B$2:$B$61, E20) &gt; 0), 
            "Not Implemented", 
            "Partially Implemented"
        )
    )
)</f>
        <v/>
      </c>
    </row>
    <row r="21">
      <c r="B21" s="16" t="s">
        <v>645</v>
      </c>
      <c r="C21" s="11" t="str">
        <f>VLOOKUP(B21,IA!C:J, 8, FALSE)</f>
        <v/>
      </c>
      <c r="D21" s="1"/>
      <c r="E21" s="17" t="s">
        <v>646</v>
      </c>
      <c r="F21" s="22" t="s">
        <v>647</v>
      </c>
      <c r="G21" s="11" t="str">
        <f>IF(OR(COUNTIF(IA!$B$2:$B$61, E21) = 0, COUNTIFS(IA!$B$2:$B$61, E21, IA!$J$2:$J$61, "") &gt; 0),
    "", 
    IF(AND(COUNTIFS(IA!$B$2:$B$61, E21, IA!$J$2:$J$61, "Pass") = COUNTIF(IA!$B$2:$B$61, E21), COUNTIF(IA!$B$2:$B$61, E21) &gt; 0), 
        "Fully Implemented", 
        IF(AND(COUNTIFS(IA!$B$2:$B$61, E21, IA!$J$2:$J$61, "Fail") = COUNTIF(IA!$B$2:$B$61, E21), COUNTIF(IA!$B$2:$B$61, E21) &gt; 0), 
            "Not Implemented", 
            "Partially Implemented"
        )
    )
)</f>
        <v/>
      </c>
    </row>
    <row r="22">
      <c r="B22" s="16" t="s">
        <v>648</v>
      </c>
      <c r="C22" s="11" t="str">
        <f>VLOOKUP(B22,IA!C:J, 8, FALSE)</f>
        <v/>
      </c>
      <c r="D22" s="1"/>
      <c r="E22" s="17" t="s">
        <v>649</v>
      </c>
      <c r="F22" s="22" t="s">
        <v>650</v>
      </c>
      <c r="G22" s="11" t="str">
        <f>IF(OR(COUNTIF(IA!$B$2:$B$61, E22) = 0, COUNTIFS(IA!$B$2:$B$61, E22, IA!$J$2:$J$61, "") &gt; 0),
    "", 
    IF(AND(COUNTIFS(IA!$B$2:$B$61, E22, IA!$J$2:$J$61, "Pass") = COUNTIF(IA!$B$2:$B$61, E22), COUNTIF(IA!$B$2:$B$61, E22) &gt; 0), 
        "Fully Implemented", 
        IF(AND(COUNTIFS(IA!$B$2:$B$61, E22, IA!$J$2:$J$61, "Fail") = COUNTIF(IA!$B$2:$B$61, E22), COUNTIF(IA!$B$2:$B$61, E22) &gt; 0), 
            "Not Implemented", 
            "Partially Implemented"
        )
    )
)</f>
        <v/>
      </c>
    </row>
    <row r="23">
      <c r="B23" s="16" t="s">
        <v>651</v>
      </c>
      <c r="C23" s="11" t="str">
        <f>VLOOKUP(B23,IA!C:J, 8, FALSE)</f>
        <v/>
      </c>
      <c r="D23" s="1"/>
      <c r="E23" s="17" t="s">
        <v>652</v>
      </c>
      <c r="F23" s="22" t="s">
        <v>653</v>
      </c>
      <c r="G23" s="11" t="str">
        <f>IF(OR(COUNTIF(IA!$B$2:$B$61, E23) = 0, COUNTIFS(IA!$B$2:$B$61, E23, IA!$J$2:$J$61, "") &gt; 0),
    "", 
    IF(AND(COUNTIFS(IA!$B$2:$B$61, E23, IA!$J$2:$J$61, "Pass") = COUNTIF(IA!$B$2:$B$61, E23), COUNTIF(IA!$B$2:$B$61, E23) &gt; 0), 
        "Fully Implemented", 
        IF(AND(COUNTIFS(IA!$B$2:$B$61, E23, IA!$J$2:$J$61, "Fail") = COUNTIF(IA!$B$2:$B$61, E23), COUNTIF(IA!$B$2:$B$61, E23) &gt; 0), 
            "Not Implemented", 
            "Partially Implemented"
        )
    )
)</f>
        <v/>
      </c>
    </row>
    <row r="24">
      <c r="B24" s="16" t="s">
        <v>654</v>
      </c>
      <c r="C24" s="11" t="str">
        <f>VLOOKUP(B24,IA!C:J, 8, FALSE)</f>
        <v/>
      </c>
      <c r="D24" s="1"/>
      <c r="E24" s="17" t="s">
        <v>655</v>
      </c>
      <c r="F24" s="22" t="s">
        <v>656</v>
      </c>
      <c r="G24" s="11" t="str">
        <f>IF(OR(COUNTIF(IA!$B$2:$B$61, E24) = 0, COUNTIFS(IA!$B$2:$B$61, E24, IA!$J$2:$J$61, "") &gt; 0),
    "", 
    IF(AND(COUNTIFS(IA!$B$2:$B$61, E24, IA!$J$2:$J$61, "Pass") = COUNTIF(IA!$B$2:$B$61, E24), COUNTIF(IA!$B$2:$B$61, E24) &gt; 0), 
        "Fully Implemented", 
        IF(AND(COUNTIFS(IA!$B$2:$B$61, E24, IA!$J$2:$J$61, "Fail") = COUNTIF(IA!$B$2:$B$61, E24), COUNTIF(IA!$B$2:$B$61, E24) &gt; 0), 
            "Not Implemented", 
            "Partially Implemented"
        )
    )
)</f>
        <v/>
      </c>
    </row>
    <row r="25">
      <c r="B25" s="16" t="s">
        <v>654</v>
      </c>
      <c r="C25" s="11" t="str">
        <f>VLOOKUP(B25,IA!C:J, 8, FALSE)</f>
        <v/>
      </c>
      <c r="D25" s="1"/>
      <c r="E25" s="17" t="s">
        <v>657</v>
      </c>
      <c r="F25" s="22" t="s">
        <v>658</v>
      </c>
      <c r="G25" s="11" t="str">
        <f>IF(OR(COUNTIF(IA!$B$2:$B$61, E25) = 0, COUNTIFS(IA!$B$2:$B$61, E25, IA!$J$2:$J$61, "") &gt; 0),
    "", 
    IF(AND(COUNTIFS(IA!$B$2:$B$61, E25, IA!$J$2:$J$61, "Pass") = COUNTIF(IA!$B$2:$B$61, E25), COUNTIF(IA!$B$2:$B$61, E25) &gt; 0), 
        "Fully Implemented", 
        IF(AND(COUNTIFS(IA!$B$2:$B$61, E25, IA!$J$2:$J$61, "Fail") = COUNTIF(IA!$B$2:$B$61, E25), COUNTIF(IA!$B$2:$B$61, E25) &gt; 0), 
            "Not Implemented", 
            "Partially Implemented"
        )
    )
)</f>
        <v/>
      </c>
    </row>
    <row r="26">
      <c r="B26" s="16" t="s">
        <v>659</v>
      </c>
      <c r="C26" s="11" t="str">
        <f>VLOOKUP(B26,IA!C:J, 8, FALSE)</f>
        <v/>
      </c>
      <c r="D26" s="1"/>
      <c r="E26" s="17" t="s">
        <v>660</v>
      </c>
      <c r="F26" s="22" t="s">
        <v>661</v>
      </c>
      <c r="G26" s="11" t="str">
        <f>IF(OR(COUNTIF(IA!$B$2:$B$61, E26) = 0, COUNTIFS(IA!$B$2:$B$61, E26, IA!$J$2:$J$61, "") &gt; 0),
    "", 
    IF(AND(COUNTIFS(IA!$B$2:$B$61, E26, IA!$J$2:$J$61, "Pass") = COUNTIF(IA!$B$2:$B$61, E26), COUNTIF(IA!$B$2:$B$61, E26) &gt; 0), 
        "Fully Implemented", 
        IF(AND(COUNTIFS(IA!$B$2:$B$61, E26, IA!$J$2:$J$61, "Fail") = COUNTIF(IA!$B$2:$B$61, E26), COUNTIF(IA!$B$2:$B$61, E26) &gt; 0), 
            "Not Implemented", 
            "Partially Implemented"
        )
    )
)</f>
        <v/>
      </c>
    </row>
    <row r="27">
      <c r="B27" s="16" t="s">
        <v>662</v>
      </c>
      <c r="C27" s="11" t="str">
        <f>VLOOKUP(B27,IA!C:J, 8, FALSE)</f>
        <v/>
      </c>
      <c r="D27" s="1"/>
      <c r="E27" s="17" t="s">
        <v>663</v>
      </c>
      <c r="F27" s="22" t="s">
        <v>664</v>
      </c>
      <c r="G27" s="11" t="str">
        <f>IF(OR(COUNTIF(IA!$B$2:$B$61, E27) = 0, COUNTIFS(IA!$B$2:$B$61, E27, IA!$J$2:$J$61, "") &gt; 0),
    "", 
    IF(AND(COUNTIFS(IA!$B$2:$B$61, E27, IA!$J$2:$J$61, "Pass") = COUNTIF(IA!$B$2:$B$61, E27), COUNTIF(IA!$B$2:$B$61, E27) &gt; 0), 
        "Fully Implemented", 
        IF(AND(COUNTIFS(IA!$B$2:$B$61, E27, IA!$J$2:$J$61, "Fail") = COUNTIF(IA!$B$2:$B$61, E27), COUNTIF(IA!$B$2:$B$61, E27) &gt; 0), 
            "Not Implemented", 
            "Partially Implemented"
        )
    )
)</f>
        <v/>
      </c>
    </row>
    <row r="28">
      <c r="B28" s="16" t="s">
        <v>665</v>
      </c>
      <c r="C28" s="11" t="str">
        <f>VLOOKUP(B28,IA!C:J, 8, FALSE)</f>
        <v/>
      </c>
      <c r="D28" s="1"/>
      <c r="E28" s="17" t="s">
        <v>666</v>
      </c>
      <c r="F28" s="22" t="s">
        <v>667</v>
      </c>
      <c r="G28" s="11" t="str">
        <f>IF(OR(COUNTIF(IA!$B$2:$B$61, E28) = 0, COUNTIFS(IA!$B$2:$B$61, E28, IA!$J$2:$J$61, "") &gt; 0),
    "", 
    IF(AND(COUNTIFS(IA!$B$2:$B$61, E28, IA!$J$2:$J$61, "Pass") = COUNTIF(IA!$B$2:$B$61, E28), COUNTIF(IA!$B$2:$B$61, E28) &gt; 0), 
        "Fully Implemented", 
        IF(AND(COUNTIFS(IA!$B$2:$B$61, E28, IA!$J$2:$J$61, "Fail") = COUNTIF(IA!$B$2:$B$61, E28), COUNTIF(IA!$B$2:$B$61, E28) &gt; 0), 
            "Not Implemented", 
            "Partially Implemented"
        )
    )
)</f>
        <v/>
      </c>
    </row>
    <row r="29">
      <c r="B29" s="16" t="s">
        <v>668</v>
      </c>
      <c r="C29" s="11" t="str">
        <f>VLOOKUP(B29,IA!C:J, 8, FALSE)</f>
        <v/>
      </c>
      <c r="D29" s="1"/>
      <c r="E29" s="17" t="s">
        <v>669</v>
      </c>
      <c r="F29" s="22" t="s">
        <v>670</v>
      </c>
      <c r="G29" s="11" t="str">
        <f>IF(OR(COUNTIF(IA!$B$2:$B$61, E29) = 0, COUNTIFS(IA!$B$2:$B$61, E29, IA!$J$2:$J$61, "") &gt; 0),
    "", 
    IF(AND(COUNTIFS(IA!$B$2:$B$61, E29, IA!$J$2:$J$61, "Pass") = COUNTIF(IA!$B$2:$B$61, E29), COUNTIF(IA!$B$2:$B$61, E29) &gt; 0), 
        "Fully Implemented", 
        IF(AND(COUNTIFS(IA!$B$2:$B$61, E29, IA!$J$2:$J$61, "Fail") = COUNTIF(IA!$B$2:$B$61, E29), COUNTIF(IA!$B$2:$B$61, E29) &gt; 0), 
            "Not Implemented", 
            "Partially Implemented"
        )
    )
)</f>
        <v/>
      </c>
    </row>
    <row r="30">
      <c r="B30" s="16" t="s">
        <v>671</v>
      </c>
      <c r="C30" s="11" t="str">
        <f>VLOOKUP(B30,IA!C:J, 8, FALSE)</f>
        <v/>
      </c>
      <c r="D30" s="1"/>
      <c r="E30" s="17" t="s">
        <v>672</v>
      </c>
      <c r="F30" s="22" t="s">
        <v>673</v>
      </c>
      <c r="G30" s="11" t="str">
        <f>IF(OR(COUNTIF(IA!$B$2:$B$61, E30) = 0, COUNTIFS(IA!$B$2:$B$61, E30, IA!$J$2:$J$61, "") &gt; 0),
    "", 
    IF(AND(COUNTIFS(IA!$B$2:$B$61, E30, IA!$J$2:$J$61, "Pass") = COUNTIF(IA!$B$2:$B$61, E30), COUNTIF(IA!$B$2:$B$61, E30) &gt; 0), 
        "Fully Implemented", 
        IF(AND(COUNTIFS(IA!$B$2:$B$61, E30, IA!$J$2:$J$61, "Fail") = COUNTIF(IA!$B$2:$B$61, E30), COUNTIF(IA!$B$2:$B$61, E30) &gt; 0), 
            "Not Implemented", 
            "Partially Implemented"
        )
    )
)</f>
        <v/>
      </c>
    </row>
    <row r="31">
      <c r="B31" s="16" t="s">
        <v>674</v>
      </c>
      <c r="C31" s="11" t="str">
        <f>VLOOKUP(B31,IA!C:J, 8, FALSE)</f>
        <v/>
      </c>
      <c r="D31" s="1"/>
      <c r="E31" s="17" t="s">
        <v>675</v>
      </c>
      <c r="F31" s="22" t="s">
        <v>676</v>
      </c>
      <c r="G31" s="11" t="str">
        <f>IF(OR(COUNTIF(IA!$B$2:$B$61, E31) = 0, COUNTIFS(IA!$B$2:$B$61, E31, IA!$J$2:$J$61, "") &gt; 0),
    "", 
    IF(AND(COUNTIFS(IA!$B$2:$B$61, E31, IA!$J$2:$J$61, "Pass") = COUNTIF(IA!$B$2:$B$61, E31), COUNTIF(IA!$B$2:$B$61, E31) &gt; 0), 
        "Fully Implemented", 
        IF(AND(COUNTIFS(IA!$B$2:$B$61, E31, IA!$J$2:$J$61, "Fail") = COUNTIF(IA!$B$2:$B$61, E31), COUNTIF(IA!$B$2:$B$61, E31) &gt; 0), 
            "Not Implemented", 
            "Partially Implemented"
        )
    )
)</f>
        <v/>
      </c>
    </row>
    <row r="32">
      <c r="B32" s="16" t="s">
        <v>677</v>
      </c>
      <c r="C32" s="11" t="str">
        <f>VLOOKUP(B32,IA!C:J, 8, FALSE)</f>
        <v/>
      </c>
      <c r="D32" s="1"/>
      <c r="E32" s="17" t="s">
        <v>678</v>
      </c>
      <c r="F32" s="22" t="s">
        <v>679</v>
      </c>
      <c r="G32" s="11" t="str">
        <f>IF(OR(COUNTIF(IA!$B$2:$B$61, E32) = 0, COUNTIFS(IA!$B$2:$B$61, E32, IA!$J$2:$J$61, "") &gt; 0),
    "", 
    IF(AND(COUNTIFS(IA!$B$2:$B$61, E32, IA!$J$2:$J$61, "Pass") = COUNTIF(IA!$B$2:$B$61, E32), COUNTIF(IA!$B$2:$B$61, E32) &gt; 0), 
        "Fully Implemented", 
        IF(AND(COUNTIFS(IA!$B$2:$B$61, E32, IA!$J$2:$J$61, "Fail") = COUNTIF(IA!$B$2:$B$61, E32), COUNTIF(IA!$B$2:$B$61, E32) &gt; 0), 
            "Not Implemented", 
            "Partially Implemented"
        )
    )
)</f>
        <v/>
      </c>
    </row>
    <row r="33">
      <c r="B33" s="16" t="s">
        <v>680</v>
      </c>
      <c r="C33" s="11" t="str">
        <f>VLOOKUP(B33,IA!C:J, 8, FALSE)</f>
        <v/>
      </c>
      <c r="D33" s="1"/>
      <c r="E33" s="17" t="s">
        <v>681</v>
      </c>
      <c r="F33" s="22" t="s">
        <v>682</v>
      </c>
      <c r="G33" s="11" t="str">
        <f>IF(OR(COUNTIF(IA!$B$2:$B$61, E33) = 0, COUNTIFS(IA!$B$2:$B$61, E33, IA!$J$2:$J$61, "") &gt; 0),
    "", 
    IF(AND(COUNTIFS(IA!$B$2:$B$61, E33, IA!$J$2:$J$61, "Pass") = COUNTIF(IA!$B$2:$B$61, E33), COUNTIF(IA!$B$2:$B$61, E33) &gt; 0), 
        "Fully Implemented", 
        IF(AND(COUNTIFS(IA!$B$2:$B$61, E33, IA!$J$2:$J$61, "Fail") = COUNTIF(IA!$B$2:$B$61, E33), COUNTIF(IA!$B$2:$B$61, E33) &gt; 0), 
            "Not Implemented", 
            "Partially Implemented"
        )
    )
)</f>
        <v/>
      </c>
    </row>
    <row r="34">
      <c r="B34" s="16" t="s">
        <v>683</v>
      </c>
      <c r="C34" s="11" t="str">
        <f>VLOOKUP(B34,IA!C:J, 8, FALSE)</f>
        <v/>
      </c>
      <c r="D34" s="1"/>
      <c r="E34" s="17" t="s">
        <v>684</v>
      </c>
      <c r="F34" s="22" t="s">
        <v>685</v>
      </c>
      <c r="G34" s="11" t="str">
        <f>IF(OR(COUNTIF(IA!$B$2:$B$61, E34) = 0, COUNTIFS(IA!$B$2:$B$61, E34, IA!$J$2:$J$61, "") &gt; 0),
    "", 
    IF(AND(COUNTIFS(IA!$B$2:$B$61, E34, IA!$J$2:$J$61, "Pass") = COUNTIF(IA!$B$2:$B$61, E34), COUNTIF(IA!$B$2:$B$61, E34) &gt; 0), 
        "Fully Implemented", 
        IF(AND(COUNTIFS(IA!$B$2:$B$61, E34, IA!$J$2:$J$61, "Fail") = COUNTIF(IA!$B$2:$B$61, E34), COUNTIF(IA!$B$2:$B$61, E34) &gt; 0), 
            "Not Implemented", 
            "Partially Implemented"
        )
    )
)</f>
        <v/>
      </c>
    </row>
    <row r="35">
      <c r="B35" s="16" t="s">
        <v>686</v>
      </c>
      <c r="C35" s="11" t="str">
        <f>VLOOKUP(B35,IA!C:J, 8, FALSE)</f>
        <v/>
      </c>
      <c r="E35" s="17" t="s">
        <v>687</v>
      </c>
      <c r="F35" s="22" t="s">
        <v>688</v>
      </c>
      <c r="G35" s="11" t="str">
        <f>IF(OR(COUNTIF(IA!$B$2:$B$61, E35) = 0, COUNTIFS(IA!$B$2:$B$61, E35, IA!$J$2:$J$61, "") &gt; 0),
    "", 
    IF(AND(COUNTIFS(IA!$B$2:$B$61, E35, IA!$J$2:$J$61, "Pass") = COUNTIF(IA!$B$2:$B$61, E35), COUNTIF(IA!$B$2:$B$61, E35) &gt; 0), 
        "Fully Implemented", 
        IF(AND(COUNTIFS(IA!$B$2:$B$61, E35, IA!$J$2:$J$61, "Fail") = COUNTIF(IA!$B$2:$B$61, E35), COUNTIF(IA!$B$2:$B$61, E35) &gt; 0), 
            "Not Implemented", 
            "Partially Implemented"
        )
    )
)</f>
        <v/>
      </c>
    </row>
    <row r="36">
      <c r="B36" s="16" t="s">
        <v>689</v>
      </c>
      <c r="C36" s="11" t="str">
        <f>VLOOKUP(B36,IA!C:J, 8, FALSE)</f>
        <v/>
      </c>
      <c r="E36" s="17" t="s">
        <v>690</v>
      </c>
      <c r="F36" s="22" t="s">
        <v>691</v>
      </c>
      <c r="G36" s="11" t="str">
        <f>IF(OR(COUNTIF(IA!$B$2:$B$61, E36) = 0, COUNTIFS(IA!$B$2:$B$61, E36, IA!$J$2:$J$61, "") &gt; 0),
    "", 
    IF(AND(COUNTIFS(IA!$B$2:$B$61, E36, IA!$J$2:$J$61, "Pass") = COUNTIF(IA!$B$2:$B$61, E36), COUNTIF(IA!$B$2:$B$61, E36) &gt; 0), 
        "Fully Implemented", 
        IF(AND(COUNTIFS(IA!$B$2:$B$61, E36, IA!$J$2:$J$61, "Fail") = COUNTIF(IA!$B$2:$B$61, E36), COUNTIF(IA!$B$2:$B$61, E36) &gt; 0), 
            "Not Implemented", 
            "Partially Implemented"
        )
    )
)</f>
        <v/>
      </c>
    </row>
    <row r="37">
      <c r="B37" s="16" t="s">
        <v>692</v>
      </c>
      <c r="C37" s="11" t="str">
        <f>VLOOKUP(B37,IA!C:J, 8, FALSE)</f>
        <v/>
      </c>
      <c r="E37" s="17" t="s">
        <v>693</v>
      </c>
      <c r="F37" s="22" t="s">
        <v>694</v>
      </c>
      <c r="G37" s="11" t="str">
        <f>IF(OR(COUNTIF(IA!$B$2:$B$61, E37) = 0, COUNTIFS(IA!$B$2:$B$61, E37, IA!$J$2:$J$61, "") &gt; 0),
    "", 
    IF(AND(COUNTIFS(IA!$B$2:$B$61, E37, IA!$J$2:$J$61, "Pass") = COUNTIF(IA!$B$2:$B$61, E37), COUNTIF(IA!$B$2:$B$61, E37) &gt; 0), 
        "Fully Implemented", 
        IF(AND(COUNTIFS(IA!$B$2:$B$61, E37, IA!$J$2:$J$61, "Fail") = COUNTIF(IA!$B$2:$B$61, E37), COUNTIF(IA!$B$2:$B$61, E37) &gt; 0), 
            "Not Implemented", 
            "Partially Implemented"
        )
    )
)</f>
        <v/>
      </c>
    </row>
    <row r="38">
      <c r="B38" s="16" t="s">
        <v>695</v>
      </c>
      <c r="C38" s="11" t="str">
        <f>VLOOKUP(B38,IA!C:J, 8, FALSE)</f>
        <v/>
      </c>
      <c r="E38" s="17" t="s">
        <v>696</v>
      </c>
      <c r="F38" s="22" t="s">
        <v>697</v>
      </c>
      <c r="G38" s="11" t="str">
        <f>IF(OR(COUNTIF(IA!$B$2:$B$61, E38) = 0, COUNTIFS(IA!$B$2:$B$61, E38, IA!$J$2:$J$61, "") &gt; 0),
    "", 
    IF(AND(COUNTIFS(IA!$B$2:$B$61, E38, IA!$J$2:$J$61, "Pass") = COUNTIF(IA!$B$2:$B$61, E38), COUNTIF(IA!$B$2:$B$61, E38) &gt; 0), 
        "Fully Implemented", 
        IF(AND(COUNTIFS(IA!$B$2:$B$61, E38, IA!$J$2:$J$61, "Fail") = COUNTIF(IA!$B$2:$B$61, E38), COUNTIF(IA!$B$2:$B$61, E38) &gt; 0), 
            "Not Implemented", 
            "Partially Implemented"
        )
    )
)</f>
        <v/>
      </c>
    </row>
    <row r="39">
      <c r="B39" s="16" t="s">
        <v>698</v>
      </c>
      <c r="C39" s="11" t="str">
        <f>VLOOKUP(B39,IA!C:J, 8, FALSE)</f>
        <v/>
      </c>
    </row>
    <row r="40">
      <c r="B40" s="16" t="s">
        <v>699</v>
      </c>
      <c r="C40" s="11" t="str">
        <f>VLOOKUP(B40,IA!C:J, 8, FALSE)</f>
        <v/>
      </c>
    </row>
    <row r="41">
      <c r="B41" s="16" t="s">
        <v>700</v>
      </c>
      <c r="C41" s="11" t="str">
        <f>VLOOKUP(B41,IA!C:J, 8, FALSE)</f>
        <v/>
      </c>
    </row>
    <row r="42">
      <c r="B42" s="16" t="s">
        <v>701</v>
      </c>
      <c r="C42" s="11" t="str">
        <f>VLOOKUP(B42,IA!C:J, 8, FALSE)</f>
        <v/>
      </c>
    </row>
    <row r="43">
      <c r="B43" s="16" t="s">
        <v>702</v>
      </c>
      <c r="C43" s="11" t="str">
        <f>VLOOKUP(B43,IA!C:J, 8, FALSE)</f>
        <v/>
      </c>
    </row>
    <row r="44">
      <c r="B44" s="16" t="s">
        <v>703</v>
      </c>
      <c r="C44" s="11" t="str">
        <f>VLOOKUP(B44,IA!C:J, 8, FALSE)</f>
        <v/>
      </c>
    </row>
    <row r="45">
      <c r="B45" s="16" t="s">
        <v>704</v>
      </c>
      <c r="C45" s="11" t="str">
        <f>VLOOKUP(B45,IA!C:J, 8, FALSE)</f>
        <v/>
      </c>
    </row>
    <row r="46">
      <c r="B46" s="16" t="s">
        <v>705</v>
      </c>
      <c r="C46" s="11" t="str">
        <f>VLOOKUP(B46,IA!C:J, 8, FALSE)</f>
        <v/>
      </c>
    </row>
    <row r="47">
      <c r="B47" s="16" t="s">
        <v>706</v>
      </c>
      <c r="C47" s="11" t="str">
        <f>VLOOKUP(B47,IA!C:J, 8, FALSE)</f>
        <v/>
      </c>
    </row>
    <row r="48">
      <c r="B48" s="16" t="s">
        <v>707</v>
      </c>
      <c r="C48" s="11" t="str">
        <f>VLOOKUP(B48,IA!C:J, 8, FALSE)</f>
        <v/>
      </c>
    </row>
    <row r="49">
      <c r="B49" s="16" t="s">
        <v>708</v>
      </c>
      <c r="C49" s="11" t="str">
        <f>VLOOKUP(B49,IA!C:J, 8, FALSE)</f>
        <v/>
      </c>
    </row>
    <row r="50">
      <c r="B50" s="16" t="s">
        <v>709</v>
      </c>
      <c r="C50" s="11" t="str">
        <f>VLOOKUP(B50,IA!C:J, 8, FALSE)</f>
        <v/>
      </c>
    </row>
    <row r="51">
      <c r="B51" s="16" t="s">
        <v>710</v>
      </c>
      <c r="C51" s="11" t="str">
        <f>VLOOKUP(B51,IA!C:J, 8, FALSE)</f>
        <v/>
      </c>
    </row>
    <row r="52">
      <c r="B52" s="16" t="s">
        <v>711</v>
      </c>
      <c r="C52" s="11" t="str">
        <f>VLOOKUP(B52,IA!C:J, 8, FALSE)</f>
        <v/>
      </c>
    </row>
    <row r="53">
      <c r="B53" s="16" t="s">
        <v>712</v>
      </c>
      <c r="C53" s="11" t="str">
        <f>VLOOKUP(B53,IA!C:J, 8, FALSE)</f>
        <v/>
      </c>
    </row>
    <row r="54">
      <c r="B54" s="16" t="s">
        <v>713</v>
      </c>
      <c r="C54" s="11" t="str">
        <f>VLOOKUP(B54,IA!C:J, 8, FALSE)</f>
        <v/>
      </c>
    </row>
    <row r="55">
      <c r="B55" s="16" t="s">
        <v>714</v>
      </c>
      <c r="C55" s="11" t="str">
        <f>VLOOKUP(B55,IA!C:J, 8, FALSE)</f>
        <v/>
      </c>
    </row>
    <row r="56">
      <c r="B56" s="16" t="s">
        <v>715</v>
      </c>
      <c r="C56" s="11" t="str">
        <f>VLOOKUP(B56,IA!C:J, 8, FALSE)</f>
        <v/>
      </c>
    </row>
    <row r="57">
      <c r="B57" s="16" t="s">
        <v>716</v>
      </c>
      <c r="C57" s="11" t="str">
        <f>VLOOKUP(B57,IA!C:J, 8, FALSE)</f>
        <v/>
      </c>
    </row>
    <row r="58">
      <c r="B58" s="16" t="s">
        <v>717</v>
      </c>
      <c r="C58" s="11" t="str">
        <f>VLOOKUP(B58,IA!C:J, 8, FALSE)</f>
        <v/>
      </c>
    </row>
    <row r="59">
      <c r="B59" s="16" t="s">
        <v>718</v>
      </c>
      <c r="C59" s="11" t="str">
        <f>VLOOKUP(B59,IA!C:J, 8, FALSE)</f>
        <v/>
      </c>
    </row>
    <row r="60">
      <c r="B60" s="16" t="s">
        <v>719</v>
      </c>
      <c r="C60" s="11" t="str">
        <f>VLOOKUP(B60,IA!C:J, 8, FALSE)</f>
        <v/>
      </c>
    </row>
    <row r="61">
      <c r="B61" s="16" t="s">
        <v>720</v>
      </c>
      <c r="C61" s="11" t="str">
        <f>VLOOKUP(B61,IA!C:J, 8, FALSE)</f>
        <v/>
      </c>
    </row>
    <row r="62">
      <c r="B62" s="16" t="s">
        <v>721</v>
      </c>
      <c r="C62" s="11" t="str">
        <f>VLOOKUP(B62,IA!C:J, 8, FALSE)</f>
        <v/>
      </c>
    </row>
    <row r="63">
      <c r="B63" s="16" t="s">
        <v>722</v>
      </c>
      <c r="C63" s="11" t="str">
        <f>VLOOKUP(B63,IA!C:J, 8, FALSE)</f>
        <v/>
      </c>
    </row>
    <row r="64">
      <c r="B64" s="16" t="s">
        <v>723</v>
      </c>
      <c r="C64" s="11" t="str">
        <f>VLOOKUP(B64,IA!C:J, 8, FALSE)</f>
        <v/>
      </c>
    </row>
    <row r="65">
      <c r="B65" s="16" t="s">
        <v>724</v>
      </c>
      <c r="C65" s="11" t="str">
        <f>VLOOKUP(B65,IA!C:J, 8, FALSE)</f>
        <v/>
      </c>
    </row>
    <row r="66">
      <c r="B66" s="16" t="s">
        <v>725</v>
      </c>
      <c r="C66" s="11" t="str">
        <f>VLOOKUP(B66,IA!C:J, 8, FALSE)</f>
        <v/>
      </c>
    </row>
    <row r="67">
      <c r="B67" s="16" t="s">
        <v>726</v>
      </c>
      <c r="C67" s="11" t="str">
        <f>VLOOKUP(B67,IA!C:J, 8, FALSE)</f>
        <v/>
      </c>
    </row>
    <row r="68">
      <c r="B68" s="16" t="s">
        <v>727</v>
      </c>
      <c r="C68" s="11" t="str">
        <f>VLOOKUP(B68,IA!C:J, 8, FALSE)</f>
        <v/>
      </c>
    </row>
    <row r="69">
      <c r="B69" s="16" t="s">
        <v>728</v>
      </c>
      <c r="C69" s="11" t="str">
        <f>VLOOKUP(B69,IA!C:J, 8, FALSE)</f>
        <v/>
      </c>
    </row>
    <row r="70">
      <c r="B70" s="16" t="s">
        <v>729</v>
      </c>
      <c r="C70" s="11" t="str">
        <f>VLOOKUP(B70,IA!C:J, 8, FALSE)</f>
        <v/>
      </c>
    </row>
    <row r="71">
      <c r="B71" s="16" t="s">
        <v>730</v>
      </c>
      <c r="C71" s="11" t="str">
        <f>VLOOKUP(B71,IA!C:J, 8, FALSE)</f>
        <v/>
      </c>
    </row>
  </sheetData>
  <mergeCells count="5">
    <mergeCell ref="B1:G1"/>
    <mergeCell ref="B3:C3"/>
    <mergeCell ref="E3:F3"/>
    <mergeCell ref="B10:C10"/>
    <mergeCell ref="E10:G10"/>
  </mergeCells>
  <conditionalFormatting sqref="C12:C71">
    <cfRule type="cellIs" dxfId="0" priority="1" operator="equal">
      <formula>"Pass"</formula>
    </cfRule>
  </conditionalFormatting>
  <conditionalFormatting sqref="C12:C71">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731</v>
      </c>
      <c r="C1" s="3"/>
      <c r="D1" s="3"/>
      <c r="E1" s="3"/>
      <c r="F1" s="3"/>
      <c r="G1" s="4"/>
      <c r="H1" s="5"/>
      <c r="I1" s="5"/>
      <c r="J1" s="5"/>
      <c r="K1" s="5"/>
    </row>
    <row r="2">
      <c r="A2" s="6"/>
      <c r="E2" s="5"/>
      <c r="H2" s="5"/>
      <c r="I2" s="5"/>
      <c r="J2" s="5"/>
      <c r="K2" s="5"/>
    </row>
    <row r="3">
      <c r="A3" s="1"/>
      <c r="B3" s="7" t="s">
        <v>732</v>
      </c>
      <c r="C3" s="4"/>
      <c r="E3" s="7" t="s">
        <v>733</v>
      </c>
      <c r="F3" s="4"/>
      <c r="I3" s="5"/>
      <c r="J3" s="5"/>
      <c r="K3" s="5"/>
    </row>
    <row r="4">
      <c r="A4" s="1"/>
      <c r="B4" s="8" t="s">
        <v>3</v>
      </c>
      <c r="C4" s="8" t="s">
        <v>4</v>
      </c>
      <c r="E4" s="8" t="s">
        <v>5</v>
      </c>
      <c r="F4" s="8" t="s">
        <v>4</v>
      </c>
    </row>
    <row r="5">
      <c r="A5" s="1"/>
      <c r="B5" s="9" t="s">
        <v>6</v>
      </c>
      <c r="C5" s="11">
        <f>COUNTIF(IR!$J$2:$J$45, "Pass")</f>
        <v>0</v>
      </c>
      <c r="E5" s="9" t="s">
        <v>7</v>
      </c>
      <c r="F5" s="11">
        <f>COUNTIF(G$12:G$28, "Fully Implemented")</f>
        <v>0</v>
      </c>
    </row>
    <row r="6">
      <c r="A6" s="1"/>
      <c r="B6" s="9" t="s">
        <v>8</v>
      </c>
      <c r="C6" s="11">
        <f>COUNTIF(IR!$J$2:$J$45, "Fail")</f>
        <v>0</v>
      </c>
      <c r="E6" s="9" t="s">
        <v>9</v>
      </c>
      <c r="F6" s="11">
        <f>COUNTIF(G$12:G$28, "Partially Implemented")</f>
        <v>0</v>
      </c>
    </row>
    <row r="7">
      <c r="A7" s="1"/>
      <c r="B7" s="12" t="s">
        <v>10</v>
      </c>
      <c r="C7" s="13" t="str">
        <f>IF(SUM(C5:C6)=0, "Pending", C5/SUM(C5:C6))</f>
        <v>Pending</v>
      </c>
      <c r="E7" s="9" t="s">
        <v>11</v>
      </c>
      <c r="F7" s="11">
        <f>COUNTIF(G$12:G$28, "Not Implemented")</f>
        <v>0</v>
      </c>
    </row>
    <row r="8">
      <c r="A8" s="1"/>
    </row>
    <row r="10">
      <c r="B10" s="7" t="s">
        <v>734</v>
      </c>
      <c r="C10" s="4"/>
      <c r="D10" s="14"/>
      <c r="E10" s="7" t="s">
        <v>735</v>
      </c>
      <c r="F10" s="3"/>
      <c r="G10" s="4"/>
    </row>
    <row r="11">
      <c r="B11" s="8" t="s">
        <v>14</v>
      </c>
      <c r="C11" s="8" t="s">
        <v>15</v>
      </c>
      <c r="D11" s="15"/>
      <c r="E11" s="8" t="s">
        <v>16</v>
      </c>
      <c r="F11" s="8" t="s">
        <v>17</v>
      </c>
      <c r="G11" s="8" t="s">
        <v>18</v>
      </c>
    </row>
    <row r="12">
      <c r="B12" s="16" t="s">
        <v>736</v>
      </c>
      <c r="C12" s="11" t="str">
        <f>VLOOKUP(B12,IR!C:J, 8, FALSE)</f>
        <v/>
      </c>
      <c r="D12" s="1"/>
      <c r="E12" s="17" t="s">
        <v>737</v>
      </c>
      <c r="F12" s="22" t="s">
        <v>21</v>
      </c>
      <c r="G12" s="11" t="str">
        <f>IF(OR(COUNTIF(IR!$B$2:$B$45, E12) = 0, COUNTIFS(IR!$B$2:$B$45, E12, IR!$J$2:$J$45, "") &gt; 0),
    "", 
    IF(AND(COUNTIFS(IR!$B$2:$B$45, E12, IR!$J$2:$J$45, "Pass") = COUNTIF(IR!$B$2:$B$45, E12), COUNTIF(IR!$B$2:$B$45, E12) &gt; 0), 
        "Fully Implemented", 
        IF(AND(COUNTIFS(IR!$B$2:$B$45, E12, IR!$J$2:$J$45, "Fail") = COUNTIF(IR!$B$2:$B$45, E12), COUNTIF(IR!$B$2:$B$45, E12) &gt; 0), 
            "Not Implemented", 
            "Partially Implemented"
        )
    )
)</f>
        <v/>
      </c>
    </row>
    <row r="13">
      <c r="B13" s="16" t="s">
        <v>738</v>
      </c>
      <c r="C13" s="11" t="str">
        <f>VLOOKUP(B13,IR!C:J, 8, FALSE)</f>
        <v/>
      </c>
      <c r="D13" s="1"/>
      <c r="E13" s="17" t="s">
        <v>739</v>
      </c>
      <c r="F13" s="22" t="s">
        <v>740</v>
      </c>
      <c r="G13" s="11" t="str">
        <f>IF(OR(COUNTIF(IR!$B$2:$B$45, E13) = 0, COUNTIFS(IR!$B$2:$B$45, E13, IR!$J$2:$J$45, "") &gt; 0),
    "", 
    IF(AND(COUNTIFS(IR!$B$2:$B$45, E13, IR!$J$2:$J$45, "Pass") = COUNTIF(IR!$B$2:$B$45, E13), COUNTIF(IR!$B$2:$B$45, E13) &gt; 0), 
        "Fully Implemented", 
        IF(AND(COUNTIFS(IR!$B$2:$B$45, E13, IR!$J$2:$J$45, "Fail") = COUNTIF(IR!$B$2:$B$45, E13), COUNTIF(IR!$B$2:$B$45, E13) &gt; 0), 
            "Not Implemented", 
            "Partially Implemented"
        )
    )
)</f>
        <v/>
      </c>
    </row>
    <row r="14">
      <c r="B14" s="16" t="s">
        <v>741</v>
      </c>
      <c r="C14" s="11" t="str">
        <f>VLOOKUP(B14,IR!C:J, 8, FALSE)</f>
        <v/>
      </c>
      <c r="D14" s="1"/>
      <c r="E14" s="17" t="s">
        <v>742</v>
      </c>
      <c r="F14" s="22" t="s">
        <v>743</v>
      </c>
      <c r="G14" s="11" t="str">
        <f>IF(OR(COUNTIF(IR!$B$2:$B$45, E14) = 0, COUNTIFS(IR!$B$2:$B$45, E14, IR!$J$2:$J$45, "") &gt; 0),
    "", 
    IF(AND(COUNTIFS(IR!$B$2:$B$45, E14, IR!$J$2:$J$45, "Pass") = COUNTIF(IR!$B$2:$B$45, E14), COUNTIF(IR!$B$2:$B$45, E14) &gt; 0), 
        "Fully Implemented", 
        IF(AND(COUNTIFS(IR!$B$2:$B$45, E14, IR!$J$2:$J$45, "Fail") = COUNTIF(IR!$B$2:$B$45, E14), COUNTIF(IR!$B$2:$B$45, E14) &gt; 0), 
            "Not Implemented", 
            "Partially Implemented"
        )
    )
)</f>
        <v/>
      </c>
    </row>
    <row r="15">
      <c r="B15" s="16" t="s">
        <v>744</v>
      </c>
      <c r="C15" s="11" t="str">
        <f>VLOOKUP(B15,IR!C:J, 8, FALSE)</f>
        <v/>
      </c>
      <c r="D15" s="1"/>
      <c r="E15" s="17" t="s">
        <v>745</v>
      </c>
      <c r="F15" s="22" t="s">
        <v>518</v>
      </c>
      <c r="G15" s="11" t="str">
        <f>IF(OR(COUNTIF(IR!$B$2:$B$45, E15) = 0, COUNTIFS(IR!$B$2:$B$45, E15, IR!$J$2:$J$45, "") &gt; 0),
    "", 
    IF(AND(COUNTIFS(IR!$B$2:$B$45, E15, IR!$J$2:$J$45, "Pass") = COUNTIF(IR!$B$2:$B$45, E15), COUNTIF(IR!$B$2:$B$45, E15) &gt; 0), 
        "Fully Implemented", 
        IF(AND(COUNTIFS(IR!$B$2:$B$45, E15, IR!$J$2:$J$45, "Fail") = COUNTIF(IR!$B$2:$B$45, E15), COUNTIF(IR!$B$2:$B$45, E15) &gt; 0), 
            "Not Implemented", 
            "Partially Implemented"
        )
    )
)</f>
        <v/>
      </c>
    </row>
    <row r="16">
      <c r="B16" s="16" t="s">
        <v>746</v>
      </c>
      <c r="C16" s="11" t="str">
        <f>VLOOKUP(B16,IR!C:J, 8, FALSE)</f>
        <v/>
      </c>
      <c r="D16" s="1"/>
      <c r="E16" s="17" t="s">
        <v>747</v>
      </c>
      <c r="F16" s="22" t="s">
        <v>748</v>
      </c>
      <c r="G16" s="11" t="str">
        <f>IF(OR(COUNTIF(IR!$B$2:$B$45, E16) = 0, COUNTIFS(IR!$B$2:$B$45, E16, IR!$J$2:$J$45, "") &gt; 0),
    "", 
    IF(AND(COUNTIFS(IR!$B$2:$B$45, E16, IR!$J$2:$J$45, "Pass") = COUNTIF(IR!$B$2:$B$45, E16), COUNTIF(IR!$B$2:$B$45, E16) &gt; 0), 
        "Fully Implemented", 
        IF(AND(COUNTIFS(IR!$B$2:$B$45, E16, IR!$J$2:$J$45, "Fail") = COUNTIF(IR!$B$2:$B$45, E16), COUNTIF(IR!$B$2:$B$45, E16) &gt; 0), 
            "Not Implemented", 
            "Partially Implemented"
        )
    )
)</f>
        <v/>
      </c>
    </row>
    <row r="17">
      <c r="B17" s="16" t="s">
        <v>749</v>
      </c>
      <c r="C17" s="11" t="str">
        <f>VLOOKUP(B17,IR!C:J, 8, FALSE)</f>
        <v/>
      </c>
      <c r="D17" s="1"/>
      <c r="E17" s="17" t="s">
        <v>750</v>
      </c>
      <c r="F17" s="22" t="s">
        <v>751</v>
      </c>
      <c r="G17" s="11" t="str">
        <f>IF(OR(COUNTIF(IR!$B$2:$B$45, E17) = 0, COUNTIFS(IR!$B$2:$B$45, E17, IR!$J$2:$J$45, "") &gt; 0),
    "", 
    IF(AND(COUNTIFS(IR!$B$2:$B$45, E17, IR!$J$2:$J$45, "Pass") = COUNTIF(IR!$B$2:$B$45, E17), COUNTIF(IR!$B$2:$B$45, E17) &gt; 0), 
        "Fully Implemented", 
        IF(AND(COUNTIFS(IR!$B$2:$B$45, E17, IR!$J$2:$J$45, "Fail") = COUNTIF(IR!$B$2:$B$45, E17), COUNTIF(IR!$B$2:$B$45, E17) &gt; 0), 
            "Not Implemented", 
            "Partially Implemented"
        )
    )
)</f>
        <v/>
      </c>
    </row>
    <row r="18">
      <c r="B18" s="16" t="s">
        <v>752</v>
      </c>
      <c r="C18" s="11" t="str">
        <f>VLOOKUP(B18,IR!C:J, 8, FALSE)</f>
        <v/>
      </c>
      <c r="D18" s="1"/>
      <c r="E18" s="17" t="s">
        <v>753</v>
      </c>
      <c r="F18" s="22" t="s">
        <v>754</v>
      </c>
      <c r="G18" s="11" t="str">
        <f>IF(OR(COUNTIF(IR!$B$2:$B$45, E18) = 0, COUNTIFS(IR!$B$2:$B$45, E18, IR!$J$2:$J$45, "") &gt; 0),
    "", 
    IF(AND(COUNTIFS(IR!$B$2:$B$45, E18, IR!$J$2:$J$45, "Pass") = COUNTIF(IR!$B$2:$B$45, E18), COUNTIF(IR!$B$2:$B$45, E18) &gt; 0), 
        "Fully Implemented", 
        IF(AND(COUNTIFS(IR!$B$2:$B$45, E18, IR!$J$2:$J$45, "Fail") = COUNTIF(IR!$B$2:$B$45, E18), COUNTIF(IR!$B$2:$B$45, E18) &gt; 0), 
            "Not Implemented", 
            "Partially Implemented"
        )
    )
)</f>
        <v/>
      </c>
    </row>
    <row r="19">
      <c r="B19" s="16" t="s">
        <v>755</v>
      </c>
      <c r="C19" s="11" t="str">
        <f>VLOOKUP(B19,IR!C:J, 8, FALSE)</f>
        <v/>
      </c>
      <c r="D19" s="1"/>
      <c r="E19" s="17" t="s">
        <v>756</v>
      </c>
      <c r="F19" s="22" t="s">
        <v>757</v>
      </c>
      <c r="G19" s="11" t="str">
        <f>IF(OR(COUNTIF(IR!$B$2:$B$45, E19) = 0, COUNTIFS(IR!$B$2:$B$45, E19, IR!$J$2:$J$45, "") &gt; 0),
    "", 
    IF(AND(COUNTIFS(IR!$B$2:$B$45, E19, IR!$J$2:$J$45, "Pass") = COUNTIF(IR!$B$2:$B$45, E19), COUNTIF(IR!$B$2:$B$45, E19) &gt; 0), 
        "Fully Implemented", 
        IF(AND(COUNTIFS(IR!$B$2:$B$45, E19, IR!$J$2:$J$45, "Fail") = COUNTIF(IR!$B$2:$B$45, E19), COUNTIF(IR!$B$2:$B$45, E19) &gt; 0), 
            "Not Implemented", 
            "Partially Implemented"
        )
    )
)</f>
        <v/>
      </c>
    </row>
    <row r="20">
      <c r="B20" s="16" t="s">
        <v>758</v>
      </c>
      <c r="C20" s="11" t="str">
        <f>VLOOKUP(B20,IR!C:J, 8, FALSE)</f>
        <v/>
      </c>
      <c r="D20" s="1"/>
      <c r="E20" s="17" t="s">
        <v>759</v>
      </c>
      <c r="F20" s="22" t="s">
        <v>760</v>
      </c>
      <c r="G20" s="11" t="str">
        <f>IF(OR(COUNTIF(IR!$B$2:$B$45, E20) = 0, COUNTIFS(IR!$B$2:$B$45, E20, IR!$J$2:$J$45, "") &gt; 0),
    "", 
    IF(AND(COUNTIFS(IR!$B$2:$B$45, E20, IR!$J$2:$J$45, "Pass") = COUNTIF(IR!$B$2:$B$45, E20), COUNTIF(IR!$B$2:$B$45, E20) &gt; 0), 
        "Fully Implemented", 
        IF(AND(COUNTIFS(IR!$B$2:$B$45, E20, IR!$J$2:$J$45, "Fail") = COUNTIF(IR!$B$2:$B$45, E20), COUNTIF(IR!$B$2:$B$45, E20) &gt; 0), 
            "Not Implemented", 
            "Partially Implemented"
        )
    )
)</f>
        <v/>
      </c>
    </row>
    <row r="21">
      <c r="B21" s="16" t="s">
        <v>761</v>
      </c>
      <c r="C21" s="11" t="str">
        <f>VLOOKUP(B21,IR!C:J, 8, FALSE)</f>
        <v/>
      </c>
      <c r="D21" s="1"/>
      <c r="E21" s="17" t="s">
        <v>762</v>
      </c>
      <c r="F21" s="22" t="s">
        <v>763</v>
      </c>
      <c r="G21" s="11" t="str">
        <f>IF(OR(COUNTIF(IR!$B$2:$B$45, E21) = 0, COUNTIFS(IR!$B$2:$B$45, E21, IR!$J$2:$J$45, "") &gt; 0),
    "", 
    IF(AND(COUNTIFS(IR!$B$2:$B$45, E21, IR!$J$2:$J$45, "Pass") = COUNTIF(IR!$B$2:$B$45, E21), COUNTIF(IR!$B$2:$B$45, E21) &gt; 0), 
        "Fully Implemented", 
        IF(AND(COUNTIFS(IR!$B$2:$B$45, E21, IR!$J$2:$J$45, "Fail") = COUNTIF(IR!$B$2:$B$45, E21), COUNTIF(IR!$B$2:$B$45, E21) &gt; 0), 
            "Not Implemented", 
            "Partially Implemented"
        )
    )
)</f>
        <v/>
      </c>
    </row>
    <row r="22">
      <c r="B22" s="16" t="s">
        <v>764</v>
      </c>
      <c r="C22" s="11" t="str">
        <f>VLOOKUP(B22,IR!C:J, 8, FALSE)</f>
        <v/>
      </c>
      <c r="D22" s="1"/>
      <c r="E22" s="17" t="s">
        <v>765</v>
      </c>
      <c r="F22" s="22" t="s">
        <v>766</v>
      </c>
      <c r="G22" s="11" t="str">
        <f>IF(OR(COUNTIF(IR!$B$2:$B$45, E22) = 0, COUNTIFS(IR!$B$2:$B$45, E22, IR!$J$2:$J$45, "") &gt; 0),
    "", 
    IF(AND(COUNTIFS(IR!$B$2:$B$45, E22, IR!$J$2:$J$45, "Pass") = COUNTIF(IR!$B$2:$B$45, E22), COUNTIF(IR!$B$2:$B$45, E22) &gt; 0), 
        "Fully Implemented", 
        IF(AND(COUNTIFS(IR!$B$2:$B$45, E22, IR!$J$2:$J$45, "Fail") = COUNTIF(IR!$B$2:$B$45, E22), COUNTIF(IR!$B$2:$B$45, E22) &gt; 0), 
            "Not Implemented", 
            "Partially Implemented"
        )
    )
)</f>
        <v/>
      </c>
    </row>
    <row r="23">
      <c r="B23" s="16" t="s">
        <v>767</v>
      </c>
      <c r="C23" s="11" t="str">
        <f>VLOOKUP(B23,IR!C:J, 8, FALSE)</f>
        <v/>
      </c>
      <c r="D23" s="1"/>
      <c r="E23" s="17" t="s">
        <v>768</v>
      </c>
      <c r="F23" s="22" t="s">
        <v>769</v>
      </c>
      <c r="G23" s="11" t="str">
        <f>IF(OR(COUNTIF(IR!$B$2:$B$45, E23) = 0, COUNTIFS(IR!$B$2:$B$45, E23, IR!$J$2:$J$45, "") &gt; 0),
    "", 
    IF(AND(COUNTIFS(IR!$B$2:$B$45, E23, IR!$J$2:$J$45, "Pass") = COUNTIF(IR!$B$2:$B$45, E23), COUNTIF(IR!$B$2:$B$45, E23) &gt; 0), 
        "Fully Implemented", 
        IF(AND(COUNTIFS(IR!$B$2:$B$45, E23, IR!$J$2:$J$45, "Fail") = COUNTIF(IR!$B$2:$B$45, E23), COUNTIF(IR!$B$2:$B$45, E23) &gt; 0), 
            "Not Implemented", 
            "Partially Implemented"
        )
    )
)</f>
        <v/>
      </c>
    </row>
    <row r="24">
      <c r="B24" s="16" t="s">
        <v>770</v>
      </c>
      <c r="C24" s="11" t="str">
        <f>VLOOKUP(B24,IR!C:J, 8, FALSE)</f>
        <v/>
      </c>
      <c r="D24" s="1"/>
      <c r="E24" s="17" t="s">
        <v>771</v>
      </c>
      <c r="F24" s="22" t="s">
        <v>772</v>
      </c>
      <c r="G24" s="11" t="str">
        <f>IF(OR(COUNTIF(IR!$B$2:$B$45, E24) = 0, COUNTIFS(IR!$B$2:$B$45, E24, IR!$J$2:$J$45, "") &gt; 0),
    "", 
    IF(AND(COUNTIFS(IR!$B$2:$B$45, E24, IR!$J$2:$J$45, "Pass") = COUNTIF(IR!$B$2:$B$45, E24), COUNTIF(IR!$B$2:$B$45, E24) &gt; 0), 
        "Fully Implemented", 
        IF(AND(COUNTIFS(IR!$B$2:$B$45, E24, IR!$J$2:$J$45, "Fail") = COUNTIF(IR!$B$2:$B$45, E24), COUNTIF(IR!$B$2:$B$45, E24) &gt; 0), 
            "Not Implemented", 
            "Partially Implemented"
        )
    )
)</f>
        <v/>
      </c>
    </row>
    <row r="25">
      <c r="B25" s="16" t="s">
        <v>773</v>
      </c>
      <c r="C25" s="11" t="str">
        <f>VLOOKUP(B25,IR!C:J, 8, FALSE)</f>
        <v/>
      </c>
      <c r="D25" s="1"/>
      <c r="E25" s="17" t="s">
        <v>774</v>
      </c>
      <c r="F25" s="22" t="s">
        <v>775</v>
      </c>
      <c r="G25" s="11" t="str">
        <f>IF(OR(COUNTIF(IR!$B$2:$B$45, E25) = 0, COUNTIFS(IR!$B$2:$B$45, E25, IR!$J$2:$J$45, "") &gt; 0),
    "", 
    IF(AND(COUNTIFS(IR!$B$2:$B$45, E25, IR!$J$2:$J$45, "Pass") = COUNTIF(IR!$B$2:$B$45, E25), COUNTIF(IR!$B$2:$B$45, E25) &gt; 0), 
        "Fully Implemented", 
        IF(AND(COUNTIFS(IR!$B$2:$B$45, E25, IR!$J$2:$J$45, "Fail") = COUNTIF(IR!$B$2:$B$45, E25), COUNTIF(IR!$B$2:$B$45, E25) &gt; 0), 
            "Not Implemented", 
            "Partially Implemented"
        )
    )
)</f>
        <v/>
      </c>
    </row>
    <row r="26">
      <c r="B26" s="16" t="s">
        <v>776</v>
      </c>
      <c r="C26" s="11" t="str">
        <f>VLOOKUP(B26,IR!C:J, 8, FALSE)</f>
        <v/>
      </c>
      <c r="D26" s="1"/>
      <c r="E26" s="17" t="s">
        <v>777</v>
      </c>
      <c r="F26" s="22" t="s">
        <v>778</v>
      </c>
      <c r="G26" s="11" t="str">
        <f>IF(OR(COUNTIF(IR!$B$2:$B$45, E26) = 0, COUNTIFS(IR!$B$2:$B$45, E26, IR!$J$2:$J$45, "") &gt; 0),
    "", 
    IF(AND(COUNTIFS(IR!$B$2:$B$45, E26, IR!$J$2:$J$45, "Pass") = COUNTIF(IR!$B$2:$B$45, E26), COUNTIF(IR!$B$2:$B$45, E26) &gt; 0), 
        "Fully Implemented", 
        IF(AND(COUNTIFS(IR!$B$2:$B$45, E26, IR!$J$2:$J$45, "Fail") = COUNTIF(IR!$B$2:$B$45, E26), COUNTIF(IR!$B$2:$B$45, E26) &gt; 0), 
            "Not Implemented", 
            "Partially Implemented"
        )
    )
)</f>
        <v/>
      </c>
    </row>
    <row r="27">
      <c r="B27" s="16" t="s">
        <v>779</v>
      </c>
      <c r="C27" s="11" t="str">
        <f>VLOOKUP(B27,IR!C:J, 8, FALSE)</f>
        <v/>
      </c>
      <c r="D27" s="1"/>
      <c r="E27" s="17" t="s">
        <v>780</v>
      </c>
      <c r="F27" s="22" t="s">
        <v>781</v>
      </c>
      <c r="G27" s="11" t="str">
        <f>IF(OR(COUNTIF(IR!$B$2:$B$45, E27) = 0, COUNTIFS(IR!$B$2:$B$45, E27, IR!$J$2:$J$45, "") &gt; 0),
    "", 
    IF(AND(COUNTIFS(IR!$B$2:$B$45, E27, IR!$J$2:$J$45, "Pass") = COUNTIF(IR!$B$2:$B$45, E27), COUNTIF(IR!$B$2:$B$45, E27) &gt; 0), 
        "Fully Implemented", 
        IF(AND(COUNTIFS(IR!$B$2:$B$45, E27, IR!$J$2:$J$45, "Fail") = COUNTIF(IR!$B$2:$B$45, E27), COUNTIF(IR!$B$2:$B$45, E27) &gt; 0), 
            "Not Implemented", 
            "Partially Implemented"
        )
    )
)</f>
        <v/>
      </c>
    </row>
    <row r="28">
      <c r="B28" s="16" t="s">
        <v>782</v>
      </c>
      <c r="C28" s="11" t="str">
        <f>VLOOKUP(B28,IR!C:J, 8, FALSE)</f>
        <v/>
      </c>
      <c r="D28" s="1"/>
      <c r="E28" s="17" t="s">
        <v>783</v>
      </c>
      <c r="F28" s="22" t="s">
        <v>784</v>
      </c>
      <c r="G28" s="11" t="str">
        <f>IF(OR(COUNTIF(IR!$B$2:$B$45, E28) = 0, COUNTIFS(IR!$B$2:$B$45, E28, IR!$J$2:$J$45, "") &gt; 0),
    "", 
    IF(AND(COUNTIFS(IR!$B$2:$B$45, E28, IR!$J$2:$J$45, "Pass") = COUNTIF(IR!$B$2:$B$45, E28), COUNTIF(IR!$B$2:$B$45, E28) &gt; 0), 
        "Fully Implemented", 
        IF(AND(COUNTIFS(IR!$B$2:$B$45, E28, IR!$J$2:$J$45, "Fail") = COUNTIF(IR!$B$2:$B$45, E28), COUNTIF(IR!$B$2:$B$45, E28) &gt; 0), 
            "Not Implemented", 
            "Partially Implemented"
        )
    )
)</f>
        <v/>
      </c>
    </row>
    <row r="29">
      <c r="B29" s="16" t="s">
        <v>785</v>
      </c>
      <c r="C29" s="11" t="str">
        <f>VLOOKUP(B29,IR!C:J, 8, FALSE)</f>
        <v/>
      </c>
      <c r="D29" s="1"/>
    </row>
    <row r="30">
      <c r="B30" s="16" t="s">
        <v>786</v>
      </c>
      <c r="C30" s="11" t="str">
        <f>VLOOKUP(B30,IR!C:J, 8, FALSE)</f>
        <v/>
      </c>
      <c r="D30" s="1"/>
    </row>
    <row r="31">
      <c r="B31" s="16" t="s">
        <v>787</v>
      </c>
      <c r="C31" s="11" t="str">
        <f>VLOOKUP(B31,IR!C:J, 8, FALSE)</f>
        <v/>
      </c>
      <c r="D31" s="1"/>
    </row>
    <row r="32">
      <c r="B32" s="16" t="s">
        <v>788</v>
      </c>
      <c r="C32" s="11" t="str">
        <f>VLOOKUP(B32,IR!C:J, 8, FALSE)</f>
        <v/>
      </c>
      <c r="D32" s="1"/>
    </row>
    <row r="33">
      <c r="B33" s="16" t="s">
        <v>789</v>
      </c>
      <c r="C33" s="11" t="str">
        <f>VLOOKUP(B33,IR!C:J, 8, FALSE)</f>
        <v/>
      </c>
      <c r="D33" s="1"/>
    </row>
    <row r="34">
      <c r="B34" s="16" t="s">
        <v>790</v>
      </c>
      <c r="C34" s="11" t="str">
        <f>VLOOKUP(B34,IR!C:J, 8, FALSE)</f>
        <v/>
      </c>
      <c r="D34" s="1"/>
    </row>
    <row r="35">
      <c r="B35" s="16" t="s">
        <v>791</v>
      </c>
      <c r="C35" s="11" t="str">
        <f>VLOOKUP(B35,IR!C:J, 8, FALSE)</f>
        <v/>
      </c>
    </row>
    <row r="36">
      <c r="B36" s="16" t="s">
        <v>792</v>
      </c>
      <c r="C36" s="11" t="str">
        <f>VLOOKUP(B36,IR!C:J, 8, FALSE)</f>
        <v/>
      </c>
    </row>
    <row r="37">
      <c r="B37" s="16" t="s">
        <v>793</v>
      </c>
      <c r="C37" s="11" t="str">
        <f>VLOOKUP(B37,IR!C:J, 8, FALSE)</f>
        <v/>
      </c>
    </row>
    <row r="38">
      <c r="B38" s="16" t="s">
        <v>794</v>
      </c>
      <c r="C38" s="11" t="str">
        <f>VLOOKUP(B38,IR!C:J, 8, FALSE)</f>
        <v/>
      </c>
    </row>
    <row r="39">
      <c r="B39" s="16" t="s">
        <v>795</v>
      </c>
      <c r="C39" s="11" t="str">
        <f>VLOOKUP(B39,IR!C:J, 8, FALSE)</f>
        <v/>
      </c>
    </row>
    <row r="40">
      <c r="B40" s="16" t="s">
        <v>796</v>
      </c>
      <c r="C40" s="11" t="str">
        <f>VLOOKUP(B40,IR!C:J, 8, FALSE)</f>
        <v/>
      </c>
    </row>
    <row r="41">
      <c r="B41" s="16" t="s">
        <v>797</v>
      </c>
      <c r="C41" s="11" t="str">
        <f>VLOOKUP(B41,IR!C:J, 8, FALSE)</f>
        <v/>
      </c>
    </row>
    <row r="42">
      <c r="B42" s="16" t="s">
        <v>798</v>
      </c>
      <c r="C42" s="11" t="str">
        <f>VLOOKUP(B42,IR!C:J, 8, FALSE)</f>
        <v/>
      </c>
    </row>
    <row r="43">
      <c r="B43" s="16" t="s">
        <v>799</v>
      </c>
      <c r="C43" s="11" t="str">
        <f>VLOOKUP(B43,IR!C:J, 8, FALSE)</f>
        <v/>
      </c>
    </row>
    <row r="44">
      <c r="B44" s="16" t="s">
        <v>800</v>
      </c>
      <c r="C44" s="11" t="str">
        <f>VLOOKUP(B44,IR!C:J, 8, FALSE)</f>
        <v/>
      </c>
    </row>
    <row r="45">
      <c r="B45" s="16" t="s">
        <v>801</v>
      </c>
      <c r="C45" s="11" t="str">
        <f>VLOOKUP(B45,IR!C:J, 8, FALSE)</f>
        <v/>
      </c>
    </row>
    <row r="46">
      <c r="B46" s="16" t="s">
        <v>802</v>
      </c>
      <c r="C46" s="11" t="str">
        <f>VLOOKUP(B46,IR!C:J, 8, FALSE)</f>
        <v/>
      </c>
    </row>
    <row r="47">
      <c r="B47" s="16" t="s">
        <v>803</v>
      </c>
      <c r="C47" s="11" t="str">
        <f>VLOOKUP(B47,IR!C:J, 8, FALSE)</f>
        <v/>
      </c>
    </row>
    <row r="48">
      <c r="B48" s="16" t="s">
        <v>804</v>
      </c>
      <c r="C48" s="11" t="str">
        <f>VLOOKUP(B48,IR!C:J, 8, FALSE)</f>
        <v/>
      </c>
    </row>
    <row r="49">
      <c r="B49" s="16" t="s">
        <v>805</v>
      </c>
      <c r="C49" s="11" t="str">
        <f>VLOOKUP(B49,IR!C:J, 8, FALSE)</f>
        <v/>
      </c>
    </row>
    <row r="50">
      <c r="B50" s="16" t="s">
        <v>806</v>
      </c>
      <c r="C50" s="11" t="str">
        <f>VLOOKUP(B50,IR!C:J, 8, FALSE)</f>
        <v/>
      </c>
    </row>
    <row r="51">
      <c r="B51" s="16" t="s">
        <v>807</v>
      </c>
      <c r="C51" s="11" t="str">
        <f>VLOOKUP(B51,IR!C:J, 8, FALSE)</f>
        <v/>
      </c>
    </row>
    <row r="52">
      <c r="B52" s="16" t="s">
        <v>808</v>
      </c>
      <c r="C52" s="11" t="str">
        <f>VLOOKUP(B52,IR!C:J, 8, FALSE)</f>
        <v/>
      </c>
    </row>
    <row r="53">
      <c r="B53" s="16" t="s">
        <v>809</v>
      </c>
      <c r="C53" s="11" t="str">
        <f>VLOOKUP(B53,IR!C:J, 8, FALSE)</f>
        <v/>
      </c>
    </row>
    <row r="54">
      <c r="B54" s="16" t="s">
        <v>810</v>
      </c>
      <c r="C54" s="11" t="str">
        <f>VLOOKUP(B54,IR!C:J, 8, FALSE)</f>
        <v/>
      </c>
    </row>
    <row r="55">
      <c r="B55" s="16" t="s">
        <v>811</v>
      </c>
      <c r="C55" s="11" t="str">
        <f>VLOOKUP(B55,IR!C:J, 8, FALSE)</f>
        <v/>
      </c>
    </row>
  </sheetData>
  <mergeCells count="5">
    <mergeCell ref="B1:G1"/>
    <mergeCell ref="B3:C3"/>
    <mergeCell ref="E3:F3"/>
    <mergeCell ref="B10:C10"/>
    <mergeCell ref="E10:G10"/>
  </mergeCells>
  <conditionalFormatting sqref="C12:C55">
    <cfRule type="cellIs" dxfId="0" priority="1" operator="equal">
      <formula>"Pass"</formula>
    </cfRule>
  </conditionalFormatting>
  <conditionalFormatting sqref="C12:C55">
    <cfRule type="cellIs" dxfId="1" priority="2" operator="equal">
      <formula>"Fail"</formula>
    </cfRule>
  </conditionalFormatting>
  <conditionalFormatting sqref="C11 F11 G11:G28 F13:F17">
    <cfRule type="cellIs" dxfId="0" priority="3" operator="equal">
      <formula>"Fully Implemented"</formula>
    </cfRule>
  </conditionalFormatting>
  <conditionalFormatting sqref="C11 F11 G11:G28 F13:F17">
    <cfRule type="cellIs" dxfId="2" priority="4" operator="equal">
      <formula>"Partially Implemented"</formula>
    </cfRule>
  </conditionalFormatting>
  <conditionalFormatting sqref="C11 F11 G11:G2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