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Overall Summary" sheetId="1" state="visible" r:id="rId1"/>
    <sheet name="AC Summary" sheetId="2" state="visible" r:id="rId2"/>
    <sheet name="AT Summary" sheetId="3" state="visible" r:id="rId3"/>
    <sheet name="AU Summary" sheetId="4" state="visible" r:id="rId4"/>
    <sheet name="CA Summary" sheetId="5" state="visible" r:id="rId5"/>
    <sheet name="CM Summary" sheetId="6" state="visible" r:id="rId6"/>
    <sheet name="CP Summary" sheetId="7" state="visible" r:id="rId7"/>
    <sheet name="IA Summary" sheetId="8" state="visible" r:id="rId8"/>
    <sheet name="IR Summary" sheetId="9" state="visible" r:id="rId9"/>
    <sheet name="MA Summary" sheetId="10" state="visible" r:id="rId10"/>
    <sheet name="MP Summary" sheetId="11" state="visible" r:id="rId11"/>
    <sheet name="PE Summary" sheetId="12" state="visible" r:id="rId12"/>
    <sheet name="PL Summary" sheetId="13" state="visible" r:id="rId13"/>
    <sheet name="PS Summary" sheetId="14" state="visible" r:id="rId14"/>
    <sheet name="RA Summary" sheetId="15" state="visible" r:id="rId15"/>
    <sheet name="SA Summary" sheetId="16" state="visible" r:id="rId16"/>
    <sheet name="SC Summary" sheetId="17" state="visible" r:id="rId17"/>
    <sheet name="SI Summary" sheetId="18" state="visible" r:id="rId18"/>
    <sheet name="SR Summary" sheetId="19" state="visible" r:id="rId19"/>
    <sheet name="AC" sheetId="20" state="visible" r:id="rId20"/>
    <sheet name="AT" sheetId="21" state="visible" r:id="rId21"/>
    <sheet name="AU" sheetId="22" state="visible" r:id="rId22"/>
    <sheet name="CA" sheetId="23" state="visible" r:id="rId23"/>
    <sheet name="CM" sheetId="24" state="visible" r:id="rId24"/>
    <sheet name="CP" sheetId="25" state="visible" r:id="rId25"/>
    <sheet name="IA" sheetId="26" state="visible" r:id="rId26"/>
    <sheet name="IR" sheetId="27" state="visible" r:id="rId27"/>
    <sheet name="MA" sheetId="28" state="visible" r:id="rId28"/>
    <sheet name="MP" sheetId="29" state="visible" r:id="rId29"/>
    <sheet name="PE" sheetId="30" state="visible" r:id="rId30"/>
    <sheet name="PL" sheetId="31" state="visible" r:id="rId31"/>
    <sheet name="PS" sheetId="32" state="visible" r:id="rId32"/>
    <sheet name="RA" sheetId="33" state="visible" r:id="rId33"/>
    <sheet name="SA" sheetId="34" state="visible" r:id="rId34"/>
    <sheet name="SC" sheetId="35" state="visible" r:id="rId35"/>
    <sheet name="SI" sheetId="36" state="visible" r:id="rId36"/>
    <sheet name="SR" sheetId="37" state="visible" r:id="rId37"/>
  </sheets>
  <definedNames>
    <definedName name="_xlnm._FilterDatabase" localSheetId="19" hidden="1">'AC'!$A$1:$I$88</definedName>
    <definedName name="_xlnm._FilterDatabase" localSheetId="20" hidden="1">'AT'!$A$1:$J$22</definedName>
    <definedName name="_xlnm._FilterDatabase" localSheetId="21" hidden="1">'AU'!$A$1:$I$36</definedName>
    <definedName name="_xlnm._FilterDatabase" localSheetId="22" hidden="1">'CA'!$A$1:$I$49</definedName>
    <definedName name="_xlnm._FilterDatabase" localSheetId="23" hidden="1">'CM'!$A$1:$I$70</definedName>
    <definedName name="_xlnm._FilterDatabase" localSheetId="24" hidden="1">'CP'!$A$1:$I$63</definedName>
    <definedName name="_xlnm._FilterDatabase" localSheetId="25" hidden="1">'IA'!$A$1:$I$61</definedName>
    <definedName name="_xlnm._FilterDatabase" localSheetId="26" hidden="1">'IR'!$A$1:$I$45</definedName>
    <definedName name="_xlnm._FilterDatabase" localSheetId="27" hidden="1">'MA'!$A$1:$I$32</definedName>
    <definedName name="_xlnm._FilterDatabase" localSheetId="28" hidden="1">'MP'!$A$1:$I$23</definedName>
    <definedName name="_xlnm._FilterDatabase" localSheetId="29" hidden="1">'PE'!$A$1:$I$58</definedName>
    <definedName name="_xlnm._FilterDatabase" localSheetId="30" hidden="1">'PL'!$A$1:$I$48</definedName>
    <definedName name="_xlnm._FilterDatabase" localSheetId="31" hidden="1">'PS'!$A$1:$I$36</definedName>
    <definedName name="_xlnm._FilterDatabase" localSheetId="32" hidden="1">'RA'!$A$1:$I$33</definedName>
    <definedName name="_xlnm._FilterDatabase" localSheetId="33" hidden="1">'SA'!$A$1:$I$88</definedName>
    <definedName name="_xlnm._FilterDatabase" localSheetId="34" hidden="1">'SC'!$A$1:$I$54</definedName>
    <definedName name="_xlnm._FilterDatabase" localSheetId="35" hidden="1">'SI'!$A$1:$I$59</definedName>
    <definedName name="_xlnm._FilterDatabase" localSheetId="36" hidden="1">'SR'!$A$1:$I$27</definedName>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Arial"/>
      <b val="1"/>
      <color rgb="FFFFFFFF"/>
      <sz val="14"/>
    </font>
    <font/>
    <font>
      <name val="Arial"/>
      <color rgb="FF343434"/>
      <sz val="8"/>
    </font>
    <font>
      <name val="Arial"/>
      <b val="1"/>
      <color rgb="FFFFFFFF"/>
      <sz val="10"/>
    </font>
    <font>
      <name val="Calibri"/>
      <color theme="1"/>
      <sz val="10"/>
      <scheme val="minor"/>
    </font>
    <font>
      <name val="Arial"/>
      <b val="1"/>
      <color rgb="FFFFFFFF"/>
      <sz val="12"/>
    </font>
    <font>
      <name val="Calibri"/>
      <color theme="1"/>
      <scheme val="minor"/>
    </font>
    <font>
      <name val="Arial"/>
      <b val="1"/>
      <color rgb="FF343434"/>
      <sz val="8"/>
    </font>
    <font>
      <name val="Arial"/>
      <b val="1"/>
      <color rgb="FFFFFFFF"/>
      <sz val="8"/>
    </font>
    <font>
      <name val="Calibri"/>
      <strike val="1"/>
      <color theme="1"/>
      <scheme val="minor"/>
    </font>
    <font>
      <name val="Calibri"/>
      <b val="1"/>
      <color rgb="FFFFFFFF"/>
      <sz val="11"/>
    </font>
    <font>
      <name val="Calibri"/>
      <b val="1"/>
      <color rgb="FF000000"/>
      <sz val="11"/>
    </font>
    <font>
      <name val="Calibri"/>
      <color rgb="FF000000"/>
      <sz val="11"/>
    </font>
    <font>
      <name val="Calibri"/>
      <b val="1"/>
      <color theme="1"/>
      <sz val="11"/>
    </font>
    <font>
      <name val="Calibri"/>
      <color theme="1"/>
      <sz val="11"/>
    </font>
    <font>
      <name val="Docs-Calibri"/>
      <color rgb="FF000000"/>
      <sz val="11"/>
    </font>
  </fonts>
  <fills count="11">
    <fill>
      <patternFill/>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
      <top style="thin">
        <color rgb="FF000000"/>
      </top>
    </border>
    <border>
      <right style="thin">
        <color rgb="FF000000"/>
      </right>
      <top style="thin">
        <color rgb="FF000000"/>
      </top>
    </border>
  </borders>
  <cellStyleXfs count="1">
    <xf numFmtId="0" fontId="0" fillId="0" borderId="0"/>
  </cellStyleXfs>
  <cellXfs count="90">
    <xf numFmtId="0" fontId="0" fillId="0" borderId="0" applyAlignment="1" pivotButton="0" quotePrefix="0" xfId="0">
      <alignment vertical="bottom"/>
    </xf>
    <xf numFmtId="0" fontId="1" fillId="2" borderId="1" applyAlignment="1" pivotButton="0" quotePrefix="0" xfId="0">
      <alignment horizontal="center" vertical="center"/>
    </xf>
    <xf numFmtId="0" fontId="2" fillId="0" borderId="2" pivotButton="0" quotePrefix="0" xfId="0"/>
    <xf numFmtId="0" fontId="3" fillId="3" borderId="3" applyAlignment="1" pivotButton="0" quotePrefix="0" xfId="0">
      <alignment vertical="center"/>
    </xf>
    <xf numFmtId="0" fontId="3" fillId="3" borderId="3" applyAlignment="1" pivotButton="0" quotePrefix="0" xfId="0">
      <alignment horizontal="center" vertical="center"/>
    </xf>
    <xf numFmtId="0" fontId="3" fillId="4" borderId="3" applyAlignment="1" pivotButton="0" quotePrefix="0" xfId="0">
      <alignment vertical="center"/>
    </xf>
    <xf numFmtId="0" fontId="3" fillId="4" borderId="3" applyAlignment="1" pivotButton="0" quotePrefix="0" xfId="0">
      <alignment horizontal="center" vertical="center"/>
    </xf>
    <xf numFmtId="0" fontId="4" fillId="5" borderId="1" applyAlignment="1" pivotButton="0" quotePrefix="0" xfId="0">
      <alignment horizontal="center" vertical="center"/>
    </xf>
    <xf numFmtId="0" fontId="5" fillId="0" borderId="0" pivotButton="0" quotePrefix="0" xfId="0"/>
    <xf numFmtId="0" fontId="4" fillId="6" borderId="1" applyAlignment="1" pivotButton="0" quotePrefix="0" xfId="0">
      <alignment horizontal="center" vertical="center"/>
    </xf>
    <xf numFmtId="0" fontId="3" fillId="4" borderId="0" applyAlignment="1" pivotButton="0" quotePrefix="0" xfId="0">
      <alignment vertical="center"/>
    </xf>
    <xf numFmtId="0" fontId="6" fillId="5" borderId="1" applyAlignment="1" pivotButton="0" quotePrefix="0" xfId="0">
      <alignment horizontal="center" vertical="center"/>
    </xf>
    <xf numFmtId="0" fontId="2" fillId="0" borderId="4" pivotButton="0" quotePrefix="0" xfId="0"/>
    <xf numFmtId="0" fontId="7" fillId="0" borderId="0" applyAlignment="1" pivotButton="0" quotePrefix="0" xfId="0">
      <alignment vertical="center"/>
    </xf>
    <xf numFmtId="0" fontId="8" fillId="4" borderId="0" applyAlignment="1" pivotButton="0" quotePrefix="0" xfId="0">
      <alignment vertical="center"/>
    </xf>
    <xf numFmtId="0" fontId="9" fillId="5" borderId="1" applyAlignment="1" pivotButton="0" quotePrefix="0" xfId="0">
      <alignment horizontal="center" vertical="center"/>
    </xf>
    <xf numFmtId="0" fontId="3" fillId="7" borderId="3" applyAlignment="1" pivotButton="0" quotePrefix="0" xfId="0">
      <alignment horizontal="center" vertical="center"/>
    </xf>
    <xf numFmtId="0" fontId="3" fillId="4" borderId="5" applyAlignment="1" pivotButton="0" quotePrefix="0" xfId="0">
      <alignment horizontal="center" vertical="center"/>
    </xf>
    <xf numFmtId="0" fontId="8" fillId="8" borderId="3" applyAlignment="1" pivotButton="0" quotePrefix="0" xfId="0">
      <alignment vertical="center"/>
    </xf>
    <xf numFmtId="9" fontId="8" fillId="8" borderId="3" applyAlignment="1" pivotButton="0" quotePrefix="0" xfId="0">
      <alignment horizontal="center" vertical="center"/>
    </xf>
    <xf numFmtId="0" fontId="9" fillId="0" borderId="0" applyAlignment="1" pivotButton="0" quotePrefix="0" xfId="0">
      <alignment horizontal="center" vertical="center"/>
    </xf>
    <xf numFmtId="0" fontId="3" fillId="0" borderId="0" applyAlignment="1" pivotButton="0" quotePrefix="0" xfId="0">
      <alignment horizontal="center" vertical="center"/>
    </xf>
    <xf numFmtId="49" fontId="3" fillId="4" borderId="3" applyAlignment="1" pivotButton="0" quotePrefix="0" xfId="0">
      <alignment vertical="center"/>
    </xf>
    <xf numFmtId="0" fontId="3" fillId="4" borderId="6" applyAlignment="1" pivotButton="0" quotePrefix="0" xfId="0">
      <alignment vertical="center"/>
    </xf>
    <xf numFmtId="0" fontId="3" fillId="4" borderId="4" applyAlignment="1" pivotButton="0" quotePrefix="0" xfId="0">
      <alignment horizontal="left" vertical="center"/>
    </xf>
    <xf numFmtId="0" fontId="3" fillId="0" borderId="0" applyAlignment="1" pivotButton="0" quotePrefix="0" xfId="0">
      <alignment vertical="center"/>
    </xf>
    <xf numFmtId="49" fontId="3" fillId="4" borderId="3" applyAlignment="1" pivotButton="0" quotePrefix="0" xfId="0">
      <alignment horizontal="left" vertical="center"/>
    </xf>
    <xf numFmtId="0" fontId="3" fillId="4" borderId="4" applyAlignment="1" pivotButton="0" quotePrefix="0" xfId="0">
      <alignment vertical="center"/>
    </xf>
    <xf numFmtId="0" fontId="3" fillId="4" borderId="6" applyAlignment="1" pivotButton="0" quotePrefix="0" xfId="0">
      <alignment vertical="center"/>
    </xf>
    <xf numFmtId="49" fontId="7" fillId="0" borderId="0" pivotButton="0" quotePrefix="0" xfId="0"/>
    <xf numFmtId="49" fontId="3" fillId="4" borderId="6" applyAlignment="1" pivotButton="0" quotePrefix="0" xfId="0">
      <alignment vertical="center"/>
    </xf>
    <xf numFmtId="49" fontId="3" fillId="4" borderId="6" applyAlignment="1" pivotButton="0" quotePrefix="0" xfId="0">
      <alignment vertical="center"/>
    </xf>
    <xf numFmtId="49" fontId="10" fillId="0" borderId="0" pivotButton="0" quotePrefix="0" xfId="0"/>
    <xf numFmtId="49" fontId="3" fillId="4" borderId="6" applyAlignment="1" pivotButton="0" quotePrefix="0" xfId="0">
      <alignment vertical="center"/>
    </xf>
    <xf numFmtId="49" fontId="11" fillId="6" borderId="7" applyAlignment="1" pivotButton="0" quotePrefix="0" xfId="0">
      <alignment vertical="bottom" wrapText="1"/>
    </xf>
    <xf numFmtId="49" fontId="11" fillId="6" borderId="8" applyAlignment="1" pivotButton="0" quotePrefix="0" xfId="0">
      <alignment vertical="bottom" wrapText="1"/>
    </xf>
    <xf numFmtId="49" fontId="11" fillId="6" borderId="9" applyAlignment="1" pivotButton="0" quotePrefix="0" xfId="0">
      <alignment vertical="bottom" wrapText="1"/>
    </xf>
    <xf numFmtId="49" fontId="11" fillId="6" borderId="10" applyAlignment="1" pivotButton="0" quotePrefix="0" xfId="0">
      <alignment vertical="bottom" wrapText="1"/>
    </xf>
    <xf numFmtId="49" fontId="11" fillId="6" borderId="10" applyAlignment="1" pivotButton="0" quotePrefix="0" xfId="0">
      <alignment vertical="bottom" wrapText="1"/>
    </xf>
    <xf numFmtId="49" fontId="11" fillId="9" borderId="10"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49" fontId="13" fillId="0" borderId="13" applyAlignment="1" pivotButton="0" quotePrefix="0" xfId="0">
      <alignment vertical="bottom"/>
    </xf>
    <xf numFmtId="49" fontId="13" fillId="0" borderId="14" applyAlignment="1" pivotButton="0" quotePrefix="0" xfId="0">
      <alignment vertical="bottom" wrapText="1"/>
    </xf>
    <xf numFmtId="0" fontId="13" fillId="0" borderId="14" applyAlignment="1" pivotButton="0" quotePrefix="0" xfId="0">
      <alignment vertical="bottom"/>
    </xf>
    <xf numFmtId="0" fontId="13" fillId="0" borderId="14" applyAlignment="1" pivotButton="0" quotePrefix="0" xfId="0">
      <alignment vertical="bottom"/>
    </xf>
    <xf numFmtId="0" fontId="13" fillId="0" borderId="14" applyAlignment="1" pivotButton="0" quotePrefix="0" xfId="0">
      <alignment horizontal="center" vertical="center"/>
    </xf>
    <xf numFmtId="49" fontId="13" fillId="0" borderId="14" applyAlignment="1" pivotButton="0" quotePrefix="0" xfId="0">
      <alignment vertical="bottom" wrapText="1"/>
    </xf>
    <xf numFmtId="49" fontId="12" fillId="0" borderId="11"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0" fontId="13" fillId="0" borderId="0" applyAlignment="1" pivotButton="0" quotePrefix="0" xfId="0">
      <alignment vertical="bottom"/>
    </xf>
    <xf numFmtId="49" fontId="14" fillId="10" borderId="11" applyAlignment="1" pivotButton="0" quotePrefix="0" xfId="0">
      <alignment vertical="bottom"/>
    </xf>
    <xf numFmtId="49" fontId="15" fillId="0" borderId="13" applyAlignment="1" pivotButton="0" quotePrefix="0" xfId="0">
      <alignment vertical="bottom" wrapText="1"/>
    </xf>
    <xf numFmtId="49" fontId="15" fillId="0" borderId="13" applyAlignment="1" pivotButton="0" quotePrefix="0" xfId="0">
      <alignment vertical="bottom" wrapText="1"/>
    </xf>
    <xf numFmtId="49" fontId="14" fillId="10" borderId="15" applyAlignment="1" pivotButton="0" quotePrefix="0" xfId="0">
      <alignment vertical="bottom"/>
    </xf>
    <xf numFmtId="49" fontId="15" fillId="0" borderId="16" applyAlignment="1" pivotButton="0" quotePrefix="0" xfId="0">
      <alignment vertical="bottom" wrapText="1"/>
    </xf>
    <xf numFmtId="49" fontId="15" fillId="0" borderId="16" applyAlignment="1" pivotButton="0" quotePrefix="0" xfId="0">
      <alignment vertical="bottom" wrapText="1"/>
    </xf>
    <xf numFmtId="0" fontId="15" fillId="0" borderId="16" applyAlignment="1" pivotButton="0" quotePrefix="0" xfId="0">
      <alignment vertical="bottom" wrapText="1"/>
    </xf>
    <xf numFmtId="0" fontId="15" fillId="0" borderId="16" applyAlignment="1" pivotButton="0" quotePrefix="0" xfId="0">
      <alignment vertical="bottom" wrapText="1"/>
    </xf>
    <xf numFmtId="49" fontId="11" fillId="6" borderId="7" applyAlignment="1" pivotButton="0" quotePrefix="0" xfId="0">
      <alignment vertical="bottom"/>
    </xf>
    <xf numFmtId="49" fontId="11" fillId="6" borderId="9" applyAlignment="1" pivotButton="0" quotePrefix="0" xfId="0">
      <alignment vertical="bottom"/>
    </xf>
    <xf numFmtId="49" fontId="11" fillId="6" borderId="9" applyAlignment="1" pivotButton="0" quotePrefix="0" xfId="0">
      <alignment vertical="bottom" wrapText="1"/>
    </xf>
    <xf numFmtId="49" fontId="12" fillId="10" borderId="15" applyAlignment="1" pivotButton="0" quotePrefix="0" xfId="0">
      <alignment vertical="bottom"/>
    </xf>
    <xf numFmtId="49" fontId="13" fillId="0" borderId="16" applyAlignment="1" pivotButton="0" quotePrefix="0" xfId="0">
      <alignment vertical="bottom"/>
    </xf>
    <xf numFmtId="49" fontId="13" fillId="0" borderId="16" applyAlignment="1" pivotButton="0" quotePrefix="0" xfId="0">
      <alignment vertical="bottom" wrapText="1"/>
    </xf>
    <xf numFmtId="0" fontId="13" fillId="0" borderId="16" applyAlignment="1" pivotButton="0" quotePrefix="0" xfId="0">
      <alignment vertical="bottom" wrapText="1"/>
    </xf>
    <xf numFmtId="49" fontId="14" fillId="10" borderId="11" applyAlignment="1" pivotButton="0" quotePrefix="0" xfId="0">
      <alignment vertical="bottom"/>
    </xf>
    <xf numFmtId="0" fontId="15" fillId="0" borderId="13" applyAlignment="1" pivotButton="0" quotePrefix="0" xfId="0">
      <alignment vertical="bottom" wrapText="1"/>
    </xf>
    <xf numFmtId="49" fontId="11" fillId="9" borderId="10" applyAlignment="1" pivotButton="0" quotePrefix="0" xfId="0">
      <alignment vertical="bottom"/>
    </xf>
    <xf numFmtId="49" fontId="11" fillId="9" borderId="9" applyAlignment="1" pivotButton="0" quotePrefix="0" xfId="0">
      <alignment vertical="bottom"/>
    </xf>
    <xf numFmtId="0" fontId="15" fillId="0" borderId="17" applyAlignment="1" pivotButton="0" quotePrefix="0" xfId="0">
      <alignment vertical="bottom"/>
    </xf>
    <xf numFmtId="0" fontId="15" fillId="0" borderId="16" applyAlignment="1" pivotButton="0" quotePrefix="0" xfId="0">
      <alignment vertical="bottom"/>
    </xf>
    <xf numFmtId="0" fontId="15" fillId="0" borderId="16" pivotButton="0" quotePrefix="0" xfId="0"/>
    <xf numFmtId="0" fontId="15" fillId="0" borderId="16" applyAlignment="1" pivotButton="0" quotePrefix="0" xfId="0">
      <alignment vertical="bottom"/>
    </xf>
    <xf numFmtId="0" fontId="15" fillId="0" borderId="16" applyAlignment="1" pivotButton="0" quotePrefix="0" xfId="0">
      <alignment vertical="bottom" wrapText="1"/>
    </xf>
    <xf numFmtId="0" fontId="13" fillId="0" borderId="14" applyAlignment="1" pivotButton="0" quotePrefix="0" xfId="0">
      <alignment vertical="bottom" wrapText="1"/>
    </xf>
    <xf numFmtId="0" fontId="13" fillId="0" borderId="14" applyAlignment="1" pivotButton="0" quotePrefix="0" xfId="0">
      <alignment vertical="bottom"/>
    </xf>
    <xf numFmtId="0" fontId="16" fillId="4" borderId="0" applyAlignment="1" pivotButton="0" quotePrefix="0" xfId="0">
      <alignment horizontal="left"/>
    </xf>
    <xf numFmtId="0" fontId="16" fillId="0" borderId="0" applyAlignment="1" pivotButton="0" quotePrefix="0" xfId="0">
      <alignment horizontal="left" wrapText="1"/>
    </xf>
    <xf numFmtId="0" fontId="13" fillId="0" borderId="0" applyAlignment="1" pivotButton="0" quotePrefix="0" xfId="0">
      <alignment horizontal="left" wrapText="1"/>
    </xf>
    <xf numFmtId="0" fontId="0" fillId="0" borderId="0" pivotButton="0" quotePrefix="0" xfId="0"/>
    <xf numFmtId="0" fontId="1" fillId="2" borderId="3" applyAlignment="1" pivotButton="0" quotePrefix="0" xfId="0">
      <alignment horizontal="center" vertical="center"/>
    </xf>
    <xf numFmtId="0" fontId="0" fillId="0" borderId="2" pivotButton="0" quotePrefix="0" xfId="0"/>
    <xf numFmtId="0" fontId="4" fillId="5" borderId="3" applyAlignment="1" pivotButton="0" quotePrefix="0" xfId="0">
      <alignment horizontal="center" vertical="center"/>
    </xf>
    <xf numFmtId="0" fontId="4" fillId="6" borderId="3" applyAlignment="1" pivotButton="0" quotePrefix="0" xfId="0">
      <alignment horizontal="center" vertical="center"/>
    </xf>
    <xf numFmtId="0" fontId="6" fillId="5" borderId="3" applyAlignment="1" pivotButton="0" quotePrefix="0" xfId="0">
      <alignment horizontal="center" vertical="center"/>
    </xf>
    <xf numFmtId="0" fontId="0" fillId="0" borderId="4" pivotButton="0" quotePrefix="0" xfId="0"/>
    <xf numFmtId="0" fontId="9" fillId="5" borderId="3" applyAlignment="1" pivotButton="0" quotePrefix="0" xfId="0">
      <alignment horizontal="center" vertical="center"/>
    </xf>
    <xf numFmtId="0" fontId="13" fillId="0" borderId="14" applyAlignment="1" pivotButton="0" quotePrefix="0" xfId="0">
      <alignment wrapText="1"/>
    </xf>
  </cellXfs>
  <cellStyles count="1">
    <cellStyle name="Normal" xfId="0"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styles" Target="styles.xml" Id="rId38" /><Relationship Type="http://schemas.openxmlformats.org/officeDocument/2006/relationships/theme" Target="theme/theme1.xml" Id="rId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2:N26"/>
  <sheetViews>
    <sheetView workbookViewId="0">
      <selection activeCell="A1" sqref="A1"/>
    </sheetView>
  </sheetViews>
  <sheetFormatPr baseColWidth="8" defaultColWidth="14.43" defaultRowHeight="15" customHeight="1"/>
  <cols>
    <col width="17.43" customWidth="1" style="81" min="1" max="1"/>
    <col width="7.14" customWidth="1" style="81" min="3" max="3"/>
    <col width="17.43" customWidth="1" style="81" min="4" max="4"/>
    <col width="5.71" customWidth="1" style="81" min="6" max="6"/>
    <col width="17.43" customWidth="1" style="81" min="7" max="7"/>
    <col width="5.14" customWidth="1" style="81" min="9" max="9"/>
    <col width="17.43" customWidth="1" style="81" min="10" max="10"/>
    <col width="4.71" customWidth="1" style="81" min="12" max="12"/>
    <col width="17.43" customWidth="1" style="81" min="13" max="13"/>
    <col width="4.86" customWidth="1" style="81" min="15" max="15"/>
  </cols>
  <sheetData>
    <row r="2" ht="23.25" customHeight="1" s="81">
      <c r="A2" s="82" t="inlineStr">
        <is>
          <t>Assessment Results</t>
        </is>
      </c>
      <c r="B2" s="83" t="n"/>
    </row>
    <row r="3">
      <c r="A3" s="3" t="inlineStr">
        <is>
          <t>Assessed Controls</t>
        </is>
      </c>
      <c r="B3" s="4">
        <f>SUM(B9:B11, B14:B16, B19:B21, B24:B26, E9:E11, E14:E16, E19:E21, E24:E26, H9:H11, H14:H16, H19:H21, H24:H26, K9:K11, K14:K16, K19:K21, N9:N11, N14:N16, N19:N21)</f>
        <v/>
      </c>
    </row>
    <row r="4">
      <c r="A4" s="5" t="inlineStr">
        <is>
          <t>Fully Implemented</t>
        </is>
      </c>
      <c r="B4" s="6">
        <f>SUM(B9, B14, B19, B24, E9, E14, E19, E24, H9, H14, H19, H24, K9, K14, K19, N9, N14, N19)</f>
        <v/>
      </c>
    </row>
    <row r="5">
      <c r="A5" s="5" t="inlineStr">
        <is>
          <t>Partially Implemented</t>
        </is>
      </c>
      <c r="B5" s="6">
        <f>SUM(B10, B15, B20, B25, E10, E15, E20, E25, H10, H15, H20, H25, K10, K15, K20, N10, N15, N20)</f>
        <v/>
      </c>
    </row>
    <row r="6">
      <c r="A6" s="5" t="inlineStr">
        <is>
          <t>Not Implemented</t>
        </is>
      </c>
      <c r="B6" s="6">
        <f>SUM(B11, B16, B21, B26, E11, E16, E21, E26, H11, H16, H21, H26, K11, K16, K21, N11, N16, N21)</f>
        <v/>
      </c>
    </row>
    <row r="8">
      <c r="A8" s="84" t="inlineStr">
        <is>
          <t>AC Controls Summary</t>
        </is>
      </c>
      <c r="B8" s="83" t="n"/>
      <c r="C8" s="8" t="n"/>
      <c r="D8" s="84" t="inlineStr">
        <is>
          <t>AT Controls Summary</t>
        </is>
      </c>
      <c r="E8" s="83" t="n"/>
      <c r="F8" s="8" t="n"/>
      <c r="G8" s="84" t="inlineStr">
        <is>
          <t>AU Controls Summary</t>
        </is>
      </c>
      <c r="H8" s="83" t="n"/>
      <c r="I8" s="8" t="n"/>
      <c r="J8" s="84" t="inlineStr">
        <is>
          <t>CA Controls Summary</t>
        </is>
      </c>
      <c r="K8" s="83" t="n"/>
      <c r="L8" s="8" t="n"/>
      <c r="M8" s="84" t="inlineStr">
        <is>
          <t>CM Controls Summary</t>
        </is>
      </c>
      <c r="N8" s="83" t="n"/>
    </row>
    <row r="9">
      <c r="A9" s="5" t="inlineStr">
        <is>
          <t>Fully Implemented</t>
        </is>
      </c>
      <c r="B9" s="6">
        <f>'AC Summary'!$F$5</f>
        <v/>
      </c>
      <c r="D9" s="5" t="inlineStr">
        <is>
          <t>Fully Implemented</t>
        </is>
      </c>
      <c r="E9" s="6">
        <f>'AT Summary'!$F$5</f>
        <v/>
      </c>
      <c r="G9" s="5" t="inlineStr">
        <is>
          <t>Fully Implemented</t>
        </is>
      </c>
      <c r="H9" s="6">
        <f>'AU Summary'!$F$5</f>
        <v/>
      </c>
      <c r="J9" s="5" t="inlineStr">
        <is>
          <t>Fully Implemented</t>
        </is>
      </c>
      <c r="K9" s="6">
        <f>'CA Summary'!$F$5</f>
        <v/>
      </c>
      <c r="M9" s="5" t="inlineStr">
        <is>
          <t>Fully Implemented</t>
        </is>
      </c>
      <c r="N9" s="6">
        <f>'CM Summary'!$F$5</f>
        <v/>
      </c>
    </row>
    <row r="10">
      <c r="A10" s="5" t="inlineStr">
        <is>
          <t>Partially Implemented</t>
        </is>
      </c>
      <c r="B10" s="6">
        <f>'AC Summary'!$F$6</f>
        <v/>
      </c>
      <c r="D10" s="5" t="inlineStr">
        <is>
          <t>Partially Implemented</t>
        </is>
      </c>
      <c r="E10" s="6">
        <f>'AT Summary'!$F$6</f>
        <v/>
      </c>
      <c r="G10" s="5" t="inlineStr">
        <is>
          <t>Partially Implemented</t>
        </is>
      </c>
      <c r="H10" s="6">
        <f>'AU Summary'!$F$6</f>
        <v/>
      </c>
      <c r="J10" s="5" t="inlineStr">
        <is>
          <t>Partially Implemented</t>
        </is>
      </c>
      <c r="K10" s="6">
        <f>'CA Summary'!$F$6</f>
        <v/>
      </c>
      <c r="M10" s="5" t="inlineStr">
        <is>
          <t>Partially Implemented</t>
        </is>
      </c>
      <c r="N10" s="6">
        <f>'CM Summary'!$F$6</f>
        <v/>
      </c>
    </row>
    <row r="11">
      <c r="A11" s="5" t="inlineStr">
        <is>
          <t>Not Implemented</t>
        </is>
      </c>
      <c r="B11" s="6">
        <f>'AC Summary'!$F$7</f>
        <v/>
      </c>
      <c r="D11" s="5" t="inlineStr">
        <is>
          <t>Not Implemented</t>
        </is>
      </c>
      <c r="E11" s="6">
        <f>'AT Summary'!$F$7</f>
        <v/>
      </c>
      <c r="G11" s="5" t="inlineStr">
        <is>
          <t>Not Implemented</t>
        </is>
      </c>
      <c r="H11" s="6">
        <f>'AU Summary'!$F$7</f>
        <v/>
      </c>
      <c r="J11" s="5" t="inlineStr">
        <is>
          <t>Not Implemented</t>
        </is>
      </c>
      <c r="K11" s="6">
        <f>'CA Summary'!$F$7</f>
        <v/>
      </c>
      <c r="M11" s="5" t="inlineStr">
        <is>
          <t>Not Implemented</t>
        </is>
      </c>
      <c r="N11" s="6">
        <f>'CM Summary'!$F$7</f>
        <v/>
      </c>
    </row>
    <row r="13">
      <c r="A13" s="85" t="inlineStr">
        <is>
          <t>CP Controls Summary</t>
        </is>
      </c>
      <c r="B13" s="83" t="n"/>
      <c r="C13" s="8" t="n"/>
      <c r="D13" s="85" t="inlineStr">
        <is>
          <t>IA Controls Summary</t>
        </is>
      </c>
      <c r="E13" s="83" t="n"/>
      <c r="F13" s="8" t="n"/>
      <c r="G13" s="85" t="inlineStr">
        <is>
          <t>IR Controls Summary</t>
        </is>
      </c>
      <c r="H13" s="83" t="n"/>
      <c r="I13" s="8" t="n"/>
      <c r="J13" s="85" t="inlineStr">
        <is>
          <t>MA Controls Summary</t>
        </is>
      </c>
      <c r="K13" s="83" t="n"/>
      <c r="L13" s="8" t="n"/>
      <c r="M13" s="85" t="inlineStr">
        <is>
          <t>MP Controls Summary</t>
        </is>
      </c>
      <c r="N13" s="83" t="n"/>
    </row>
    <row r="14">
      <c r="A14" s="5" t="inlineStr">
        <is>
          <t>Fully Implemented</t>
        </is>
      </c>
      <c r="B14" s="6">
        <f>'CP Summary'!$F$5</f>
        <v/>
      </c>
      <c r="D14" s="5" t="inlineStr">
        <is>
          <t>Fully Implemented</t>
        </is>
      </c>
      <c r="E14" s="6">
        <f>'IA Summary'!$F$5</f>
        <v/>
      </c>
      <c r="G14" s="5" t="inlineStr">
        <is>
          <t>Fully Implemented</t>
        </is>
      </c>
      <c r="H14" s="6">
        <f>'IR Summary'!$F$5</f>
        <v/>
      </c>
      <c r="J14" s="5" t="inlineStr">
        <is>
          <t>Fully Implemented</t>
        </is>
      </c>
      <c r="K14" s="6">
        <f>'MA Summary'!$F$5</f>
        <v/>
      </c>
      <c r="M14" s="5" t="inlineStr">
        <is>
          <t>Fully Implemented</t>
        </is>
      </c>
      <c r="N14" s="6">
        <f>'MP Summary'!$F$5</f>
        <v/>
      </c>
    </row>
    <row r="15">
      <c r="A15" s="5" t="inlineStr">
        <is>
          <t>Partially Implemented</t>
        </is>
      </c>
      <c r="B15" s="6">
        <f>'CP Summary'!$F$6</f>
        <v/>
      </c>
      <c r="D15" s="5" t="inlineStr">
        <is>
          <t>Partially Implemented</t>
        </is>
      </c>
      <c r="E15" s="6">
        <f>'IA Summary'!$F$6</f>
        <v/>
      </c>
      <c r="G15" s="5" t="inlineStr">
        <is>
          <t>Partially Implemented</t>
        </is>
      </c>
      <c r="H15" s="6">
        <f>'IR Summary'!$F$6</f>
        <v/>
      </c>
      <c r="J15" s="5" t="inlineStr">
        <is>
          <t>Partially Implemented</t>
        </is>
      </c>
      <c r="K15" s="6">
        <f>'MA Summary'!$F$6</f>
        <v/>
      </c>
      <c r="M15" s="5" t="inlineStr">
        <is>
          <t>Partially Implemented</t>
        </is>
      </c>
      <c r="N15" s="6">
        <f>'MP Summary'!$F$6</f>
        <v/>
      </c>
    </row>
    <row r="16">
      <c r="A16" s="5" t="inlineStr">
        <is>
          <t>Not Implemented</t>
        </is>
      </c>
      <c r="B16" s="6">
        <f>'CP Summary'!$F$7</f>
        <v/>
      </c>
      <c r="D16" s="5" t="inlineStr">
        <is>
          <t>Not Implemented</t>
        </is>
      </c>
      <c r="E16" s="6">
        <f>'IA Summary'!$F$7</f>
        <v/>
      </c>
      <c r="G16" s="5" t="inlineStr">
        <is>
          <t>Not Implemented</t>
        </is>
      </c>
      <c r="H16" s="6">
        <f>'IR Summary'!$F$7</f>
        <v/>
      </c>
      <c r="J16" s="5" t="inlineStr">
        <is>
          <t>Not Implemented</t>
        </is>
      </c>
      <c r="K16" s="6">
        <f>'MA Summary'!$F$7</f>
        <v/>
      </c>
      <c r="M16" s="5" t="inlineStr">
        <is>
          <t>Not Implemented</t>
        </is>
      </c>
      <c r="N16" s="6">
        <f>'MP Summary'!$F$7</f>
        <v/>
      </c>
    </row>
    <row r="18">
      <c r="A18" s="84" t="inlineStr">
        <is>
          <t>PE Controls Summary</t>
        </is>
      </c>
      <c r="B18" s="83" t="n"/>
      <c r="C18" s="8" t="n"/>
      <c r="D18" s="84" t="inlineStr">
        <is>
          <t>PL Controls Summary</t>
        </is>
      </c>
      <c r="E18" s="83" t="n"/>
      <c r="F18" s="8" t="n"/>
      <c r="G18" s="84" t="inlineStr">
        <is>
          <t>PS Controls Summary</t>
        </is>
      </c>
      <c r="H18" s="83" t="n"/>
      <c r="I18" s="8" t="n"/>
      <c r="J18" s="84" t="inlineStr">
        <is>
          <t>RA Controls Summary</t>
        </is>
      </c>
      <c r="K18" s="83" t="n"/>
      <c r="L18" s="8" t="n"/>
      <c r="M18" s="84" t="inlineStr">
        <is>
          <t>SA Controls Summary</t>
        </is>
      </c>
      <c r="N18" s="83" t="n"/>
    </row>
    <row r="19">
      <c r="A19" s="5" t="inlineStr">
        <is>
          <t>Fully Implemented</t>
        </is>
      </c>
      <c r="B19" s="6">
        <f>'PE Summary'!$F$5</f>
        <v/>
      </c>
      <c r="D19" s="5" t="inlineStr">
        <is>
          <t>Fully Implemented</t>
        </is>
      </c>
      <c r="E19" s="6">
        <f>'PL Summary'!$F$5</f>
        <v/>
      </c>
      <c r="G19" s="5" t="inlineStr">
        <is>
          <t>Fully Implemented</t>
        </is>
      </c>
      <c r="H19" s="6">
        <f>'PS Summary'!$F$5</f>
        <v/>
      </c>
      <c r="J19" s="5" t="inlineStr">
        <is>
          <t>Fully Implemented</t>
        </is>
      </c>
      <c r="K19" s="6">
        <f>'RA Summary'!$F$5</f>
        <v/>
      </c>
      <c r="M19" s="5" t="inlineStr">
        <is>
          <t>Fully Implemented</t>
        </is>
      </c>
      <c r="N19" s="6">
        <f>'SA Summary'!$F$5</f>
        <v/>
      </c>
    </row>
    <row r="20">
      <c r="A20" s="5" t="inlineStr">
        <is>
          <t>Partially Implemented</t>
        </is>
      </c>
      <c r="B20" s="6">
        <f>'PE Summary'!$F$6</f>
        <v/>
      </c>
      <c r="D20" s="5" t="inlineStr">
        <is>
          <t>Partially Implemented</t>
        </is>
      </c>
      <c r="E20" s="6">
        <f>'PL Summary'!$F$6</f>
        <v/>
      </c>
      <c r="G20" s="5" t="inlineStr">
        <is>
          <t>Partially Implemented</t>
        </is>
      </c>
      <c r="H20" s="6">
        <f>'PS Summary'!$F$6</f>
        <v/>
      </c>
      <c r="J20" s="5" t="inlineStr">
        <is>
          <t>Partially Implemented</t>
        </is>
      </c>
      <c r="K20" s="6">
        <f>'RA Summary'!$F$6</f>
        <v/>
      </c>
      <c r="M20" s="5" t="inlineStr">
        <is>
          <t>Partially Implemented</t>
        </is>
      </c>
      <c r="N20" s="6">
        <f>'SA Summary'!$F$6</f>
        <v/>
      </c>
    </row>
    <row r="21">
      <c r="A21" s="5" t="inlineStr">
        <is>
          <t>Not Implemented</t>
        </is>
      </c>
      <c r="B21" s="6">
        <f>'PE Summary'!$F$7</f>
        <v/>
      </c>
      <c r="D21" s="5" t="inlineStr">
        <is>
          <t>Not Implemented</t>
        </is>
      </c>
      <c r="E21" s="6">
        <f>'PL Summary'!$F$7</f>
        <v/>
      </c>
      <c r="G21" s="5" t="inlineStr">
        <is>
          <t>Not Implemented</t>
        </is>
      </c>
      <c r="H21" s="6">
        <f>'PS Summary'!$F$7</f>
        <v/>
      </c>
      <c r="J21" s="5" t="inlineStr">
        <is>
          <t>Not Implemented</t>
        </is>
      </c>
      <c r="K21" s="6">
        <f>'RA Summary'!$F$7</f>
        <v/>
      </c>
      <c r="M21" s="5" t="inlineStr">
        <is>
          <t>Not Implemented</t>
        </is>
      </c>
      <c r="N21" s="6">
        <f>'SA Summary'!$F$7</f>
        <v/>
      </c>
    </row>
    <row r="23">
      <c r="A23" s="85" t="inlineStr">
        <is>
          <t>SC Controls Summary</t>
        </is>
      </c>
      <c r="B23" s="83" t="n"/>
      <c r="C23" s="8" t="n"/>
      <c r="D23" s="85" t="inlineStr">
        <is>
          <t>SI Controls Summary</t>
        </is>
      </c>
      <c r="E23" s="83" t="n"/>
      <c r="F23" s="8" t="n"/>
      <c r="G23" s="85" t="inlineStr">
        <is>
          <t>SR Controls Summary</t>
        </is>
      </c>
      <c r="H23" s="83" t="n"/>
    </row>
    <row r="24">
      <c r="A24" s="5" t="inlineStr">
        <is>
          <t>Fully Implemented</t>
        </is>
      </c>
      <c r="B24" s="6">
        <f>'SC Summary'!$F$5</f>
        <v/>
      </c>
      <c r="D24" s="5" t="inlineStr">
        <is>
          <t>Fully Implemented</t>
        </is>
      </c>
      <c r="E24" s="6">
        <f>'SI Summary'!$F$5</f>
        <v/>
      </c>
      <c r="G24" s="5" t="inlineStr">
        <is>
          <t>Fully Implemented</t>
        </is>
      </c>
      <c r="H24" s="6">
        <f>'SR Summary'!$F$5</f>
        <v/>
      </c>
    </row>
    <row r="25">
      <c r="A25" s="5" t="inlineStr">
        <is>
          <t>Partially Implemented</t>
        </is>
      </c>
      <c r="B25" s="6">
        <f>'SC Summary'!$F$6</f>
        <v/>
      </c>
      <c r="D25" s="5" t="inlineStr">
        <is>
          <t>Partially Implemented</t>
        </is>
      </c>
      <c r="E25" s="6">
        <f>'SI Summary'!$F$6</f>
        <v/>
      </c>
      <c r="G25" s="5" t="inlineStr">
        <is>
          <t>Partially Implemented</t>
        </is>
      </c>
      <c r="H25" s="6">
        <f>'SR Summary'!$F$6</f>
        <v/>
      </c>
    </row>
    <row r="26">
      <c r="A26" s="5" t="inlineStr">
        <is>
          <t>Not Implemented</t>
        </is>
      </c>
      <c r="B26" s="6">
        <f>'SC Summary'!$F$7</f>
        <v/>
      </c>
      <c r="D26" s="5" t="inlineStr">
        <is>
          <t>Not Implemented</t>
        </is>
      </c>
      <c r="E26" s="6">
        <f>'SI Summary'!$F$7</f>
        <v/>
      </c>
      <c r="G26" s="5" t="inlineStr">
        <is>
          <t>Not Implemented</t>
        </is>
      </c>
      <c r="H26" s="6">
        <f>'SR Summary'!$F$7</f>
        <v/>
      </c>
    </row>
  </sheetData>
  <mergeCells count="19">
    <mergeCell ref="G23:H23"/>
    <mergeCell ref="G8:H8"/>
    <mergeCell ref="J13:K13"/>
    <mergeCell ref="D13:E13"/>
    <mergeCell ref="G13:H13"/>
    <mergeCell ref="A18:B18"/>
    <mergeCell ref="G18:H18"/>
    <mergeCell ref="M13:N13"/>
    <mergeCell ref="A2:B2"/>
    <mergeCell ref="M18:N18"/>
    <mergeCell ref="D18:E18"/>
    <mergeCell ref="A23:B23"/>
    <mergeCell ref="A8:B8"/>
    <mergeCell ref="M8:N8"/>
    <mergeCell ref="D8:E8"/>
    <mergeCell ref="D23:E23"/>
    <mergeCell ref="J18:K18"/>
    <mergeCell ref="A13:B13"/>
    <mergeCell ref="J8:K8"/>
  </mergeCells>
  <pageMargins left="0.75" right="0.75" top="1" bottom="1" header="0.5" footer="0.5"/>
</worksheet>
</file>

<file path=xl/worksheets/sheet10.xml><?xml version="1.0" encoding="utf-8"?>
<worksheet xmlns="http://schemas.openxmlformats.org/spreadsheetml/2006/main">
  <sheetPr>
    <tabColor rgb="FFC2E7FB"/>
    <outlinePr summaryBelow="0" summaryRight="0"/>
    <pageSetUpPr/>
  </sheetPr>
  <dimension ref="A1:K4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Maintenance Summary</t>
        </is>
      </c>
      <c r="C1" s="87" t="n"/>
      <c r="D1" s="87" t="n"/>
      <c r="E1" s="87" t="n"/>
      <c r="F1" s="87" t="n"/>
      <c r="G1" s="83" t="n"/>
      <c r="H1" s="13" t="n"/>
      <c r="I1" s="13" t="n"/>
      <c r="J1" s="13" t="n"/>
      <c r="K1" s="13" t="n"/>
    </row>
    <row r="2">
      <c r="A2" s="14" t="n"/>
      <c r="E2" s="13" t="n"/>
      <c r="H2" s="13" t="n"/>
      <c r="I2" s="13" t="n"/>
      <c r="J2" s="13" t="n"/>
      <c r="K2" s="13" t="n"/>
    </row>
    <row r="3">
      <c r="A3" s="10" t="n"/>
      <c r="B3" s="88" t="inlineStr">
        <is>
          <t>MA Test Procedures Summary</t>
        </is>
      </c>
      <c r="C3" s="83" t="n"/>
      <c r="E3" s="88" t="inlineStr">
        <is>
          <t>MA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COUNTIF(MA!$I$2:$I$32, "Pass")</f>
        <v/>
      </c>
      <c r="E5" s="5" t="inlineStr">
        <is>
          <t>Fully Implemented</t>
        </is>
      </c>
      <c r="F5" s="6">
        <f>COUNTIF(G$12:G$21, "Fully Implemented")</f>
        <v/>
      </c>
    </row>
    <row r="6">
      <c r="A6" s="10" t="n"/>
      <c r="B6" s="5" t="inlineStr">
        <is>
          <t>Fail</t>
        </is>
      </c>
      <c r="C6" s="6">
        <f>COUNTIF(MA!$I$2:$I$32, "Fail")</f>
        <v/>
      </c>
      <c r="E6" s="5" t="inlineStr">
        <is>
          <t>Partially Implemented</t>
        </is>
      </c>
      <c r="F6" s="6">
        <f>COUNTIF(G$12:G$21, "Partially Implemented")</f>
        <v/>
      </c>
    </row>
    <row r="7">
      <c r="A7" s="10" t="n"/>
      <c r="B7" s="18" t="inlineStr">
        <is>
          <t>Coverage</t>
        </is>
      </c>
      <c r="C7" s="19">
        <f>IF(SUM(C5:C6)=0, "Pending", C5/SUM(C5:C6))</f>
        <v/>
      </c>
      <c r="E7" s="5" t="inlineStr">
        <is>
          <t>Not Implemented</t>
        </is>
      </c>
      <c r="F7" s="6">
        <f>COUNTIF(G$12:G$21, "Not Implemented")</f>
        <v/>
      </c>
    </row>
    <row r="8">
      <c r="A8" s="10" t="n"/>
    </row>
    <row r="10">
      <c r="B10" s="88" t="inlineStr">
        <is>
          <t>MA Test Procedures Breakdown</t>
        </is>
      </c>
      <c r="C10" s="83" t="n"/>
      <c r="D10" s="20" t="n"/>
      <c r="E10" s="88" t="inlineStr">
        <is>
          <t>MA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MA-1.1</t>
        </is>
      </c>
      <c r="C12" s="6">
        <f>VLOOKUP(B12,MA!C:I, 7, FALSE)</f>
        <v/>
      </c>
      <c r="D12" s="10" t="n"/>
      <c r="E12" s="23" t="inlineStr">
        <is>
          <t>MA-1</t>
        </is>
      </c>
      <c r="F12" s="28" t="inlineStr">
        <is>
          <t>Policy and Procedures</t>
        </is>
      </c>
      <c r="G12" s="6">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inlineStr">
        <is>
          <t>MA-1.2</t>
        </is>
      </c>
      <c r="C13" s="6">
        <f>VLOOKUP(B13,MA!C:I, 7, FALSE)</f>
        <v/>
      </c>
      <c r="D13" s="10" t="n"/>
      <c r="E13" s="23" t="inlineStr">
        <is>
          <t>MA-2</t>
        </is>
      </c>
      <c r="F13" s="28" t="inlineStr">
        <is>
          <t>Controlled Maintenance</t>
        </is>
      </c>
      <c r="G13" s="6">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inlineStr">
        <is>
          <t>MA-1.3</t>
        </is>
      </c>
      <c r="C14" s="6">
        <f>VLOOKUP(B14,MA!C:I, 7, FALSE)</f>
        <v/>
      </c>
      <c r="D14" s="10" t="n"/>
      <c r="E14" s="23" t="inlineStr">
        <is>
          <t>MA-3</t>
        </is>
      </c>
      <c r="F14" s="28" t="inlineStr">
        <is>
          <t>Maintenance Tools</t>
        </is>
      </c>
      <c r="G14" s="6">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inlineStr">
        <is>
          <t>MA-1.4</t>
        </is>
      </c>
      <c r="C15" s="6">
        <f>VLOOKUP(B15,MA!C:I, 7, FALSE)</f>
        <v/>
      </c>
      <c r="D15" s="10" t="n"/>
      <c r="E15" s="23" t="inlineStr">
        <is>
          <t>MA-3 (1)</t>
        </is>
      </c>
      <c r="F15" s="28" t="inlineStr">
        <is>
          <t>Inspect Tools</t>
        </is>
      </c>
      <c r="G15" s="6">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inlineStr">
        <is>
          <t>MA-1.5</t>
        </is>
      </c>
      <c r="C16" s="6">
        <f>VLOOKUP(B16,MA!C:I, 7, FALSE)</f>
        <v/>
      </c>
      <c r="D16" s="10" t="n"/>
      <c r="E16" s="23" t="inlineStr">
        <is>
          <t>MA-3 (2)</t>
        </is>
      </c>
      <c r="F16" s="28" t="inlineStr">
        <is>
          <t>Inspect Media</t>
        </is>
      </c>
      <c r="G16" s="6">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inlineStr">
        <is>
          <t>MA-1.6</t>
        </is>
      </c>
      <c r="C17" s="6">
        <f>VLOOKUP(B17,MA!C:I, 7, FALSE)</f>
        <v/>
      </c>
      <c r="D17" s="10" t="n"/>
      <c r="E17" s="23" t="inlineStr">
        <is>
          <t>MA-3 (3)</t>
        </is>
      </c>
      <c r="F17" s="28" t="inlineStr">
        <is>
          <t>Prevent Unauthorized Removal</t>
        </is>
      </c>
      <c r="G17" s="6">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inlineStr">
        <is>
          <t>MA-1.7</t>
        </is>
      </c>
      <c r="C18" s="6">
        <f>VLOOKUP(B18,MA!C:I, 7, FALSE)</f>
        <v/>
      </c>
      <c r="D18" s="10" t="n"/>
      <c r="E18" s="23" t="inlineStr">
        <is>
          <t>MA-4</t>
        </is>
      </c>
      <c r="F18" s="28" t="inlineStr">
        <is>
          <t>Nonlocal Maintenance</t>
        </is>
      </c>
      <c r="G18" s="6">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inlineStr">
        <is>
          <t>MA-2.1</t>
        </is>
      </c>
      <c r="C19" s="6">
        <f>VLOOKUP(B19,MA!C:I, 7, FALSE)</f>
        <v/>
      </c>
      <c r="D19" s="10" t="n"/>
      <c r="E19" s="23" t="inlineStr">
        <is>
          <t>MA-5</t>
        </is>
      </c>
      <c r="F19" s="28" t="inlineStr">
        <is>
          <t>Maintenance Personnel</t>
        </is>
      </c>
      <c r="G19" s="6">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inlineStr">
        <is>
          <t>MA-2.2</t>
        </is>
      </c>
      <c r="C20" s="6">
        <f>VLOOKUP(B20,MA!C:I, 7, FALSE)</f>
        <v/>
      </c>
      <c r="D20" s="10" t="n"/>
      <c r="E20" s="23" t="inlineStr">
        <is>
          <t>MA-5 (1)</t>
        </is>
      </c>
      <c r="F20" s="28" t="inlineStr">
        <is>
          <t>Individuals Without Appropriate Access</t>
        </is>
      </c>
      <c r="G20" s="6">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inlineStr">
        <is>
          <t>MA-2.3</t>
        </is>
      </c>
      <c r="C21" s="6">
        <f>VLOOKUP(B21,MA!C:I, 7, FALSE)</f>
        <v/>
      </c>
      <c r="D21" s="10" t="n"/>
      <c r="E21" s="23" t="inlineStr">
        <is>
          <t>MA-6</t>
        </is>
      </c>
      <c r="F21" s="28" t="inlineStr">
        <is>
          <t>Timely Maintenance</t>
        </is>
      </c>
      <c r="G21" s="6">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inlineStr">
        <is>
          <t>MA-2.4</t>
        </is>
      </c>
      <c r="C22" s="6">
        <f>VLOOKUP(B22,MA!C:I, 7, FALSE)</f>
        <v/>
      </c>
      <c r="D22" s="10" t="n"/>
    </row>
    <row r="23">
      <c r="B23" s="22" t="inlineStr">
        <is>
          <t>MA-2.5</t>
        </is>
      </c>
      <c r="C23" s="6">
        <f>VLOOKUP(B23,MA!C:I, 7, FALSE)</f>
        <v/>
      </c>
      <c r="D23" s="10" t="n"/>
    </row>
    <row r="24">
      <c r="B24" s="22" t="inlineStr">
        <is>
          <t>MA-2.6</t>
        </is>
      </c>
      <c r="C24" s="6">
        <f>VLOOKUP(B24,MA!C:I, 7, FALSE)</f>
        <v/>
      </c>
      <c r="D24" s="10" t="n"/>
    </row>
    <row r="25">
      <c r="B25" s="22" t="inlineStr">
        <is>
          <t>MA-3.1</t>
        </is>
      </c>
      <c r="C25" s="6">
        <f>VLOOKUP(B25,MA!C:I, 7, FALSE)</f>
        <v/>
      </c>
      <c r="D25" s="10" t="n"/>
    </row>
    <row r="26">
      <c r="B26" s="22" t="inlineStr">
        <is>
          <t>MA-3.2</t>
        </is>
      </c>
      <c r="C26" s="6">
        <f>VLOOKUP(B26,MA!C:I, 7, FALSE)</f>
        <v/>
      </c>
      <c r="D26" s="10" t="n"/>
    </row>
    <row r="27">
      <c r="B27" s="22" t="inlineStr">
        <is>
          <t>MA-3 (1).1</t>
        </is>
      </c>
      <c r="C27" s="6">
        <f>VLOOKUP(B27,MA!C:I, 7, FALSE)</f>
        <v/>
      </c>
      <c r="D27" s="10" t="n"/>
    </row>
    <row r="28">
      <c r="B28" s="22" t="inlineStr">
        <is>
          <t>MA-3 (2).1</t>
        </is>
      </c>
      <c r="C28" s="6">
        <f>VLOOKUP(B28,MA!C:I, 7, FALSE)</f>
        <v/>
      </c>
      <c r="D28" s="10" t="n"/>
    </row>
    <row r="29">
      <c r="B29" s="22" t="inlineStr">
        <is>
          <t>MA-3 (3).1</t>
        </is>
      </c>
      <c r="C29" s="6">
        <f>VLOOKUP(B29,MA!C:I, 7, FALSE)</f>
        <v/>
      </c>
      <c r="D29" s="10" t="n"/>
    </row>
    <row r="30">
      <c r="B30" s="22" t="inlineStr">
        <is>
          <t>MA-4.1</t>
        </is>
      </c>
      <c r="C30" s="6">
        <f>VLOOKUP(B30,MA!C:I, 7, FALSE)</f>
        <v/>
      </c>
      <c r="D30" s="10" t="n"/>
    </row>
    <row r="31">
      <c r="B31" s="22" t="inlineStr">
        <is>
          <t>MA-4.2</t>
        </is>
      </c>
      <c r="C31" s="6">
        <f>VLOOKUP(B31,MA!C:I, 7, FALSE)</f>
        <v/>
      </c>
      <c r="D31" s="10" t="n"/>
    </row>
    <row r="32">
      <c r="B32" s="22" t="inlineStr">
        <is>
          <t>MA-4.3</t>
        </is>
      </c>
      <c r="C32" s="6">
        <f>VLOOKUP(B32,MA!C:I, 7, FALSE)</f>
        <v/>
      </c>
      <c r="D32" s="10" t="n"/>
    </row>
    <row r="33">
      <c r="B33" s="22" t="inlineStr">
        <is>
          <t>MA-4.4</t>
        </is>
      </c>
      <c r="C33" s="6">
        <f>VLOOKUP(B33,MA!C:I, 7, FALSE)</f>
        <v/>
      </c>
      <c r="D33" s="10" t="n"/>
    </row>
    <row r="34">
      <c r="B34" s="22" t="inlineStr">
        <is>
          <t>MA-4.5</t>
        </is>
      </c>
      <c r="C34" s="6">
        <f>VLOOKUP(B34,MA!C:I, 7, FALSE)</f>
        <v/>
      </c>
      <c r="D34" s="10" t="n"/>
    </row>
    <row r="35">
      <c r="B35" s="22" t="inlineStr">
        <is>
          <t>MA-4.6</t>
        </is>
      </c>
      <c r="C35" s="6">
        <f>VLOOKUP(B35,MA!C:I, 7, FALSE)</f>
        <v/>
      </c>
    </row>
    <row r="36">
      <c r="B36" s="22" t="inlineStr">
        <is>
          <t>MA-5.1</t>
        </is>
      </c>
      <c r="C36" s="6">
        <f>VLOOKUP(B36,MA!C:I, 7, FALSE)</f>
        <v/>
      </c>
    </row>
    <row r="37">
      <c r="B37" s="22" t="inlineStr">
        <is>
          <t>MA-5.2</t>
        </is>
      </c>
      <c r="C37" s="6">
        <f>VLOOKUP(B37,MA!C:I, 7, FALSE)</f>
        <v/>
      </c>
    </row>
    <row r="38">
      <c r="B38" s="22" t="inlineStr">
        <is>
          <t>MA-5.3</t>
        </is>
      </c>
      <c r="C38" s="6">
        <f>VLOOKUP(B38,MA!C:I, 7, FALSE)</f>
        <v/>
      </c>
    </row>
    <row r="39">
      <c r="B39" s="22" t="inlineStr">
        <is>
          <t>MA-5 (1).1</t>
        </is>
      </c>
      <c r="C39" s="6">
        <f>VLOOKUP(B39,MA!C:I, 7, FALSE)</f>
        <v/>
      </c>
    </row>
    <row r="40">
      <c r="B40" s="22" t="inlineStr">
        <is>
          <t>MA-5 (1).2</t>
        </is>
      </c>
      <c r="C40" s="6">
        <f>VLOOKUP(B40,MA!C:I, 7, FALSE)</f>
        <v/>
      </c>
    </row>
    <row r="41">
      <c r="B41" s="22" t="inlineStr">
        <is>
          <t>MA-5 (1).3</t>
        </is>
      </c>
      <c r="C41" s="6">
        <f>VLOOKUP(B41,MA!C:I, 7, FALSE)</f>
        <v/>
      </c>
    </row>
    <row r="42">
      <c r="B42" s="22" t="inlineStr">
        <is>
          <t>MA-6.1</t>
        </is>
      </c>
      <c r="C42" s="6">
        <f>VLOOKUP(B42,MA!C:I, 7, FALSE)</f>
        <v/>
      </c>
    </row>
  </sheetData>
  <mergeCells count="5">
    <mergeCell ref="E10:G10"/>
    <mergeCell ref="B3:C3"/>
    <mergeCell ref="B10:C10"/>
    <mergeCell ref="B1:G1"/>
    <mergeCell ref="E3:F3"/>
  </mergeCells>
  <conditionalFormatting sqref="C12:C42">
    <cfRule type="cellIs" priority="1" operator="equal" dxfId="0">
      <formula>"Pass"</formula>
    </cfRule>
    <cfRule type="cellIs" priority="2" operator="equal" dxfId="1">
      <formula>"Fail"</formula>
    </cfRule>
  </conditionalFormatting>
  <conditionalFormatting sqref="C11 F11 F13:F17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1.xml><?xml version="1.0" encoding="utf-8"?>
<worksheet xmlns="http://schemas.openxmlformats.org/spreadsheetml/2006/main">
  <sheetPr>
    <tabColor rgb="FFC2E7FB"/>
    <outlinePr summaryBelow="0" summaryRight="0"/>
    <pageSetUpPr/>
  </sheetPr>
  <dimension ref="A1:K3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Media Protection Summary</t>
        </is>
      </c>
      <c r="C1" s="87" t="n"/>
      <c r="D1" s="87" t="n"/>
      <c r="E1" s="87" t="n"/>
      <c r="F1" s="87" t="n"/>
      <c r="G1" s="83" t="n"/>
      <c r="H1" s="13" t="n"/>
      <c r="I1" s="13" t="n"/>
      <c r="J1" s="13" t="n"/>
      <c r="K1" s="13" t="n"/>
    </row>
    <row r="2">
      <c r="A2" s="14" t="n"/>
      <c r="E2" s="13" t="n"/>
      <c r="H2" s="13" t="n"/>
      <c r="I2" s="13" t="n"/>
      <c r="J2" s="13" t="n"/>
      <c r="K2" s="13" t="n"/>
    </row>
    <row r="3">
      <c r="A3" s="10" t="n"/>
      <c r="B3" s="88" t="inlineStr">
        <is>
          <t>MP Test Procedures Summary</t>
        </is>
      </c>
      <c r="C3" s="83" t="n"/>
      <c r="E3" s="88" t="inlineStr">
        <is>
          <t>MP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COUNTIF(MP!$I$2:$I$23, "Pass")</f>
        <v/>
      </c>
      <c r="E5" s="5" t="inlineStr">
        <is>
          <t>Fully Implemented</t>
        </is>
      </c>
      <c r="F5" s="6">
        <f>COUNTIF(G$12:G$18, "Fully Implemented")</f>
        <v/>
      </c>
    </row>
    <row r="6">
      <c r="A6" s="10" t="n"/>
      <c r="B6" s="5" t="inlineStr">
        <is>
          <t>Fail</t>
        </is>
      </c>
      <c r="C6" s="6">
        <f>COUNTIF(MP!$I$2:$I$23, "Fail")</f>
        <v/>
      </c>
      <c r="E6" s="5" t="inlineStr">
        <is>
          <t>Partially Implemented</t>
        </is>
      </c>
      <c r="F6" s="6">
        <f>COUNTIF(G$12:G$18, "Partially Implemented")</f>
        <v/>
      </c>
    </row>
    <row r="7">
      <c r="A7" s="10" t="n"/>
      <c r="B7" s="18" t="inlineStr">
        <is>
          <t>Coverage</t>
        </is>
      </c>
      <c r="C7" s="19">
        <f>IF(SUM(C5:C6)=0, "Pending", C5/SUM(C5:C6))</f>
        <v/>
      </c>
      <c r="E7" s="5" t="inlineStr">
        <is>
          <t>Not Implemented</t>
        </is>
      </c>
      <c r="F7" s="6">
        <f>COUNTIF(G$12:G$18, "Not Implemented")</f>
        <v/>
      </c>
    </row>
    <row r="8">
      <c r="A8" s="10" t="n"/>
    </row>
    <row r="10">
      <c r="B10" s="88" t="inlineStr">
        <is>
          <t>MP Test Procedures Breakdown</t>
        </is>
      </c>
      <c r="C10" s="83" t="n"/>
      <c r="D10" s="20" t="n"/>
      <c r="E10" s="88" t="inlineStr">
        <is>
          <t>MP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MP-1.1</t>
        </is>
      </c>
      <c r="C12" s="6">
        <f>VLOOKUP(B12,MP!C:I, 7, FALSE)</f>
        <v/>
      </c>
      <c r="D12" s="10" t="n"/>
      <c r="E12" s="23" t="inlineStr">
        <is>
          <t>MP-1</t>
        </is>
      </c>
      <c r="F12" s="28" t="inlineStr">
        <is>
          <t>Policy and Procedures</t>
        </is>
      </c>
      <c r="G12" s="6">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inlineStr">
        <is>
          <t>MP-1.2</t>
        </is>
      </c>
      <c r="C13" s="6">
        <f>VLOOKUP(B13,MP!C:I, 7, FALSE)</f>
        <v/>
      </c>
      <c r="D13" s="10" t="n"/>
      <c r="E13" s="23" t="inlineStr">
        <is>
          <t>MP-2</t>
        </is>
      </c>
      <c r="F13" s="28" t="inlineStr">
        <is>
          <t>Media Access</t>
        </is>
      </c>
      <c r="G13" s="6">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inlineStr">
        <is>
          <t>MP-1.3</t>
        </is>
      </c>
      <c r="C14" s="6">
        <f>VLOOKUP(B14,MP!C:I, 7, FALSE)</f>
        <v/>
      </c>
      <c r="D14" s="10" t="n"/>
      <c r="E14" s="23" t="inlineStr">
        <is>
          <t>MP-3</t>
        </is>
      </c>
      <c r="F14" s="28" t="inlineStr">
        <is>
          <t>Media Marking</t>
        </is>
      </c>
      <c r="G14" s="6">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inlineStr">
        <is>
          <t>MP-1.4</t>
        </is>
      </c>
      <c r="C15" s="6">
        <f>VLOOKUP(B15,MP!C:I, 7, FALSE)</f>
        <v/>
      </c>
      <c r="D15" s="10" t="n"/>
      <c r="E15" s="23" t="inlineStr">
        <is>
          <t>MP-4</t>
        </is>
      </c>
      <c r="F15" s="28" t="inlineStr">
        <is>
          <t>Media Storage</t>
        </is>
      </c>
      <c r="G15" s="6">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inlineStr">
        <is>
          <t>MP-1.5</t>
        </is>
      </c>
      <c r="C16" s="6">
        <f>VLOOKUP(B16,MP!C:I, 7, FALSE)</f>
        <v/>
      </c>
      <c r="D16" s="10" t="n"/>
      <c r="E16" s="23" t="inlineStr">
        <is>
          <t>MP-5</t>
        </is>
      </c>
      <c r="F16" s="28" t="inlineStr">
        <is>
          <t>Media Transport</t>
        </is>
      </c>
      <c r="G16" s="6">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inlineStr">
        <is>
          <t>MP-1.6</t>
        </is>
      </c>
      <c r="C17" s="6">
        <f>VLOOKUP(B17,MP!C:I, 7, FALSE)</f>
        <v/>
      </c>
      <c r="D17" s="10" t="n"/>
      <c r="E17" s="23" t="inlineStr">
        <is>
          <t>MP-6</t>
        </is>
      </c>
      <c r="F17" s="28" t="inlineStr">
        <is>
          <t>Media Sanitization</t>
        </is>
      </c>
      <c r="G17" s="6">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inlineStr">
        <is>
          <t>MP-1.7</t>
        </is>
      </c>
      <c r="C18" s="6">
        <f>VLOOKUP(B18,MP!C:I, 7, FALSE)</f>
        <v/>
      </c>
      <c r="D18" s="10" t="n"/>
      <c r="E18" s="23" t="inlineStr">
        <is>
          <t>MP-7</t>
        </is>
      </c>
      <c r="F18" s="28" t="inlineStr">
        <is>
          <t>Media Use</t>
        </is>
      </c>
      <c r="G18" s="6">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inlineStr">
        <is>
          <t>MP-2.1</t>
        </is>
      </c>
      <c r="C19" s="6">
        <f>VLOOKUP(B19,MP!C:I, 7, FALSE)</f>
        <v/>
      </c>
      <c r="D19" s="10" t="n"/>
    </row>
    <row r="20">
      <c r="B20" s="22" t="inlineStr">
        <is>
          <t>MP-2.2</t>
        </is>
      </c>
      <c r="C20" s="6">
        <f>VLOOKUP(B20,MP!C:I, 7, FALSE)</f>
        <v/>
      </c>
      <c r="D20" s="10" t="n"/>
    </row>
    <row r="21">
      <c r="B21" s="22" t="inlineStr">
        <is>
          <t>MP-3.1</t>
        </is>
      </c>
      <c r="C21" s="6">
        <f>VLOOKUP(B21,MP!C:I, 7, FALSE)</f>
        <v/>
      </c>
      <c r="D21" s="10" t="n"/>
    </row>
    <row r="22">
      <c r="B22" s="22" t="inlineStr">
        <is>
          <t>MP-4.1</t>
        </is>
      </c>
      <c r="C22" s="6">
        <f>VLOOKUP(B22,MP!C:I, 7, FALSE)</f>
        <v/>
      </c>
      <c r="D22" s="10" t="n"/>
    </row>
    <row r="23">
      <c r="B23" s="22" t="inlineStr">
        <is>
          <t>MP-4.2</t>
        </is>
      </c>
      <c r="C23" s="6">
        <f>VLOOKUP(B23,MP!C:I, 7, FALSE)</f>
        <v/>
      </c>
      <c r="D23" s="10" t="n"/>
    </row>
    <row r="24">
      <c r="B24" s="22" t="inlineStr">
        <is>
          <t>MP-4.3</t>
        </is>
      </c>
      <c r="C24" s="6">
        <f>VLOOKUP(B24,MP!C:I, 7, FALSE)</f>
        <v/>
      </c>
      <c r="D24" s="10" t="n"/>
    </row>
    <row r="25">
      <c r="B25" s="22" t="inlineStr">
        <is>
          <t>MP-5.1</t>
        </is>
      </c>
      <c r="C25" s="6">
        <f>VLOOKUP(B25,MP!C:I, 7, FALSE)</f>
        <v/>
      </c>
      <c r="D25" s="10" t="n"/>
    </row>
    <row r="26">
      <c r="B26" s="22" t="inlineStr">
        <is>
          <t>MP-5.2</t>
        </is>
      </c>
      <c r="C26" s="6">
        <f>VLOOKUP(B26,MP!C:I, 7, FALSE)</f>
        <v/>
      </c>
      <c r="D26" s="10" t="n"/>
    </row>
    <row r="27">
      <c r="B27" s="22" t="inlineStr">
        <is>
          <t>MP-5.3</t>
        </is>
      </c>
      <c r="C27" s="6">
        <f>VLOOKUP(B27,MP!C:I, 7, FALSE)</f>
        <v/>
      </c>
      <c r="D27" s="10" t="n"/>
    </row>
    <row r="28">
      <c r="B28" s="22" t="inlineStr">
        <is>
          <t>MP-5.4</t>
        </is>
      </c>
      <c r="C28" s="6">
        <f>VLOOKUP(B28,MP!C:I, 7, FALSE)</f>
        <v/>
      </c>
      <c r="D28" s="10" t="n"/>
    </row>
    <row r="29">
      <c r="B29" s="22" t="inlineStr">
        <is>
          <t>MP-5.5</t>
        </is>
      </c>
      <c r="C29" s="6">
        <f>VLOOKUP(B29,MP!C:I, 7, FALSE)</f>
        <v/>
      </c>
      <c r="D29" s="10" t="n"/>
    </row>
    <row r="30">
      <c r="B30" s="22" t="inlineStr">
        <is>
          <t>MP-6.1</t>
        </is>
      </c>
      <c r="C30" s="6">
        <f>VLOOKUP(B30,MP!C:I, 7, FALSE)</f>
        <v/>
      </c>
      <c r="D30" s="10" t="n"/>
    </row>
    <row r="31">
      <c r="B31" s="22" t="inlineStr">
        <is>
          <t>MP-6.2</t>
        </is>
      </c>
      <c r="C31" s="6">
        <f>VLOOKUP(B31,MP!C:I, 7, FALSE)</f>
        <v/>
      </c>
      <c r="D31" s="10" t="n"/>
    </row>
    <row r="32">
      <c r="B32" s="22" t="inlineStr">
        <is>
          <t>MP-7.1</t>
        </is>
      </c>
      <c r="C32" s="6">
        <f>VLOOKUP(B32,MP!C:I, 7, FALSE)</f>
        <v/>
      </c>
      <c r="D32" s="10" t="n"/>
    </row>
    <row r="33">
      <c r="B33" s="22" t="inlineStr">
        <is>
          <t>MP-7.2</t>
        </is>
      </c>
      <c r="C33" s="6">
        <f>VLOOKUP(B33,MP!C:I, 7, FALSE)</f>
        <v/>
      </c>
      <c r="D33" s="10" t="n"/>
    </row>
    <row r="34">
      <c r="D34" s="10" t="n"/>
    </row>
  </sheetData>
  <mergeCells count="5">
    <mergeCell ref="E10:G10"/>
    <mergeCell ref="B3:C3"/>
    <mergeCell ref="B10:C10"/>
    <mergeCell ref="B1:G1"/>
    <mergeCell ref="E3:F3"/>
  </mergeCells>
  <conditionalFormatting sqref="C12:C34">
    <cfRule type="cellIs" priority="1" operator="equal" dxfId="0">
      <formula>"Pass"</formula>
    </cfRule>
    <cfRule type="cellIs" priority="2" operator="equal" dxfId="1">
      <formula>"Fail"</formula>
    </cfRule>
  </conditionalFormatting>
  <conditionalFormatting sqref="C11 F11 F13:F17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2.xml><?xml version="1.0" encoding="utf-8"?>
<worksheet xmlns="http://schemas.openxmlformats.org/spreadsheetml/2006/main">
  <sheetPr>
    <tabColor rgb="FFC2E7FB"/>
    <outlinePr summaryBelow="0" summaryRight="0"/>
    <pageSetUpPr/>
  </sheetPr>
  <dimension ref="A1:K6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Physical and Environmental Protection</t>
        </is>
      </c>
      <c r="C1" s="87" t="n"/>
      <c r="D1" s="87" t="n"/>
      <c r="E1" s="87" t="n"/>
      <c r="F1" s="87" t="n"/>
      <c r="G1" s="83" t="n"/>
      <c r="H1" s="13" t="n"/>
      <c r="I1" s="13" t="n"/>
      <c r="J1" s="13" t="n"/>
      <c r="K1" s="13" t="n"/>
    </row>
    <row r="2">
      <c r="A2" s="14" t="n"/>
      <c r="E2" s="13" t="n"/>
      <c r="H2" s="13" t="n"/>
      <c r="I2" s="29" t="n"/>
      <c r="J2" s="13" t="n"/>
      <c r="K2" s="13" t="n"/>
    </row>
    <row r="3">
      <c r="A3" s="10" t="n"/>
      <c r="B3" s="88" t="inlineStr">
        <is>
          <t>PE Test Procedures Summary</t>
        </is>
      </c>
      <c r="C3" s="83" t="n"/>
      <c r="E3" s="88" t="inlineStr">
        <is>
          <t>PE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COUNTIF(PE!$I$2:$I$58, "Pass")</f>
        <v/>
      </c>
      <c r="E5" s="5" t="inlineStr">
        <is>
          <t>Fully Implemented</t>
        </is>
      </c>
      <c r="F5" s="6">
        <f>COUNTIF(G$12:G$30, "Fully Implemented")</f>
        <v/>
      </c>
      <c r="I5" s="29" t="n"/>
    </row>
    <row r="6">
      <c r="A6" s="10" t="n"/>
      <c r="B6" s="5" t="inlineStr">
        <is>
          <t>Fail</t>
        </is>
      </c>
      <c r="C6" s="6">
        <f>COUNTIF(PE!$I$2:$I$58, "Fail")</f>
        <v/>
      </c>
      <c r="E6" s="5" t="inlineStr">
        <is>
          <t>Partially Implemented</t>
        </is>
      </c>
      <c r="F6" s="6">
        <f>COUNTIF(G$12:G$30, "Partially Implemented")</f>
        <v/>
      </c>
      <c r="I6" s="29" t="n"/>
    </row>
    <row r="7">
      <c r="A7" s="10" t="n"/>
      <c r="B7" s="18" t="inlineStr">
        <is>
          <t>Coverage</t>
        </is>
      </c>
      <c r="C7" s="19">
        <f>IF(SUM(C5:C6)=0, "Pending", C5/SUM(C5:C6))</f>
        <v/>
      </c>
      <c r="E7" s="5" t="inlineStr">
        <is>
          <t>Not Implemented</t>
        </is>
      </c>
      <c r="F7" s="6">
        <f>COUNTIF(G$12:G$30, "Not Implemented")</f>
        <v/>
      </c>
      <c r="I7" s="29" t="n"/>
    </row>
    <row r="8">
      <c r="A8" s="10" t="n"/>
      <c r="I8" s="29" t="n"/>
    </row>
    <row r="9">
      <c r="I9" s="29" t="n"/>
    </row>
    <row r="10">
      <c r="B10" s="88" t="inlineStr">
        <is>
          <t>PE Test Procedures Breakdown</t>
        </is>
      </c>
      <c r="C10" s="83" t="n"/>
      <c r="D10" s="20" t="n"/>
      <c r="E10" s="88" t="inlineStr">
        <is>
          <t>PE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PE-1.1</t>
        </is>
      </c>
      <c r="C12" s="6">
        <f>VLOOKUP(B12, PE!C:I, 7, FALSE)</f>
        <v/>
      </c>
      <c r="D12" s="10" t="n"/>
      <c r="E12" s="33" t="inlineStr">
        <is>
          <t>PE-1</t>
        </is>
      </c>
      <c r="F12" s="31" t="inlineStr">
        <is>
          <t>Policy and Procedures</t>
        </is>
      </c>
      <c r="G12" s="6">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t="n"/>
    </row>
    <row r="13">
      <c r="B13" s="22" t="inlineStr">
        <is>
          <t>PE-1.2</t>
        </is>
      </c>
      <c r="C13" s="6">
        <f>VLOOKUP(B13, PE!C:I, 7, FALSE)</f>
        <v/>
      </c>
      <c r="D13" s="10" t="n"/>
      <c r="E13" s="33" t="inlineStr">
        <is>
          <t>PE-2</t>
        </is>
      </c>
      <c r="F13" s="31" t="inlineStr">
        <is>
          <t>Physical Access Authorizations</t>
        </is>
      </c>
      <c r="G13" s="6">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t="n"/>
    </row>
    <row r="14">
      <c r="B14" s="22" t="inlineStr">
        <is>
          <t>PE-1.3</t>
        </is>
      </c>
      <c r="C14" s="6">
        <f>VLOOKUP(B14, PE!C:I, 7, FALSE)</f>
        <v/>
      </c>
      <c r="D14" s="10" t="n"/>
      <c r="E14" s="33" t="inlineStr">
        <is>
          <t>PE-3</t>
        </is>
      </c>
      <c r="F14" s="31" t="inlineStr">
        <is>
          <t>Physical Access Control</t>
        </is>
      </c>
      <c r="G14" s="6">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t="n"/>
    </row>
    <row r="15">
      <c r="B15" s="22" t="inlineStr">
        <is>
          <t>PE-1.4</t>
        </is>
      </c>
      <c r="C15" s="6">
        <f>VLOOKUP(B15, PE!C:I, 7, FALSE)</f>
        <v/>
      </c>
      <c r="D15" s="10" t="n"/>
      <c r="E15" s="33" t="inlineStr">
        <is>
          <t>PE-4</t>
        </is>
      </c>
      <c r="F15" s="31" t="inlineStr">
        <is>
          <t>Access Control for Transmission</t>
        </is>
      </c>
      <c r="G15" s="6">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t="n"/>
    </row>
    <row r="16">
      <c r="B16" s="22" t="inlineStr">
        <is>
          <t>PE-1.5</t>
        </is>
      </c>
      <c r="C16" s="6">
        <f>VLOOKUP(B16, PE!C:I, 7, FALSE)</f>
        <v/>
      </c>
      <c r="D16" s="10" t="n"/>
      <c r="E16" s="33" t="inlineStr">
        <is>
          <t>PE-5</t>
        </is>
      </c>
      <c r="F16" s="31" t="inlineStr">
        <is>
          <t>Access Control for Output Devices</t>
        </is>
      </c>
      <c r="G16" s="6">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t="n"/>
    </row>
    <row r="17">
      <c r="B17" s="22" t="inlineStr">
        <is>
          <t>PE-1.6</t>
        </is>
      </c>
      <c r="C17" s="6">
        <f>VLOOKUP(B17, PE!C:I, 7, FALSE)</f>
        <v/>
      </c>
      <c r="D17" s="10" t="n"/>
      <c r="E17" s="33" t="inlineStr">
        <is>
          <t>PE-6</t>
        </is>
      </c>
      <c r="F17" s="31" t="inlineStr">
        <is>
          <t>Monitoring Physical Access</t>
        </is>
      </c>
      <c r="G17" s="6">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t="n"/>
    </row>
    <row r="18">
      <c r="B18" s="22" t="inlineStr">
        <is>
          <t>PE-1.7</t>
        </is>
      </c>
      <c r="C18" s="6">
        <f>VLOOKUP(B18, PE!C:I, 7, FALSE)</f>
        <v/>
      </c>
      <c r="D18" s="10" t="n"/>
      <c r="E18" s="33" t="inlineStr">
        <is>
          <t>PE-6 (1)</t>
        </is>
      </c>
      <c r="F18" s="31" t="inlineStr">
        <is>
          <t>Intrusion Alarms and Surveillance Equipment</t>
        </is>
      </c>
      <c r="G18" s="6">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t="n"/>
    </row>
    <row r="19">
      <c r="B19" s="22" t="inlineStr">
        <is>
          <t>PE-2.1</t>
        </is>
      </c>
      <c r="C19" s="6">
        <f>VLOOKUP(B19, PE!C:I, 7, FALSE)</f>
        <v/>
      </c>
      <c r="D19" s="10" t="n"/>
      <c r="E19" s="33" t="inlineStr">
        <is>
          <t>PE-8</t>
        </is>
      </c>
      <c r="F19" s="31" t="inlineStr">
        <is>
          <t>Visitor Access Records</t>
        </is>
      </c>
      <c r="G19" s="6">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t="n"/>
    </row>
    <row r="20">
      <c r="B20" s="22" t="inlineStr">
        <is>
          <t>PE-2.2</t>
        </is>
      </c>
      <c r="C20" s="6">
        <f>VLOOKUP(B20, PE!C:I, 7, FALSE)</f>
        <v/>
      </c>
      <c r="D20" s="10" t="n"/>
      <c r="E20" s="33" t="inlineStr">
        <is>
          <t>PE-9</t>
        </is>
      </c>
      <c r="F20" s="31" t="inlineStr">
        <is>
          <t>Power Equipment and Cabling</t>
        </is>
      </c>
      <c r="G20" s="6">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t="n"/>
    </row>
    <row r="21">
      <c r="B21" s="22" t="inlineStr">
        <is>
          <t>PE-2.3</t>
        </is>
      </c>
      <c r="C21" s="6">
        <f>VLOOKUP(B21, PE!C:I, 7, FALSE)</f>
        <v/>
      </c>
      <c r="D21" s="10" t="n"/>
      <c r="E21" s="33" t="inlineStr">
        <is>
          <t>PE-10</t>
        </is>
      </c>
      <c r="F21" s="31" t="inlineStr">
        <is>
          <t>Emergency Shutoff</t>
        </is>
      </c>
      <c r="G21" s="6">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inlineStr">
        <is>
          <t>PE-2.4</t>
        </is>
      </c>
      <c r="C22" s="6">
        <f>VLOOKUP(B22, PE!C:I, 7, FALSE)</f>
        <v/>
      </c>
      <c r="D22" s="10" t="n"/>
      <c r="E22" s="33" t="inlineStr">
        <is>
          <t>PE-11</t>
        </is>
      </c>
      <c r="F22" s="31" t="inlineStr">
        <is>
          <t>Emergency Power</t>
        </is>
      </c>
      <c r="G22" s="6">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inlineStr">
        <is>
          <t>PE-3.1</t>
        </is>
      </c>
      <c r="C23" s="6">
        <f>VLOOKUP(B23, PE!C:I, 7, FALSE)</f>
        <v/>
      </c>
      <c r="D23" s="10" t="n"/>
      <c r="E23" s="33" t="inlineStr">
        <is>
          <t>PE-12</t>
        </is>
      </c>
      <c r="F23" s="31" t="inlineStr">
        <is>
          <t>Emergency Lighting</t>
        </is>
      </c>
      <c r="G23" s="6">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inlineStr">
        <is>
          <t>PE-3.2</t>
        </is>
      </c>
      <c r="C24" s="6">
        <f>VLOOKUP(B24, PE!C:I, 7, FALSE)</f>
        <v/>
      </c>
      <c r="D24" s="10" t="n"/>
      <c r="E24" s="33" t="inlineStr">
        <is>
          <t>PE-13</t>
        </is>
      </c>
      <c r="F24" s="31" t="inlineStr">
        <is>
          <t>Fire Protection</t>
        </is>
      </c>
      <c r="G24" s="6">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inlineStr">
        <is>
          <t>PE-3.3</t>
        </is>
      </c>
      <c r="C25" s="6">
        <f>VLOOKUP(B25, PE!C:I, 7, FALSE)</f>
        <v/>
      </c>
      <c r="D25" s="10" t="n"/>
      <c r="E25" s="33" t="inlineStr">
        <is>
          <t>PE-13 (1)</t>
        </is>
      </c>
      <c r="F25" s="31" t="inlineStr">
        <is>
          <t>Detection Systems - Automatic Activation and Notification</t>
        </is>
      </c>
      <c r="G25" s="6">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inlineStr">
        <is>
          <t>PE-3.4</t>
        </is>
      </c>
      <c r="C26" s="6">
        <f>VLOOKUP(B26, PE!C:I, 7, FALSE)</f>
        <v/>
      </c>
      <c r="D26" s="10" t="n"/>
      <c r="E26" s="33" t="inlineStr">
        <is>
          <t>PE-13 (2)</t>
        </is>
      </c>
      <c r="F26" s="31" t="inlineStr">
        <is>
          <t>Suppression Systems - Automatic Activation and Notification</t>
        </is>
      </c>
      <c r="G26" s="6">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inlineStr">
        <is>
          <t>PE-3.5</t>
        </is>
      </c>
      <c r="C27" s="6">
        <f>VLOOKUP(B27, PE!C:I, 7, FALSE)</f>
        <v/>
      </c>
      <c r="D27" s="10" t="n"/>
      <c r="E27" s="33" t="inlineStr">
        <is>
          <t>PE-14</t>
        </is>
      </c>
      <c r="F27" s="31" t="inlineStr">
        <is>
          <t>Environmental Controls</t>
        </is>
      </c>
      <c r="G27" s="6">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inlineStr">
        <is>
          <t>PE-3.6</t>
        </is>
      </c>
      <c r="C28" s="6">
        <f>VLOOKUP(B28, PE!C:I, 7, FALSE)</f>
        <v/>
      </c>
      <c r="D28" s="10" t="n"/>
      <c r="E28" s="33" t="inlineStr">
        <is>
          <t>PE-15</t>
        </is>
      </c>
      <c r="F28" s="31" t="inlineStr">
        <is>
          <t>Water Damage Protection</t>
        </is>
      </c>
      <c r="G28" s="6">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inlineStr">
        <is>
          <t>PE-3.7</t>
        </is>
      </c>
      <c r="C29" s="6">
        <f>VLOOKUP(B29, PE!C:I, 7, FALSE)</f>
        <v/>
      </c>
      <c r="D29" s="10" t="n"/>
      <c r="E29" s="33" t="inlineStr">
        <is>
          <t>PE-16</t>
        </is>
      </c>
      <c r="F29" s="31" t="inlineStr">
        <is>
          <t>Delivery and Removal</t>
        </is>
      </c>
      <c r="G29" s="6">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inlineStr">
        <is>
          <t>PE-3.8</t>
        </is>
      </c>
      <c r="C30" s="6">
        <f>VLOOKUP(B30, PE!C:I, 7, FALSE)</f>
        <v/>
      </c>
      <c r="D30" s="10" t="n"/>
      <c r="E30" s="33" t="inlineStr">
        <is>
          <t>PE-17</t>
        </is>
      </c>
      <c r="F30" s="31" t="inlineStr">
        <is>
          <t>Alternate Work Site</t>
        </is>
      </c>
      <c r="G30" s="6">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inlineStr">
        <is>
          <t>PE-3.9</t>
        </is>
      </c>
      <c r="C31" s="6">
        <f>VLOOKUP(B31, PE!C:I, 7, FALSE)</f>
        <v/>
      </c>
      <c r="D31" s="10" t="n"/>
      <c r="I31" s="32" t="n"/>
    </row>
    <row r="32">
      <c r="B32" s="22" t="inlineStr">
        <is>
          <t>PE-3.10</t>
        </is>
      </c>
      <c r="C32" s="6">
        <f>VLOOKUP(B32, PE!C:I, 7, FALSE)</f>
        <v/>
      </c>
      <c r="D32" s="10" t="n"/>
      <c r="I32" s="29" t="n"/>
    </row>
    <row r="33">
      <c r="B33" s="22" t="inlineStr">
        <is>
          <t>PE-4.1</t>
        </is>
      </c>
      <c r="C33" s="6">
        <f>VLOOKUP(B33, PE!C:I, 7, FALSE)</f>
        <v/>
      </c>
      <c r="D33" s="10" t="n"/>
      <c r="I33" s="29" t="n"/>
    </row>
    <row r="34">
      <c r="B34" s="22" t="inlineStr">
        <is>
          <t>PE-4.2</t>
        </is>
      </c>
      <c r="C34" s="6">
        <f>VLOOKUP(B34, PE!C:I, 7, FALSE)</f>
        <v/>
      </c>
      <c r="D34" s="10" t="n"/>
      <c r="I34" s="29" t="n"/>
    </row>
    <row r="35">
      <c r="B35" s="22" t="inlineStr">
        <is>
          <t>PE-5.1</t>
        </is>
      </c>
      <c r="C35" s="6">
        <f>VLOOKUP(B35, PE!C:I, 7, FALSE)</f>
        <v/>
      </c>
      <c r="I35" s="29" t="n"/>
    </row>
    <row r="36">
      <c r="B36" s="22" t="inlineStr">
        <is>
          <t>PE-6.1</t>
        </is>
      </c>
      <c r="C36" s="6">
        <f>VLOOKUP(B36, PE!C:I, 7, FALSE)</f>
        <v/>
      </c>
      <c r="I36" s="29" t="n"/>
    </row>
    <row r="37">
      <c r="B37" s="22" t="inlineStr">
        <is>
          <t>PE 6-.2</t>
        </is>
      </c>
      <c r="C37" s="6">
        <f>VLOOKUP(B37, PE!C:I, 7, FALSE)</f>
        <v/>
      </c>
      <c r="I37" s="29" t="n"/>
    </row>
    <row r="38">
      <c r="B38" s="22" t="inlineStr">
        <is>
          <t>PE 6.3</t>
        </is>
      </c>
      <c r="C38" s="6">
        <f>VLOOKUP(B38, PE!C:I, 7, FALSE)</f>
        <v/>
      </c>
      <c r="I38" s="29" t="n"/>
    </row>
    <row r="39">
      <c r="B39" s="22" t="inlineStr">
        <is>
          <t>PE6.4</t>
        </is>
      </c>
      <c r="C39" s="6">
        <f>VLOOKUP(B39, PE!C:I, 7, FALSE)</f>
        <v/>
      </c>
      <c r="I39" s="29" t="n"/>
    </row>
    <row r="40">
      <c r="B40" s="22" t="inlineStr">
        <is>
          <t>PE-6 (1).1</t>
        </is>
      </c>
      <c r="C40" s="6">
        <f>VLOOKUP(B40, PE!C:I, 7, FALSE)</f>
        <v/>
      </c>
      <c r="I40" s="29" t="n"/>
    </row>
    <row r="41">
      <c r="B41" s="22" t="inlineStr">
        <is>
          <t>PE-8.1</t>
        </is>
      </c>
      <c r="C41" s="6">
        <f>VLOOKUP(B41, PE!C:I, 7, FALSE)</f>
        <v/>
      </c>
      <c r="I41" s="29" t="n"/>
    </row>
    <row r="42">
      <c r="B42" s="22" t="inlineStr">
        <is>
          <t>PE-8.2</t>
        </is>
      </c>
      <c r="C42" s="6">
        <f>VLOOKUP(B42, PE!C:I, 7, FALSE)</f>
        <v/>
      </c>
      <c r="I42" s="29" t="n"/>
    </row>
    <row r="43">
      <c r="B43" s="22" t="inlineStr">
        <is>
          <t>PE-8.3</t>
        </is>
      </c>
      <c r="C43" s="6">
        <f>VLOOKUP(B43, PE!C:I, 7, FALSE)</f>
        <v/>
      </c>
    </row>
    <row r="44">
      <c r="B44" s="22" t="inlineStr">
        <is>
          <t>PE-9.1</t>
        </is>
      </c>
      <c r="C44" s="6">
        <f>VLOOKUP(B44, PE!C:I, 7, FALSE)</f>
        <v/>
      </c>
    </row>
    <row r="45">
      <c r="B45" s="22" t="inlineStr">
        <is>
          <t>PE-10.1</t>
        </is>
      </c>
      <c r="C45" s="6">
        <f>VLOOKUP(B45, PE!C:I, 7, FALSE)</f>
        <v/>
      </c>
    </row>
    <row r="46">
      <c r="B46" s="22" t="inlineStr">
        <is>
          <t>PE-10.2</t>
        </is>
      </c>
      <c r="C46" s="6">
        <f>VLOOKUP(B46, PE!C:I, 7, FALSE)</f>
        <v/>
      </c>
    </row>
    <row r="47">
      <c r="B47" s="22" t="inlineStr">
        <is>
          <t>PE-10.3</t>
        </is>
      </c>
      <c r="C47" s="6">
        <f>VLOOKUP(B47, PE!C:I, 7, FALSE)</f>
        <v/>
      </c>
    </row>
    <row r="48">
      <c r="B48" s="22" t="inlineStr">
        <is>
          <t>P11.1</t>
        </is>
      </c>
      <c r="C48" s="6">
        <f>VLOOKUP(B48, PE!C:I, 7, FALSE)</f>
        <v/>
      </c>
    </row>
    <row r="49">
      <c r="B49" s="22" t="inlineStr">
        <is>
          <t>PE-12.1</t>
        </is>
      </c>
      <c r="C49" s="6">
        <f>VLOOKUP(B49, PE!C:I, 7, FALSE)</f>
        <v/>
      </c>
    </row>
    <row r="50">
      <c r="B50" s="22" t="inlineStr">
        <is>
          <t>PE-12.2</t>
        </is>
      </c>
      <c r="C50" s="6">
        <f>VLOOKUP(B50, PE!C:I, 7, FALSE)</f>
        <v/>
      </c>
    </row>
    <row r="51">
      <c r="B51" s="22" t="inlineStr">
        <is>
          <t>PE-13.1</t>
        </is>
      </c>
      <c r="C51" s="6">
        <f>VLOOKUP(B51, PE!C:I, 7, FALSE)</f>
        <v/>
      </c>
    </row>
    <row r="52">
      <c r="B52" s="22" t="inlineStr">
        <is>
          <t>PE-13.2</t>
        </is>
      </c>
      <c r="C52" s="6">
        <f>VLOOKUP(B52, PE!C:I, 7, FALSE)</f>
        <v/>
      </c>
    </row>
    <row r="53">
      <c r="B53" s="22" t="inlineStr">
        <is>
          <t>PE-13 (1).1</t>
        </is>
      </c>
      <c r="C53" s="6">
        <f>VLOOKUP(B53, PE!C:I, 7, FALSE)</f>
        <v/>
      </c>
    </row>
    <row r="54">
      <c r="B54" s="22" t="inlineStr">
        <is>
          <t>PE-13 (1).2</t>
        </is>
      </c>
      <c r="C54" s="6">
        <f>VLOOKUP(B54, PE!C:I, 7, FALSE)</f>
        <v/>
      </c>
    </row>
    <row r="55">
      <c r="B55" s="22" t="inlineStr">
        <is>
          <t>PE-13 (2).1</t>
        </is>
      </c>
      <c r="C55" s="6">
        <f>VLOOKUP(B55, PE!C:I, 7, FALSE)</f>
        <v/>
      </c>
    </row>
    <row r="56">
      <c r="B56" s="22" t="inlineStr">
        <is>
          <t>PE-13 (2).2</t>
        </is>
      </c>
      <c r="C56" s="6">
        <f>VLOOKUP(B56, PE!C:I, 7, FALSE)</f>
        <v/>
      </c>
    </row>
    <row r="57">
      <c r="B57" s="22" t="inlineStr">
        <is>
          <t>PE-13 (2).3</t>
        </is>
      </c>
      <c r="C57" s="6">
        <f>VLOOKUP(B57, PE!C:I, 7, FALSE)</f>
        <v/>
      </c>
    </row>
    <row r="58">
      <c r="B58" s="22" t="inlineStr">
        <is>
          <t>PE-14.1</t>
        </is>
      </c>
      <c r="C58" s="6">
        <f>VLOOKUP(B58, PE!C:I, 7, FALSE)</f>
        <v/>
      </c>
    </row>
    <row r="59">
      <c r="B59" s="22" t="inlineStr">
        <is>
          <t>PE-14.2</t>
        </is>
      </c>
      <c r="C59" s="6">
        <f>VLOOKUP(B59, PE!C:I, 7, FALSE)</f>
        <v/>
      </c>
    </row>
    <row r="60">
      <c r="B60" s="22" t="inlineStr">
        <is>
          <t>PE-15.1</t>
        </is>
      </c>
      <c r="C60" s="6">
        <f>VLOOKUP(B60, PE!C:I, 7, FALSE)</f>
        <v/>
      </c>
    </row>
    <row r="61">
      <c r="B61" s="22" t="inlineStr">
        <is>
          <t>PE-15.2</t>
        </is>
      </c>
      <c r="C61" s="6">
        <f>VLOOKUP(B61, PE!C:I, 7, FALSE)</f>
        <v/>
      </c>
    </row>
    <row r="62">
      <c r="B62" s="22" t="inlineStr">
        <is>
          <t>PE-16.1</t>
        </is>
      </c>
      <c r="C62" s="6">
        <f>VLOOKUP(B62, PE!C:I, 7, FALSE)</f>
        <v/>
      </c>
    </row>
    <row r="63">
      <c r="B63" s="22" t="inlineStr">
        <is>
          <t>PE-16.2</t>
        </is>
      </c>
      <c r="C63" s="6">
        <f>VLOOKUP(B63, PE!C:I, 7, FALSE)</f>
        <v/>
      </c>
    </row>
    <row r="64">
      <c r="B64" s="22" t="inlineStr">
        <is>
          <t>PE-16.3</t>
        </is>
      </c>
      <c r="C64" s="6">
        <f>VLOOKUP(B64, PE!C:I, 7, FALSE)</f>
        <v/>
      </c>
    </row>
    <row r="65">
      <c r="B65" s="22" t="inlineStr">
        <is>
          <t>PE-17.1</t>
        </is>
      </c>
      <c r="C65" s="6">
        <f>VLOOKUP(B65, PE!C:I, 7, FALSE)</f>
        <v/>
      </c>
    </row>
    <row r="66">
      <c r="B66" s="22" t="inlineStr">
        <is>
          <t>PE-17.2</t>
        </is>
      </c>
      <c r="C66" s="6">
        <f>VLOOKUP(B66, PE!C:I, 7, FALSE)</f>
        <v/>
      </c>
    </row>
    <row r="67">
      <c r="B67" s="22" t="inlineStr">
        <is>
          <t>PE-17.3</t>
        </is>
      </c>
      <c r="C67" s="6">
        <f>VLOOKUP(B67, PE!C:I, 7, FALSE)</f>
        <v/>
      </c>
    </row>
    <row r="68">
      <c r="B68" s="22" t="inlineStr">
        <is>
          <t>PE-17.4</t>
        </is>
      </c>
      <c r="C68" s="6">
        <f>VLOOKUP(B68, PE!C:I, 7, FALSE)</f>
        <v/>
      </c>
    </row>
  </sheetData>
  <mergeCells count="5">
    <mergeCell ref="E10:G10"/>
    <mergeCell ref="B3:C3"/>
    <mergeCell ref="B10:C10"/>
    <mergeCell ref="B1:G1"/>
    <mergeCell ref="E3:F3"/>
  </mergeCells>
  <conditionalFormatting sqref="C12:C68">
    <cfRule type="cellIs" priority="1" operator="equal" dxfId="0">
      <formula>"Pass"</formula>
    </cfRule>
    <cfRule type="cellIs" priority="2" operator="equal" dxfId="1">
      <formula>"Fail"</formula>
    </cfRule>
  </conditionalFormatting>
  <conditionalFormatting sqref="C11 F11 G11:G3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3.xml><?xml version="1.0" encoding="utf-8"?>
<worksheet xmlns="http://schemas.openxmlformats.org/spreadsheetml/2006/main">
  <sheetPr>
    <tabColor rgb="FFC2E7FB"/>
    <outlinePr summaryBelow="0" summaryRight="0"/>
    <pageSetUpPr/>
  </sheetPr>
  <dimension ref="A1:K5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Planning</t>
        </is>
      </c>
      <c r="C1" s="87" t="n"/>
      <c r="D1" s="87" t="n"/>
      <c r="E1" s="87" t="n"/>
      <c r="F1" s="87" t="n"/>
      <c r="G1" s="83" t="n"/>
      <c r="H1" s="13" t="n"/>
      <c r="I1" s="13" t="n"/>
      <c r="J1" s="13" t="n"/>
      <c r="K1" s="13" t="n"/>
    </row>
    <row r="2">
      <c r="A2" s="14" t="n"/>
      <c r="E2" s="13" t="n"/>
      <c r="H2" s="13" t="n"/>
      <c r="I2" s="29" t="n"/>
      <c r="J2" s="13" t="n"/>
      <c r="K2" s="13" t="n"/>
    </row>
    <row r="3">
      <c r="A3" s="10" t="n"/>
      <c r="B3" s="88" t="inlineStr">
        <is>
          <t>PL Test Procedures Summary</t>
        </is>
      </c>
      <c r="C3" s="83" t="n"/>
      <c r="E3" s="88" t="inlineStr">
        <is>
          <t>PL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COUNTIF(PL!$I$2:$I$48, "Pass")</f>
        <v/>
      </c>
      <c r="E5" s="5" t="inlineStr">
        <is>
          <t>Fully Implemented</t>
        </is>
      </c>
      <c r="F5" s="6">
        <f>COUNTIF(G$12:G$18, "Fully Implemented")</f>
        <v/>
      </c>
      <c r="I5" s="29" t="n"/>
    </row>
    <row r="6">
      <c r="A6" s="10" t="n"/>
      <c r="B6" s="5" t="inlineStr">
        <is>
          <t>Fail</t>
        </is>
      </c>
      <c r="C6" s="6">
        <f>COUNTIF(PL!$I$2:$I$48, "Fail")</f>
        <v/>
      </c>
      <c r="E6" s="5" t="inlineStr">
        <is>
          <t>Partially Implemented</t>
        </is>
      </c>
      <c r="F6" s="6">
        <f>COUNTIF(G$12:G$18, "Partially Implemented")</f>
        <v/>
      </c>
      <c r="I6" s="29" t="n"/>
    </row>
    <row r="7">
      <c r="A7" s="10" t="n"/>
      <c r="B7" s="18" t="inlineStr">
        <is>
          <t>Coverage</t>
        </is>
      </c>
      <c r="C7" s="19">
        <f>IF(SUM(C5:C6)=0, "Pending", C5/SUM(C5:C6))</f>
        <v/>
      </c>
      <c r="E7" s="5" t="inlineStr">
        <is>
          <t>Not Implemented</t>
        </is>
      </c>
      <c r="F7" s="6">
        <f>COUNTIF(G$12:G$18, "Not Implemented")</f>
        <v/>
      </c>
      <c r="I7" s="29" t="n"/>
    </row>
    <row r="8">
      <c r="A8" s="10" t="n"/>
      <c r="I8" s="29" t="n"/>
    </row>
    <row r="9">
      <c r="I9" s="29" t="n"/>
    </row>
    <row r="10">
      <c r="B10" s="88" t="inlineStr">
        <is>
          <t>PL Test Procedures Breakdown</t>
        </is>
      </c>
      <c r="C10" s="83" t="n"/>
      <c r="D10" s="20" t="n"/>
      <c r="E10" s="88" t="inlineStr">
        <is>
          <t>PL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PL-1.1</t>
        </is>
      </c>
      <c r="C12" s="6">
        <f>VLOOKUP(B12, PL!C:I, 7, FALSE)</f>
        <v/>
      </c>
      <c r="D12" s="10" t="n"/>
      <c r="E12" s="33" t="inlineStr">
        <is>
          <t>PL-1</t>
        </is>
      </c>
      <c r="F12" s="31">
        <f>VLOOKUP(E12,PL!B:D, 3, FALSE)</f>
        <v/>
      </c>
      <c r="G12" s="6">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t="n"/>
    </row>
    <row r="13">
      <c r="B13" s="22" t="inlineStr">
        <is>
          <t>PL-1.2</t>
        </is>
      </c>
      <c r="C13" s="6">
        <f>VLOOKUP(B13, PL!C:I, 7, FALSE)</f>
        <v/>
      </c>
      <c r="D13" s="10" t="n"/>
      <c r="E13" s="33" t="inlineStr">
        <is>
          <t>PL-2</t>
        </is>
      </c>
      <c r="F13" s="31">
        <f>VLOOKUP(E13,PL!B:D, 3, FALSE)</f>
        <v/>
      </c>
      <c r="G13" s="6">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t="n"/>
    </row>
    <row r="14">
      <c r="B14" s="22" t="inlineStr">
        <is>
          <t>PL-1.3</t>
        </is>
      </c>
      <c r="C14" s="6">
        <f>VLOOKUP(B14, PL!C:I, 7, FALSE)</f>
        <v/>
      </c>
      <c r="D14" s="10" t="n"/>
      <c r="E14" s="33" t="inlineStr">
        <is>
          <t>PL-4</t>
        </is>
      </c>
      <c r="F14" s="31">
        <f>VLOOKUP(E14,PL!B:D, 3, FALSE)</f>
        <v/>
      </c>
      <c r="G14" s="6">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t="n"/>
    </row>
    <row r="15">
      <c r="B15" s="22" t="inlineStr">
        <is>
          <t>PL-1.4</t>
        </is>
      </c>
      <c r="C15" s="6">
        <f>VLOOKUP(B15, PL!C:I, 7, FALSE)</f>
        <v/>
      </c>
      <c r="D15" s="10" t="n"/>
      <c r="E15" s="33" t="inlineStr">
        <is>
          <t>PL-4 (1)</t>
        </is>
      </c>
      <c r="F15" s="31">
        <f>VLOOKUP(E15,PL!B:D, 3, FALSE)</f>
        <v/>
      </c>
      <c r="G15" s="6">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t="n"/>
    </row>
    <row r="16">
      <c r="B16" s="22" t="inlineStr">
        <is>
          <t>PL-1.5</t>
        </is>
      </c>
      <c r="C16" s="6">
        <f>VLOOKUP(B16, PL!C:I, 7, FALSE)</f>
        <v/>
      </c>
      <c r="D16" s="10" t="n"/>
      <c r="E16" s="33" t="inlineStr">
        <is>
          <t>PL-8</t>
        </is>
      </c>
      <c r="F16" s="31">
        <f>VLOOKUP(E16,PL!B:D, 3, FALSE)</f>
        <v/>
      </c>
      <c r="G16" s="6">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t="n"/>
    </row>
    <row r="17">
      <c r="B17" s="22" t="inlineStr">
        <is>
          <t>PL-1.6</t>
        </is>
      </c>
      <c r="C17" s="6">
        <f>VLOOKUP(B17, PL!C:I, 7, FALSE)</f>
        <v/>
      </c>
      <c r="D17" s="10" t="n"/>
      <c r="E17" s="33" t="inlineStr">
        <is>
          <t>PL-10</t>
        </is>
      </c>
      <c r="F17" s="31">
        <f>VLOOKUP(E17,PL!B:D, 3, FALSE)</f>
        <v/>
      </c>
      <c r="G17" s="6">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t="n"/>
    </row>
    <row r="18">
      <c r="B18" s="22" t="inlineStr">
        <is>
          <t>PL-1.7</t>
        </is>
      </c>
      <c r="C18" s="6">
        <f>VLOOKUP(B18, PL!C:I, 7, FALSE)</f>
        <v/>
      </c>
      <c r="D18" s="10" t="n"/>
      <c r="E18" s="33" t="inlineStr">
        <is>
          <t>PL-11</t>
        </is>
      </c>
      <c r="F18" s="31">
        <f>VLOOKUP(E18,PL!B:D, 3, FALSE)</f>
        <v/>
      </c>
      <c r="G18" s="6">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t="n"/>
    </row>
    <row r="19">
      <c r="B19" s="22" t="inlineStr">
        <is>
          <t>PL-2.1</t>
        </is>
      </c>
      <c r="C19" s="6">
        <f>VLOOKUP(B19, PL!C:I, 7, FALSE)</f>
        <v/>
      </c>
      <c r="D19" s="10" t="n"/>
      <c r="I19" s="29" t="n"/>
    </row>
    <row r="20">
      <c r="B20" s="22" t="inlineStr">
        <is>
          <t>PL-2.2</t>
        </is>
      </c>
      <c r="C20" s="6">
        <f>VLOOKUP(B20, PL!C:I, 7, FALSE)</f>
        <v/>
      </c>
      <c r="D20" s="10" t="n"/>
      <c r="I20" s="29" t="n"/>
    </row>
    <row r="21">
      <c r="B21" s="22" t="inlineStr">
        <is>
          <t>PL-2.3</t>
        </is>
      </c>
      <c r="C21" s="6">
        <f>VLOOKUP(B21, PL!C:I, 7, FALSE)</f>
        <v/>
      </c>
      <c r="D21" s="10" t="n"/>
    </row>
    <row r="22">
      <c r="B22" s="22" t="inlineStr">
        <is>
          <t>PL-2.4</t>
        </is>
      </c>
      <c r="C22" s="6">
        <f>VLOOKUP(B22, PL!C:I, 7, FALSE)</f>
        <v/>
      </c>
      <c r="D22" s="10" t="n"/>
    </row>
    <row r="23">
      <c r="B23" s="22" t="inlineStr">
        <is>
          <t>PL-2.5</t>
        </is>
      </c>
      <c r="C23" s="6">
        <f>VLOOKUP(B23, PL!C:I, 7, FALSE)</f>
        <v/>
      </c>
      <c r="D23" s="10" t="n"/>
    </row>
    <row r="24">
      <c r="B24" s="22" t="inlineStr">
        <is>
          <t>PL-2.6</t>
        </is>
      </c>
      <c r="C24" s="6">
        <f>VLOOKUP(B24, PL!C:I, 7, FALSE)</f>
        <v/>
      </c>
      <c r="D24" s="10" t="n"/>
    </row>
    <row r="25">
      <c r="B25" s="22" t="inlineStr">
        <is>
          <t>PL-2.7</t>
        </is>
      </c>
      <c r="C25" s="6">
        <f>VLOOKUP(B25, PL!C:I, 7, FALSE)</f>
        <v/>
      </c>
      <c r="D25" s="10" t="n"/>
    </row>
    <row r="26">
      <c r="B26" s="22" t="inlineStr">
        <is>
          <t>PL-2.8</t>
        </is>
      </c>
      <c r="C26" s="6">
        <f>VLOOKUP(B26, PL!C:I, 7, FALSE)</f>
        <v/>
      </c>
      <c r="D26" s="10" t="n"/>
    </row>
    <row r="27">
      <c r="B27" s="22" t="inlineStr">
        <is>
          <t>PL-2.9</t>
        </is>
      </c>
      <c r="C27" s="6">
        <f>VLOOKUP(B27, PL!C:I, 7, FALSE)</f>
        <v/>
      </c>
      <c r="D27" s="10" t="n"/>
    </row>
    <row r="28">
      <c r="B28" s="22" t="inlineStr">
        <is>
          <t>PL-2.10</t>
        </is>
      </c>
      <c r="C28" s="6">
        <f>VLOOKUP(B28, PL!C:I, 7, FALSE)</f>
        <v/>
      </c>
      <c r="D28" s="10" t="n"/>
    </row>
    <row r="29">
      <c r="B29" s="22" t="inlineStr">
        <is>
          <t>PL-2.11</t>
        </is>
      </c>
      <c r="C29" s="6">
        <f>VLOOKUP(B29, PL!C:I, 7, FALSE)</f>
        <v/>
      </c>
      <c r="D29" s="10" t="n"/>
    </row>
    <row r="30">
      <c r="B30" s="22" t="inlineStr">
        <is>
          <t>PL-2.12</t>
        </is>
      </c>
      <c r="C30" s="6">
        <f>VLOOKUP(B30, PL!C:I, 7, FALSE)</f>
        <v/>
      </c>
      <c r="D30" s="10" t="n"/>
    </row>
    <row r="31">
      <c r="B31" s="22" t="inlineStr">
        <is>
          <t>PL-2.13</t>
        </is>
      </c>
      <c r="C31" s="6">
        <f>VLOOKUP(B31, PL!C:I, 7, FALSE)</f>
        <v/>
      </c>
      <c r="D31" s="10" t="n"/>
      <c r="I31" s="32" t="n"/>
    </row>
    <row r="32">
      <c r="B32" s="22" t="inlineStr">
        <is>
          <t>PL-2.14</t>
        </is>
      </c>
      <c r="C32" s="6">
        <f>VLOOKUP(B32, PL!C:I, 7, FALSE)</f>
        <v/>
      </c>
      <c r="D32" s="10" t="n"/>
      <c r="I32" s="29" t="n"/>
    </row>
    <row r="33">
      <c r="B33" s="22" t="inlineStr">
        <is>
          <t>PL-2.15</t>
        </is>
      </c>
      <c r="C33" s="6">
        <f>VLOOKUP(B33, PL!C:I, 7, FALSE)</f>
        <v/>
      </c>
      <c r="D33" s="10" t="n"/>
      <c r="I33" s="29" t="n"/>
    </row>
    <row r="34">
      <c r="B34" s="22" t="inlineStr">
        <is>
          <t>PL-2.16</t>
        </is>
      </c>
      <c r="C34" s="6">
        <f>VLOOKUP(B34, PL!C:I, 7, FALSE)</f>
        <v/>
      </c>
      <c r="D34" s="10" t="n"/>
      <c r="I34" s="29" t="n"/>
    </row>
    <row r="35">
      <c r="B35" s="22" t="inlineStr">
        <is>
          <t>PL-2.17</t>
        </is>
      </c>
      <c r="C35" s="6">
        <f>VLOOKUP(B35, PL!C:I, 7, FALSE)</f>
        <v/>
      </c>
      <c r="I35" s="29" t="n"/>
    </row>
    <row r="36">
      <c r="B36" s="22" t="inlineStr">
        <is>
          <t>PL-2.18</t>
        </is>
      </c>
      <c r="C36" s="6">
        <f>VLOOKUP(B36, PL!C:I, 7, FALSE)</f>
        <v/>
      </c>
      <c r="I36" s="29" t="n"/>
    </row>
    <row r="37">
      <c r="B37" s="22" t="inlineStr">
        <is>
          <t>PL-2.19</t>
        </is>
      </c>
      <c r="C37" s="6">
        <f>VLOOKUP(B37, PL!C:I, 7, FALSE)</f>
        <v/>
      </c>
      <c r="I37" s="29" t="n"/>
    </row>
    <row r="38">
      <c r="B38" s="22" t="inlineStr">
        <is>
          <t>PL-2.20</t>
        </is>
      </c>
      <c r="C38" s="6">
        <f>VLOOKUP(B38, PL!C:I, 7, FALSE)</f>
        <v/>
      </c>
      <c r="I38" s="29" t="n"/>
    </row>
    <row r="39">
      <c r="B39" s="22" t="inlineStr">
        <is>
          <t>PL-2.21</t>
        </is>
      </c>
      <c r="C39" s="6">
        <f>VLOOKUP(B39, PL!C:I, 7, FALSE)</f>
        <v/>
      </c>
      <c r="I39" s="29" t="n"/>
    </row>
    <row r="40">
      <c r="B40" s="22" t="inlineStr">
        <is>
          <t>PL-2.22</t>
        </is>
      </c>
      <c r="C40" s="6">
        <f>VLOOKUP(B40, PL!C:I, 7, FALSE)</f>
        <v/>
      </c>
      <c r="I40" s="29" t="n"/>
    </row>
    <row r="41">
      <c r="B41" s="22" t="inlineStr">
        <is>
          <t>PL-2.23</t>
        </is>
      </c>
      <c r="C41" s="6">
        <f>VLOOKUP(B41, PL!C:I, 7, FALSE)</f>
        <v/>
      </c>
      <c r="I41" s="29" t="n"/>
    </row>
    <row r="42">
      <c r="B42" s="22" t="inlineStr">
        <is>
          <t>PL-2.24</t>
        </is>
      </c>
      <c r="C42" s="6">
        <f>VLOOKUP(B42, PL!C:I, 7, FALSE)</f>
        <v/>
      </c>
      <c r="I42" s="29" t="n"/>
    </row>
    <row r="43">
      <c r="B43" s="22" t="inlineStr">
        <is>
          <t>PL-4.1</t>
        </is>
      </c>
      <c r="C43" s="6">
        <f>VLOOKUP(B43, PL!C:I, 7, FALSE)</f>
        <v/>
      </c>
    </row>
    <row r="44">
      <c r="B44" s="22" t="inlineStr">
        <is>
          <t>PL-4.2</t>
        </is>
      </c>
      <c r="C44" s="6">
        <f>VLOOKUP(B44, PL!C:I, 7, FALSE)</f>
        <v/>
      </c>
    </row>
    <row r="45">
      <c r="B45" s="22" t="inlineStr">
        <is>
          <t>PL-4.3</t>
        </is>
      </c>
      <c r="C45" s="6">
        <f>VLOOKUP(B45, PL!C:I, 7, FALSE)</f>
        <v/>
      </c>
    </row>
    <row r="46">
      <c r="B46" s="22" t="inlineStr">
        <is>
          <t>PL-4.4</t>
        </is>
      </c>
      <c r="C46" s="6">
        <f>VLOOKUP(B46, PL!C:I, 7, FALSE)</f>
        <v/>
      </c>
    </row>
    <row r="47">
      <c r="B47" s="22" t="inlineStr">
        <is>
          <t>PL-4 (1).1</t>
        </is>
      </c>
      <c r="C47" s="6">
        <f>VLOOKUP(B47, PL!C:I, 7, FALSE)</f>
        <v/>
      </c>
    </row>
    <row r="48">
      <c r="B48" s="22" t="inlineStr">
        <is>
          <t>PL-4 (1).2</t>
        </is>
      </c>
      <c r="C48" s="6">
        <f>VLOOKUP(B48, PL!C:I, 7, FALSE)</f>
        <v/>
      </c>
    </row>
    <row r="49">
      <c r="B49" s="22" t="inlineStr">
        <is>
          <t>PL-4 (1).3</t>
        </is>
      </c>
      <c r="C49" s="6">
        <f>VLOOKUP(B49, PL!C:I, 7, FALSE)</f>
        <v/>
      </c>
    </row>
    <row r="50">
      <c r="B50" s="22" t="inlineStr">
        <is>
          <t>PL-8.1</t>
        </is>
      </c>
      <c r="C50" s="6">
        <f>VLOOKUP(B50, PL!C:I, 7, FALSE)</f>
        <v/>
      </c>
    </row>
    <row r="51">
      <c r="B51" s="22" t="inlineStr">
        <is>
          <t>PL-8.2</t>
        </is>
      </c>
      <c r="C51" s="6">
        <f>VLOOKUP(B51, PL!C:I, 7, FALSE)</f>
        <v/>
      </c>
    </row>
    <row r="52">
      <c r="B52" s="22" t="inlineStr">
        <is>
          <t>PL-8.3</t>
        </is>
      </c>
      <c r="C52" s="6">
        <f>VLOOKUP(B52, PL!C:I, 7, FALSE)</f>
        <v/>
      </c>
    </row>
    <row r="53">
      <c r="B53" s="22" t="inlineStr">
        <is>
          <t>PL-8.4</t>
        </is>
      </c>
      <c r="C53" s="6">
        <f>VLOOKUP(B53, PL!C:I, 7, FALSE)</f>
        <v/>
      </c>
    </row>
    <row r="54">
      <c r="B54" s="22" t="inlineStr">
        <is>
          <t>PL-8.5</t>
        </is>
      </c>
      <c r="C54" s="6">
        <f>VLOOKUP(B54, PL!C:I, 7, FALSE)</f>
        <v/>
      </c>
    </row>
    <row r="55">
      <c r="B55" s="22" t="inlineStr">
        <is>
          <t>PL-8.6</t>
        </is>
      </c>
      <c r="C55" s="6">
        <f>VLOOKUP(B55, PL!C:I, 7, FALSE)</f>
        <v/>
      </c>
    </row>
    <row r="56">
      <c r="B56" s="22" t="inlineStr">
        <is>
          <t>PL-8.7</t>
        </is>
      </c>
      <c r="C56" s="6">
        <f>VLOOKUP(B56, PL!C:I, 7, FALSE)</f>
        <v/>
      </c>
    </row>
    <row r="57">
      <c r="B57" s="22" t="inlineStr">
        <is>
          <t>PL-10.1</t>
        </is>
      </c>
      <c r="C57" s="6">
        <f>VLOOKUP(B57, PL!C:I, 7, FALSE)</f>
        <v/>
      </c>
    </row>
    <row r="58">
      <c r="B58" s="22" t="inlineStr">
        <is>
          <t>PL-11.1</t>
        </is>
      </c>
      <c r="C58" s="6">
        <f>VLOOKUP(B58, PL!C:I, 7, FALSE)</f>
        <v/>
      </c>
    </row>
  </sheetData>
  <mergeCells count="5">
    <mergeCell ref="E10:G10"/>
    <mergeCell ref="B3:C3"/>
    <mergeCell ref="B10:C10"/>
    <mergeCell ref="B1:G1"/>
    <mergeCell ref="E3:F3"/>
  </mergeCells>
  <conditionalFormatting sqref="C12:C58">
    <cfRule type="cellIs" priority="1" operator="equal" dxfId="0">
      <formula>"Pass"</formula>
    </cfRule>
    <cfRule type="cellIs" priority="2" operator="equal" dxfId="1">
      <formula>"Fail"</formula>
    </cfRule>
  </conditionalFormatting>
  <conditionalFormatting sqref="C11 F11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Personnel Security</t>
        </is>
      </c>
      <c r="C1" s="87" t="n"/>
      <c r="D1" s="87" t="n"/>
      <c r="E1" s="87" t="n"/>
      <c r="F1" s="87" t="n"/>
      <c r="G1" s="83" t="n"/>
      <c r="H1" s="13" t="n"/>
      <c r="I1" s="13" t="n"/>
      <c r="J1" s="13" t="n"/>
      <c r="K1" s="13" t="n"/>
    </row>
    <row r="2">
      <c r="A2" s="14" t="n"/>
      <c r="E2" s="13" t="n"/>
      <c r="H2" s="13" t="n"/>
      <c r="I2" s="29" t="n"/>
      <c r="J2" s="13" t="n"/>
      <c r="K2" s="13" t="n"/>
    </row>
    <row r="3">
      <c r="A3" s="10" t="n"/>
      <c r="B3" s="88" t="inlineStr">
        <is>
          <t>PS Test Procedures Summary</t>
        </is>
      </c>
      <c r="C3" s="83" t="n"/>
      <c r="E3" s="88" t="inlineStr">
        <is>
          <t>PS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COUNTIF(PS!$I$2:$I$36, "Pass")</f>
        <v/>
      </c>
      <c r="E5" s="5" t="inlineStr">
        <is>
          <t>Fully Implemented</t>
        </is>
      </c>
      <c r="F5" s="6">
        <f>COUNTIF(G$12:G$21, "Fully Implemented")</f>
        <v/>
      </c>
      <c r="I5" s="29" t="n"/>
    </row>
    <row r="6">
      <c r="A6" s="10" t="n"/>
      <c r="B6" s="5" t="inlineStr">
        <is>
          <t>Fail</t>
        </is>
      </c>
      <c r="C6" s="6">
        <f>COUNTIF(PS!$I$2:$I$36, "Fail")</f>
        <v/>
      </c>
      <c r="E6" s="5" t="inlineStr">
        <is>
          <t>Partially Implemented</t>
        </is>
      </c>
      <c r="F6" s="6">
        <f>COUNTIF(G$12:G$21, "Partially Implemented")</f>
        <v/>
      </c>
      <c r="I6" s="29" t="n"/>
    </row>
    <row r="7">
      <c r="A7" s="10" t="n"/>
      <c r="B7" s="18" t="inlineStr">
        <is>
          <t>Coverage</t>
        </is>
      </c>
      <c r="C7" s="19">
        <f>IF(SUM(C5:C6)=0, "Pending", C5/SUM(C5:C6))</f>
        <v/>
      </c>
      <c r="E7" s="5" t="inlineStr">
        <is>
          <t>Not Implemented</t>
        </is>
      </c>
      <c r="F7" s="6">
        <f>COUNTIF(G$12:G$21, "Not Implemented")</f>
        <v/>
      </c>
      <c r="I7" s="29" t="n"/>
    </row>
    <row r="8">
      <c r="A8" s="10" t="n"/>
      <c r="I8" s="29" t="n"/>
    </row>
    <row r="9">
      <c r="I9" s="29" t="n"/>
    </row>
    <row r="10">
      <c r="B10" s="88" t="inlineStr">
        <is>
          <t>PS Test Procedures Breakdown</t>
        </is>
      </c>
      <c r="C10" s="83" t="n"/>
      <c r="D10" s="20" t="n"/>
      <c r="E10" s="88" t="inlineStr">
        <is>
          <t>PS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PS-1.1</t>
        </is>
      </c>
      <c r="C12" s="6">
        <f>VLOOKUP(B12, PS!C:I, 7, FALSE)</f>
        <v/>
      </c>
      <c r="D12" s="10" t="n"/>
      <c r="E12" s="33" t="inlineStr">
        <is>
          <t>PS-1</t>
        </is>
      </c>
      <c r="F12" s="31">
        <f>VLOOKUP(E12,PS!B:D, 3, FALSE)</f>
        <v/>
      </c>
      <c r="G12" s="6">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t="n"/>
    </row>
    <row r="13">
      <c r="B13" s="22" t="inlineStr">
        <is>
          <t>PS-1.2</t>
        </is>
      </c>
      <c r="C13" s="6">
        <f>VLOOKUP(B13, PS!C:I, 7, FALSE)</f>
        <v/>
      </c>
      <c r="D13" s="10" t="n"/>
      <c r="E13" s="33" t="inlineStr">
        <is>
          <t>PS-2</t>
        </is>
      </c>
      <c r="F13" s="31">
        <f>VLOOKUP(E13,PS!B:D, 3, FALSE)</f>
        <v/>
      </c>
      <c r="G13" s="6">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t="n"/>
    </row>
    <row r="14">
      <c r="B14" s="22" t="inlineStr">
        <is>
          <t>PS-1.3</t>
        </is>
      </c>
      <c r="C14" s="6">
        <f>VLOOKUP(B14, PS!C:I, 7, FALSE)</f>
        <v/>
      </c>
      <c r="D14" s="10" t="n"/>
      <c r="E14" s="33" t="inlineStr">
        <is>
          <t>PS-3</t>
        </is>
      </c>
      <c r="F14" s="31">
        <f>VLOOKUP(E14,PS!B:D, 3, FALSE)</f>
        <v/>
      </c>
      <c r="G14" s="6">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t="n"/>
    </row>
    <row r="15">
      <c r="B15" s="22" t="inlineStr">
        <is>
          <t>PS-1.4</t>
        </is>
      </c>
      <c r="C15" s="6">
        <f>VLOOKUP(B15, PS!C:I, 7, FALSE)</f>
        <v/>
      </c>
      <c r="D15" s="10" t="n"/>
      <c r="E15" s="33" t="inlineStr">
        <is>
          <t>PS-3 (3)</t>
        </is>
      </c>
      <c r="F15" s="31">
        <f>VLOOKUP(E15,PS!B:D, 3, FALSE)</f>
        <v/>
      </c>
      <c r="G15" s="6">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t="n"/>
    </row>
    <row r="16">
      <c r="B16" s="22" t="inlineStr">
        <is>
          <t>PS-1.5</t>
        </is>
      </c>
      <c r="C16" s="6">
        <f>VLOOKUP(B16, PS!C:I, 7, FALSE)</f>
        <v/>
      </c>
      <c r="D16" s="10" t="n"/>
      <c r="E16" s="33" t="inlineStr">
        <is>
          <t>PS-4</t>
        </is>
      </c>
      <c r="F16" s="31">
        <f>VLOOKUP(E16,PS!B:D, 3, FALSE)</f>
        <v/>
      </c>
      <c r="G16" s="6">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t="n"/>
    </row>
    <row r="17">
      <c r="B17" s="22" t="inlineStr">
        <is>
          <t>PS-1.6</t>
        </is>
      </c>
      <c r="C17" s="6">
        <f>VLOOKUP(B17, PS!C:I, 7, FALSE)</f>
        <v/>
      </c>
      <c r="D17" s="10" t="n"/>
      <c r="E17" s="33" t="inlineStr">
        <is>
          <t>PS-5</t>
        </is>
      </c>
      <c r="F17" s="31">
        <f>VLOOKUP(E17,PS!B:D, 3, FALSE)</f>
        <v/>
      </c>
      <c r="G17" s="6">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t="n"/>
    </row>
    <row r="18">
      <c r="B18" s="22" t="inlineStr">
        <is>
          <t>PS-1.7</t>
        </is>
      </c>
      <c r="C18" s="6">
        <f>VLOOKUP(B18, PS!C:I, 7, FALSE)</f>
        <v/>
      </c>
      <c r="D18" s="10" t="n"/>
      <c r="E18" s="33" t="inlineStr">
        <is>
          <t>PS-6</t>
        </is>
      </c>
      <c r="F18" s="31">
        <f>VLOOKUP(E18,PS!B:D, 3, FALSE)</f>
        <v/>
      </c>
      <c r="G18" s="6">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t="n"/>
    </row>
    <row r="19">
      <c r="B19" s="22" t="inlineStr">
        <is>
          <t>PS-2.1</t>
        </is>
      </c>
      <c r="C19" s="6">
        <f>VLOOKUP(B19, PS!C:I, 7, FALSE)</f>
        <v/>
      </c>
      <c r="D19" s="10" t="n"/>
      <c r="E19" s="33" t="inlineStr">
        <is>
          <t>PS-7</t>
        </is>
      </c>
      <c r="F19" s="31">
        <f>VLOOKUP(E19,PS!B:D, 3, FALSE)</f>
        <v/>
      </c>
      <c r="G19" s="6">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t="n"/>
    </row>
    <row r="20">
      <c r="B20" s="22" t="inlineStr">
        <is>
          <t>PS-2.2</t>
        </is>
      </c>
      <c r="C20" s="6">
        <f>VLOOKUP(B20, PS!C:I, 7, FALSE)</f>
        <v/>
      </c>
      <c r="D20" s="10" t="n"/>
      <c r="E20" s="33" t="inlineStr">
        <is>
          <t>PS-8</t>
        </is>
      </c>
      <c r="F20" s="31">
        <f>VLOOKUP(E20,PS!B:D, 3, FALSE)</f>
        <v/>
      </c>
      <c r="G20" s="6">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t="n"/>
    </row>
    <row r="21">
      <c r="B21" s="22" t="inlineStr">
        <is>
          <t>PS-2.3</t>
        </is>
      </c>
      <c r="C21" s="6">
        <f>VLOOKUP(B21, PS!C:I, 7, FALSE)</f>
        <v/>
      </c>
      <c r="D21" s="10" t="n"/>
      <c r="E21" s="33" t="inlineStr">
        <is>
          <t>PS-9</t>
        </is>
      </c>
      <c r="F21" s="31">
        <f>VLOOKUP(E21,PS!B:D, 3, FALSE)</f>
        <v/>
      </c>
      <c r="G21" s="6">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inlineStr">
        <is>
          <t>PS-3.1</t>
        </is>
      </c>
      <c r="C22" s="6">
        <f>VLOOKUP(B22, PS!C:I, 7, FALSE)</f>
        <v/>
      </c>
      <c r="D22" s="10" t="n"/>
    </row>
    <row r="23">
      <c r="B23" s="22" t="inlineStr">
        <is>
          <t>PS-3.2</t>
        </is>
      </c>
      <c r="C23" s="6">
        <f>VLOOKUP(B23, PS!C:I, 7, FALSE)</f>
        <v/>
      </c>
      <c r="D23" s="10" t="n"/>
    </row>
    <row r="24">
      <c r="B24" s="22" t="inlineStr">
        <is>
          <t>PS-3 (3).1</t>
        </is>
      </c>
      <c r="C24" s="6">
        <f>VLOOKUP(B24, PS!C:I, 7, FALSE)</f>
        <v/>
      </c>
      <c r="D24" s="10" t="n"/>
    </row>
    <row r="25">
      <c r="B25" s="22" t="inlineStr">
        <is>
          <t>PS-3 (3).2</t>
        </is>
      </c>
      <c r="C25" s="6">
        <f>VLOOKUP(B25, PS!C:I, 7, FALSE)</f>
        <v/>
      </c>
      <c r="D25" s="10" t="n"/>
    </row>
    <row r="26">
      <c r="B26" s="22" t="inlineStr">
        <is>
          <t>PS-4.1</t>
        </is>
      </c>
      <c r="C26" s="6">
        <f>VLOOKUP(B26, PS!C:I, 7, FALSE)</f>
        <v/>
      </c>
      <c r="D26" s="10" t="n"/>
    </row>
    <row r="27">
      <c r="B27" s="22" t="inlineStr">
        <is>
          <t>PS-4.2</t>
        </is>
      </c>
      <c r="C27" s="6">
        <f>VLOOKUP(B27, PS!C:I, 7, FALSE)</f>
        <v/>
      </c>
      <c r="D27" s="10" t="n"/>
    </row>
    <row r="28">
      <c r="B28" s="22" t="inlineStr">
        <is>
          <t>PS-4.3</t>
        </is>
      </c>
      <c r="C28" s="6">
        <f>VLOOKUP(B28, PS!C:I, 7, FALSE)</f>
        <v/>
      </c>
      <c r="D28" s="10" t="n"/>
    </row>
    <row r="29">
      <c r="B29" s="22" t="inlineStr">
        <is>
          <t>PS-4.4</t>
        </is>
      </c>
      <c r="C29" s="6">
        <f>VLOOKUP(B29, PS!C:I, 7, FALSE)</f>
        <v/>
      </c>
      <c r="D29" s="10" t="n"/>
    </row>
    <row r="30">
      <c r="B30" s="22" t="inlineStr">
        <is>
          <t>PS-4.5</t>
        </is>
      </c>
      <c r="C30" s="6">
        <f>VLOOKUP(B30, PS!C:I, 7, FALSE)</f>
        <v/>
      </c>
      <c r="D30" s="10" t="n"/>
    </row>
    <row r="31">
      <c r="B31" s="22" t="inlineStr">
        <is>
          <t>PS-5.1</t>
        </is>
      </c>
      <c r="C31" s="6">
        <f>VLOOKUP(B31, PS!C:I, 7, FALSE)</f>
        <v/>
      </c>
      <c r="D31" s="10" t="n"/>
      <c r="I31" s="32" t="n"/>
    </row>
    <row r="32">
      <c r="B32" s="22" t="inlineStr">
        <is>
          <t>PS-5.2</t>
        </is>
      </c>
      <c r="C32" s="6">
        <f>VLOOKUP(B32, PS!C:I, 7, FALSE)</f>
        <v/>
      </c>
      <c r="D32" s="10" t="n"/>
      <c r="I32" s="29" t="n"/>
    </row>
    <row r="33">
      <c r="B33" s="22" t="inlineStr">
        <is>
          <t>PS-5.3</t>
        </is>
      </c>
      <c r="C33" s="6">
        <f>VLOOKUP(B33, PS!C:I, 7, FALSE)</f>
        <v/>
      </c>
      <c r="D33" s="10" t="n"/>
      <c r="I33" s="29" t="n"/>
    </row>
    <row r="34">
      <c r="B34" s="22" t="inlineStr">
        <is>
          <t>PS-5.4</t>
        </is>
      </c>
      <c r="C34" s="6">
        <f>VLOOKUP(B34, PS!C:I, 7, FALSE)</f>
        <v/>
      </c>
      <c r="D34" s="10" t="n"/>
      <c r="I34" s="29" t="n"/>
    </row>
    <row r="35">
      <c r="B35" s="22" t="inlineStr">
        <is>
          <t>PS-6.1</t>
        </is>
      </c>
      <c r="C35" s="6">
        <f>VLOOKUP(B35, PS!C:I, 7, FALSE)</f>
        <v/>
      </c>
      <c r="I35" s="29" t="n"/>
    </row>
    <row r="36">
      <c r="B36" s="22" t="inlineStr">
        <is>
          <t>PS-6.2</t>
        </is>
      </c>
      <c r="C36" s="6">
        <f>VLOOKUP(B36, PS!C:I, 7, FALSE)</f>
        <v/>
      </c>
      <c r="I36" s="29" t="n"/>
    </row>
    <row r="37">
      <c r="B37" s="22" t="inlineStr">
        <is>
          <t>PS-6.3</t>
        </is>
      </c>
      <c r="C37" s="6">
        <f>VLOOKUP(B37, PS!C:I, 7, FALSE)</f>
        <v/>
      </c>
      <c r="I37" s="29" t="n"/>
    </row>
    <row r="38">
      <c r="B38" s="22" t="inlineStr">
        <is>
          <t>PS-6.4</t>
        </is>
      </c>
      <c r="C38" s="6">
        <f>VLOOKUP(B38, PS!C:I, 7, FALSE)</f>
        <v/>
      </c>
      <c r="I38" s="29" t="n"/>
    </row>
    <row r="39">
      <c r="B39" s="22" t="inlineStr">
        <is>
          <t>PS-7.1</t>
        </is>
      </c>
      <c r="C39" s="6">
        <f>VLOOKUP(B39, PS!C:I, 7, FALSE)</f>
        <v/>
      </c>
      <c r="I39" s="29" t="n"/>
    </row>
    <row r="40">
      <c r="B40" s="22" t="inlineStr">
        <is>
          <t>PS-7.2</t>
        </is>
      </c>
      <c r="C40" s="6">
        <f>VLOOKUP(B40, PS!C:I, 7, FALSE)</f>
        <v/>
      </c>
      <c r="I40" s="29" t="n"/>
    </row>
    <row r="41">
      <c r="B41" s="22" t="inlineStr">
        <is>
          <t>PS-7.3</t>
        </is>
      </c>
      <c r="C41" s="6">
        <f>VLOOKUP(B41, PS!C:I, 7, FALSE)</f>
        <v/>
      </c>
      <c r="I41" s="29" t="n"/>
    </row>
    <row r="42">
      <c r="B42" s="22" t="inlineStr">
        <is>
          <t>PS-7.4</t>
        </is>
      </c>
      <c r="C42" s="6">
        <f>VLOOKUP(B42, PS!C:I, 7, FALSE)</f>
        <v/>
      </c>
      <c r="I42" s="29" t="n"/>
    </row>
    <row r="43">
      <c r="B43" s="22" t="inlineStr">
        <is>
          <t>PS-7.5</t>
        </is>
      </c>
      <c r="C43" s="6">
        <f>VLOOKUP(B43, PS!C:I, 7, FALSE)</f>
        <v/>
      </c>
    </row>
    <row r="44">
      <c r="B44" s="22" t="inlineStr">
        <is>
          <t>PS-8.1</t>
        </is>
      </c>
      <c r="C44" s="6">
        <f>VLOOKUP(B44, PS!C:I, 7, FALSE)</f>
        <v/>
      </c>
    </row>
    <row r="45">
      <c r="B45" s="22" t="inlineStr">
        <is>
          <t>PS-8.2</t>
        </is>
      </c>
      <c r="C45" s="6">
        <f>VLOOKUP(B45, PS!C:I, 7, FALSE)</f>
        <v/>
      </c>
    </row>
    <row r="46">
      <c r="B46" s="22" t="inlineStr">
        <is>
          <t>PS-9.1</t>
        </is>
      </c>
      <c r="C46" s="6">
        <f>VLOOKUP(B46, PS!C:I,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5.xml><?xml version="1.0" encoding="utf-8"?>
<worksheet xmlns="http://schemas.openxmlformats.org/spreadsheetml/2006/main">
  <sheetPr>
    <tabColor rgb="FFC2E7FB"/>
    <outlinePr summaryBelow="0" summaryRight="0"/>
    <pageSetUpPr/>
  </sheetPr>
  <dimension ref="A1:K4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Risk Assessment</t>
        </is>
      </c>
      <c r="C1" s="87" t="n"/>
      <c r="D1" s="87" t="n"/>
      <c r="E1" s="87" t="n"/>
      <c r="F1" s="87" t="n"/>
      <c r="G1" s="83" t="n"/>
      <c r="H1" s="13" t="n"/>
      <c r="I1" s="13" t="n"/>
      <c r="J1" s="13" t="n"/>
      <c r="K1" s="13" t="n"/>
    </row>
    <row r="2">
      <c r="A2" s="14" t="n"/>
      <c r="E2" s="13" t="n"/>
      <c r="H2" s="13" t="n"/>
      <c r="I2" s="29" t="n"/>
      <c r="J2" s="13" t="n"/>
      <c r="K2" s="13" t="n"/>
    </row>
    <row r="3">
      <c r="A3" s="10" t="n"/>
      <c r="B3" s="88" t="inlineStr">
        <is>
          <t>RA Test Procedures Summary</t>
        </is>
      </c>
      <c r="C3" s="83" t="n"/>
      <c r="E3" s="88" t="inlineStr">
        <is>
          <t>RA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COUNTIF(RA!$I$2:$I$33, "Pass")</f>
        <v/>
      </c>
      <c r="E5" s="5" t="inlineStr">
        <is>
          <t>Fully Implemented</t>
        </is>
      </c>
      <c r="F5" s="6">
        <f>COUNTIF(G$12:G$22, "Fully Implemented")</f>
        <v/>
      </c>
      <c r="I5" s="29" t="n"/>
    </row>
    <row r="6">
      <c r="A6" s="10" t="n"/>
      <c r="B6" s="5" t="inlineStr">
        <is>
          <t>Fail</t>
        </is>
      </c>
      <c r="C6" s="6">
        <f>COUNTIF(RA!$I$2:$I$33, "Fail")</f>
        <v/>
      </c>
      <c r="E6" s="5" t="inlineStr">
        <is>
          <t>Partially Implemented</t>
        </is>
      </c>
      <c r="F6" s="6">
        <f>COUNTIF(G$12:G$22, "Partially Implemented")</f>
        <v/>
      </c>
      <c r="I6" s="29" t="n"/>
    </row>
    <row r="7">
      <c r="A7" s="10" t="n"/>
      <c r="B7" s="18" t="inlineStr">
        <is>
          <t>Coverage</t>
        </is>
      </c>
      <c r="C7" s="19">
        <f>IF(SUM(C5:C6)=0, "Pending", C5/SUM(C5:C6))</f>
        <v/>
      </c>
      <c r="E7" s="5" t="inlineStr">
        <is>
          <t>Not Implemented</t>
        </is>
      </c>
      <c r="F7" s="6">
        <f>COUNTIF(G$12:G$22, "Not Implemented")</f>
        <v/>
      </c>
      <c r="I7" s="29" t="n"/>
    </row>
    <row r="8">
      <c r="A8" s="10" t="n"/>
      <c r="I8" s="29" t="n"/>
    </row>
    <row r="9">
      <c r="I9" s="29" t="n"/>
    </row>
    <row r="10">
      <c r="B10" s="88" t="inlineStr">
        <is>
          <t>RA Test Procedures Breakdown</t>
        </is>
      </c>
      <c r="C10" s="83" t="n"/>
      <c r="D10" s="20" t="n"/>
      <c r="E10" s="88" t="inlineStr">
        <is>
          <t>RA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RA-1.1</t>
        </is>
      </c>
      <c r="C12" s="6">
        <f>VLOOKUP(B12, RA!C:I, 7, FALSE)</f>
        <v/>
      </c>
      <c r="D12" s="10" t="n"/>
      <c r="E12" s="33" t="inlineStr">
        <is>
          <t>RA-1</t>
        </is>
      </c>
      <c r="F12" s="31">
        <f>VLOOKUP(E12,RA!B:D, 3, FALSE)</f>
        <v/>
      </c>
      <c r="G12" s="6">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t="n"/>
    </row>
    <row r="13">
      <c r="B13" s="22" t="inlineStr">
        <is>
          <t>RA-1.2</t>
        </is>
      </c>
      <c r="C13" s="6">
        <f>VLOOKUP(B13, RA!C:I, 7, FALSE)</f>
        <v/>
      </c>
      <c r="D13" s="10" t="n"/>
      <c r="E13" s="33" t="inlineStr">
        <is>
          <t>RA-2</t>
        </is>
      </c>
      <c r="F13" s="31">
        <f>VLOOKUP(E13,RA!B:D, 3, FALSE)</f>
        <v/>
      </c>
      <c r="G13" s="6">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t="n"/>
    </row>
    <row r="14">
      <c r="B14" s="22" t="inlineStr">
        <is>
          <t>RA-1.3</t>
        </is>
      </c>
      <c r="C14" s="6">
        <f>VLOOKUP(B14, RA!C:I, 7, FALSE)</f>
        <v/>
      </c>
      <c r="D14" s="10" t="n"/>
      <c r="E14" s="33" t="inlineStr">
        <is>
          <t>RA-3</t>
        </is>
      </c>
      <c r="F14" s="31">
        <f>VLOOKUP(E14,RA!B:D, 3, FALSE)</f>
        <v/>
      </c>
      <c r="G14" s="6">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t="n"/>
    </row>
    <row r="15">
      <c r="B15" s="22" t="inlineStr">
        <is>
          <t>RA-1.4</t>
        </is>
      </c>
      <c r="C15" s="6">
        <f>VLOOKUP(B15, RA!C:I, 7, FALSE)</f>
        <v/>
      </c>
      <c r="D15" s="10" t="n"/>
      <c r="E15" s="33" t="inlineStr">
        <is>
          <t>RA-3 (1)</t>
        </is>
      </c>
      <c r="F15" s="31">
        <f>VLOOKUP(E15,RA!B:D, 3, FALSE)</f>
        <v/>
      </c>
      <c r="G15" s="6">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t="n"/>
    </row>
    <row r="16">
      <c r="B16" s="22" t="inlineStr">
        <is>
          <t>RA-1.5</t>
        </is>
      </c>
      <c r="C16" s="6">
        <f>VLOOKUP(B16, RA!C:I, 7, FALSE)</f>
        <v/>
      </c>
      <c r="D16" s="10" t="n"/>
      <c r="E16" s="33" t="inlineStr">
        <is>
          <t>RA-5</t>
        </is>
      </c>
      <c r="F16" s="31">
        <f>VLOOKUP(E16,RA!B:D, 3, FALSE)</f>
        <v/>
      </c>
      <c r="G16" s="6">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t="n"/>
    </row>
    <row r="17">
      <c r="B17" s="22" t="inlineStr">
        <is>
          <t>RA-1.6</t>
        </is>
      </c>
      <c r="C17" s="6">
        <f>VLOOKUP(B17, RA!C:I, 7, FALSE)</f>
        <v/>
      </c>
      <c r="D17" s="10" t="n"/>
      <c r="E17" s="33" t="inlineStr">
        <is>
          <t>RA-5 (2)</t>
        </is>
      </c>
      <c r="F17" s="31">
        <f>VLOOKUP(E17,RA!B:D, 3, FALSE)</f>
        <v/>
      </c>
      <c r="G17" s="6">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t="n"/>
    </row>
    <row r="18">
      <c r="B18" s="22" t="inlineStr">
        <is>
          <t>RA-1.7</t>
        </is>
      </c>
      <c r="C18" s="6">
        <f>VLOOKUP(B18, RA!C:I, 7, FALSE)</f>
        <v/>
      </c>
      <c r="D18" s="10" t="n"/>
      <c r="E18" s="33" t="inlineStr">
        <is>
          <t>RA-5 (3)</t>
        </is>
      </c>
      <c r="F18" s="31">
        <f>VLOOKUP(E18,RA!B:D, 3, FALSE)</f>
        <v/>
      </c>
      <c r="G18" s="6">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t="n"/>
    </row>
    <row r="19">
      <c r="B19" s="22" t="inlineStr">
        <is>
          <t>RA-2.1</t>
        </is>
      </c>
      <c r="C19" s="6">
        <f>VLOOKUP(B19, RA!C:I, 7, FALSE)</f>
        <v/>
      </c>
      <c r="D19" s="10" t="n"/>
      <c r="E19" s="33" t="inlineStr">
        <is>
          <t>RA-5 (5)</t>
        </is>
      </c>
      <c r="F19" s="31">
        <f>VLOOKUP(E19,RA!B:D, 3, FALSE)</f>
        <v/>
      </c>
      <c r="G19" s="6">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t="n"/>
    </row>
    <row r="20">
      <c r="B20" s="22" t="inlineStr">
        <is>
          <t>RA-2.2</t>
        </is>
      </c>
      <c r="C20" s="6">
        <f>VLOOKUP(B20, RA!C:I, 7, FALSE)</f>
        <v/>
      </c>
      <c r="D20" s="10" t="n"/>
      <c r="E20" s="33" t="inlineStr">
        <is>
          <t>RA-5 (11)</t>
        </is>
      </c>
      <c r="F20" s="31">
        <f>VLOOKUP(E20,RA!B:D, 3, FALSE)</f>
        <v/>
      </c>
      <c r="G20" s="6">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t="n"/>
    </row>
    <row r="21">
      <c r="B21" s="22" t="inlineStr">
        <is>
          <t>RA-2.3</t>
        </is>
      </c>
      <c r="C21" s="6">
        <f>VLOOKUP(B21, RA!C:I, 7, FALSE)</f>
        <v/>
      </c>
      <c r="D21" s="10" t="n"/>
      <c r="E21" s="33" t="inlineStr">
        <is>
          <t>RA-7</t>
        </is>
      </c>
      <c r="F21" s="31">
        <f>VLOOKUP(E21,RA!B:D, 3, FALSE)</f>
        <v/>
      </c>
      <c r="G21" s="6">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inlineStr">
        <is>
          <t>RA-3.1</t>
        </is>
      </c>
      <c r="C22" s="6">
        <f>VLOOKUP(B22, RA!C:I, 7, FALSE)</f>
        <v/>
      </c>
      <c r="D22" s="10" t="n"/>
      <c r="E22" s="33" t="inlineStr">
        <is>
          <t>RA-9</t>
        </is>
      </c>
      <c r="F22" s="31">
        <f>VLOOKUP(E22,RA!B:D, 3, FALSE)</f>
        <v/>
      </c>
      <c r="G22" s="6">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inlineStr">
        <is>
          <t>RA-3.2</t>
        </is>
      </c>
      <c r="C23" s="6">
        <f>VLOOKUP(B23, RA!C:I, 7, FALSE)</f>
        <v/>
      </c>
      <c r="D23" s="10" t="n"/>
    </row>
    <row r="24">
      <c r="B24" s="22" t="inlineStr">
        <is>
          <t>RA-3.3</t>
        </is>
      </c>
      <c r="C24" s="6">
        <f>VLOOKUP(B24, RA!C:I, 7, FALSE)</f>
        <v/>
      </c>
      <c r="D24" s="10" t="n"/>
    </row>
    <row r="25">
      <c r="B25" s="22" t="inlineStr">
        <is>
          <t>RA-3.4</t>
        </is>
      </c>
      <c r="C25" s="6">
        <f>VLOOKUP(B25, RA!C:I, 7, FALSE)</f>
        <v/>
      </c>
      <c r="D25" s="10" t="n"/>
    </row>
    <row r="26">
      <c r="B26" s="22" t="inlineStr">
        <is>
          <t>RA-3.5</t>
        </is>
      </c>
      <c r="C26" s="6">
        <f>VLOOKUP(B26, RA!C:I, 7, FALSE)</f>
        <v/>
      </c>
      <c r="D26" s="10" t="n"/>
    </row>
    <row r="27">
      <c r="B27" s="22" t="inlineStr">
        <is>
          <t>RA-3.6</t>
        </is>
      </c>
      <c r="C27" s="6">
        <f>VLOOKUP(B27, RA!C:I, 7, FALSE)</f>
        <v/>
      </c>
      <c r="D27" s="10" t="n"/>
    </row>
    <row r="28">
      <c r="B28" s="22" t="inlineStr">
        <is>
          <t>RA-3.7</t>
        </is>
      </c>
      <c r="C28" s="6">
        <f>VLOOKUP(B28, RA!C:I, 7, FALSE)</f>
        <v/>
      </c>
      <c r="D28" s="10" t="n"/>
    </row>
    <row r="29">
      <c r="B29" s="22" t="inlineStr">
        <is>
          <t>RA-3 (1).1</t>
        </is>
      </c>
      <c r="C29" s="6">
        <f>VLOOKUP(B29, RA!C:I, 7, FALSE)</f>
        <v/>
      </c>
      <c r="D29" s="10" t="n"/>
    </row>
    <row r="30">
      <c r="B30" s="22" t="inlineStr">
        <is>
          <t>RA-3 (1).2</t>
        </is>
      </c>
      <c r="C30" s="6">
        <f>VLOOKUP(B30, RA!C:I, 7, FALSE)</f>
        <v/>
      </c>
      <c r="D30" s="10" t="n"/>
    </row>
    <row r="31">
      <c r="B31" s="22" t="inlineStr">
        <is>
          <t>RA-5.1</t>
        </is>
      </c>
      <c r="C31" s="6">
        <f>VLOOKUP(B31, RA!C:I, 7, FALSE)</f>
        <v/>
      </c>
      <c r="D31" s="10" t="n"/>
      <c r="I31" s="32" t="n"/>
    </row>
    <row r="32">
      <c r="B32" s="22" t="inlineStr">
        <is>
          <t>RA-5.2</t>
        </is>
      </c>
      <c r="C32" s="6">
        <f>VLOOKUP(B32, RA!C:I, 7, FALSE)</f>
        <v/>
      </c>
      <c r="D32" s="10" t="n"/>
      <c r="I32" s="29" t="n"/>
    </row>
    <row r="33">
      <c r="B33" s="22" t="inlineStr">
        <is>
          <t>RA-5.3</t>
        </is>
      </c>
      <c r="C33" s="6">
        <f>VLOOKUP(B33, RA!C:I, 7, FALSE)</f>
        <v/>
      </c>
      <c r="D33" s="10" t="n"/>
      <c r="I33" s="29" t="n"/>
    </row>
    <row r="34">
      <c r="B34" s="22" t="inlineStr">
        <is>
          <t>RA-5.4</t>
        </is>
      </c>
      <c r="C34" s="6">
        <f>VLOOKUP(B34, RA!C:I, 7, FALSE)</f>
        <v/>
      </c>
      <c r="D34" s="10" t="n"/>
      <c r="I34" s="29" t="n"/>
    </row>
    <row r="35">
      <c r="B35" s="22" t="inlineStr">
        <is>
          <t>RA-5.5</t>
        </is>
      </c>
      <c r="C35" s="6">
        <f>VLOOKUP(B35, RA!C:I, 7, FALSE)</f>
        <v/>
      </c>
      <c r="I35" s="29" t="n"/>
    </row>
    <row r="36">
      <c r="B36" s="22" t="inlineStr">
        <is>
          <t>RA-5.6</t>
        </is>
      </c>
      <c r="C36" s="6">
        <f>VLOOKUP(B36, RA!C:I, 7, FALSE)</f>
        <v/>
      </c>
      <c r="I36" s="29" t="n"/>
    </row>
    <row r="37">
      <c r="B37" s="22" t="inlineStr">
        <is>
          <t>RA-5.7</t>
        </is>
      </c>
      <c r="C37" s="6">
        <f>VLOOKUP(B37, RA!C:I, 7, FALSE)</f>
        <v/>
      </c>
      <c r="I37" s="29" t="n"/>
    </row>
    <row r="38">
      <c r="B38" s="22" t="inlineStr">
        <is>
          <t>RA-5 (2).1</t>
        </is>
      </c>
      <c r="C38" s="6">
        <f>VLOOKUP(B38, RA!C:I, 7, FALSE)</f>
        <v/>
      </c>
      <c r="I38" s="29" t="n"/>
    </row>
    <row r="39">
      <c r="B39" s="22" t="inlineStr">
        <is>
          <t>RA-5 (3).1</t>
        </is>
      </c>
      <c r="C39" s="6">
        <f>VLOOKUP(B39, RA!C:I, 7, FALSE)</f>
        <v/>
      </c>
      <c r="I39" s="29" t="n"/>
    </row>
    <row r="40">
      <c r="B40" s="22" t="inlineStr">
        <is>
          <t>RA-5 (5).1</t>
        </is>
      </c>
      <c r="C40" s="6">
        <f>VLOOKUP(B40, RA!C:I, 7, FALSE)</f>
        <v/>
      </c>
      <c r="I40" s="29" t="n"/>
    </row>
    <row r="41">
      <c r="B41" s="22" t="inlineStr">
        <is>
          <t>RA-5 (11).1</t>
        </is>
      </c>
      <c r="C41" s="6">
        <f>VLOOKUP(B41, RA!C:I, 7, FALSE)</f>
        <v/>
      </c>
      <c r="I41" s="29" t="n"/>
    </row>
    <row r="42">
      <c r="B42" s="22" t="inlineStr">
        <is>
          <t>RA-7.1</t>
        </is>
      </c>
      <c r="C42" s="6">
        <f>VLOOKUP(B42, RA!C:I, 7, FALSE)</f>
        <v/>
      </c>
      <c r="I42" s="29" t="n"/>
    </row>
    <row r="43">
      <c r="B43" s="22" t="inlineStr">
        <is>
          <t>RA-9.1</t>
        </is>
      </c>
      <c r="C43" s="6">
        <f>VLOOKUP(B43, RA!C:I, 7, FALSE)</f>
        <v/>
      </c>
    </row>
  </sheetData>
  <mergeCells count="5">
    <mergeCell ref="E10:G10"/>
    <mergeCell ref="B3:C3"/>
    <mergeCell ref="B10:C10"/>
    <mergeCell ref="B1:G1"/>
    <mergeCell ref="E3:F3"/>
  </mergeCells>
  <conditionalFormatting sqref="C12:C43">
    <cfRule type="cellIs" priority="1" operator="equal" dxfId="0">
      <formula>"Pass"</formula>
    </cfRule>
    <cfRule type="cellIs" priority="2" operator="equal" dxfId="1">
      <formula>"Fail"</formula>
    </cfRule>
  </conditionalFormatting>
  <conditionalFormatting sqref="C11 F11 G11:G2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6.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Services Acquisition</t>
        </is>
      </c>
      <c r="C1" s="87" t="n"/>
      <c r="D1" s="87" t="n"/>
      <c r="E1" s="87" t="n"/>
      <c r="F1" s="87" t="n"/>
      <c r="G1" s="83" t="n"/>
      <c r="H1" s="13" t="n"/>
      <c r="I1" s="13" t="n"/>
      <c r="J1" s="13" t="n"/>
      <c r="K1" s="13" t="n"/>
    </row>
    <row r="2">
      <c r="A2" s="14" t="n"/>
      <c r="E2" s="13" t="n"/>
      <c r="H2" s="13" t="n"/>
      <c r="I2" s="29" t="n"/>
      <c r="J2" s="13" t="n"/>
      <c r="K2" s="13" t="n"/>
    </row>
    <row r="3">
      <c r="A3" s="10" t="n"/>
      <c r="B3" s="88" t="inlineStr">
        <is>
          <t>SA Test Procedures Summary</t>
        </is>
      </c>
      <c r="C3" s="83" t="n"/>
      <c r="E3" s="88" t="inlineStr">
        <is>
          <t>SA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COUNTIF(SA!$I$2:$I$88, "Pass")</f>
        <v/>
      </c>
      <c r="E5" s="5" t="inlineStr">
        <is>
          <t>Fully Implemented</t>
        </is>
      </c>
      <c r="F5" s="6">
        <f>COUNTIF(G$12:G$32, "Fully Implemented")</f>
        <v/>
      </c>
      <c r="I5" s="29" t="n"/>
    </row>
    <row r="6">
      <c r="A6" s="10" t="n"/>
      <c r="B6" s="5" t="inlineStr">
        <is>
          <t>Fail</t>
        </is>
      </c>
      <c r="C6" s="6">
        <f>COUNTIF(SA!$I$2:$I$88, "Fail")</f>
        <v/>
      </c>
      <c r="E6" s="5" t="inlineStr">
        <is>
          <t>Partially Implemented</t>
        </is>
      </c>
      <c r="F6" s="6">
        <f>COUNTIF(G$12:G$32, "Partially Implemented")</f>
        <v/>
      </c>
      <c r="I6" s="29" t="n"/>
    </row>
    <row r="7">
      <c r="A7" s="10" t="n"/>
      <c r="B7" s="18" t="inlineStr">
        <is>
          <t>Coverage</t>
        </is>
      </c>
      <c r="C7" s="19">
        <f>IF(SUM(C5:C6)=0, "Pending", C5/SUM(C5:C6))</f>
        <v/>
      </c>
      <c r="E7" s="5" t="inlineStr">
        <is>
          <t>Not Implemented</t>
        </is>
      </c>
      <c r="F7" s="6">
        <f>COUNTIF(G$12:G$32, "Not Implemented")</f>
        <v/>
      </c>
      <c r="I7" s="29" t="n"/>
    </row>
    <row r="8">
      <c r="A8" s="10" t="n"/>
      <c r="I8" s="29" t="n"/>
    </row>
    <row r="9">
      <c r="I9" s="29" t="n"/>
    </row>
    <row r="10">
      <c r="B10" s="88" t="inlineStr">
        <is>
          <t>SA Test Procedures Breakdown</t>
        </is>
      </c>
      <c r="C10" s="83" t="n"/>
      <c r="D10" s="20" t="n"/>
      <c r="E10" s="88" t="inlineStr">
        <is>
          <t>SA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SA-1.1</t>
        </is>
      </c>
      <c r="C12" s="6">
        <f>VLOOKUP(B12, SA!C:I, 7, FALSE)</f>
        <v/>
      </c>
      <c r="D12" s="10" t="n"/>
      <c r="E12" s="33" t="inlineStr">
        <is>
          <t>SA-1</t>
        </is>
      </c>
      <c r="F12" s="31">
        <f>VLOOKUP(E12,SA!B:D, 3, FALSE)</f>
        <v/>
      </c>
      <c r="G12" s="6">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t="n"/>
    </row>
    <row r="13">
      <c r="B13" s="22" t="inlineStr">
        <is>
          <t>SA-1.2</t>
        </is>
      </c>
      <c r="C13" s="6">
        <f>VLOOKUP(B13, SA!C:I, 7, FALSE)</f>
        <v/>
      </c>
      <c r="D13" s="10" t="n"/>
      <c r="E13" s="33" t="inlineStr">
        <is>
          <t>SA-2</t>
        </is>
      </c>
      <c r="F13" s="31">
        <f>VLOOKUP(E13,SA!B:D, 3, FALSE)</f>
        <v/>
      </c>
      <c r="G13" s="6">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t="n"/>
    </row>
    <row r="14">
      <c r="B14" s="22" t="inlineStr">
        <is>
          <t>SA-1.3</t>
        </is>
      </c>
      <c r="C14" s="6">
        <f>VLOOKUP(B14, SA!C:I, 7, FALSE)</f>
        <v/>
      </c>
      <c r="D14" s="10" t="n"/>
      <c r="E14" s="33" t="inlineStr">
        <is>
          <t>SA-3</t>
        </is>
      </c>
      <c r="F14" s="31">
        <f>VLOOKUP(E14,SA!B:D, 3, FALSE)</f>
        <v/>
      </c>
      <c r="G14" s="6">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t="n"/>
    </row>
    <row r="15">
      <c r="B15" s="22" t="inlineStr">
        <is>
          <t>SA-1.4</t>
        </is>
      </c>
      <c r="C15" s="6">
        <f>VLOOKUP(B15, SA!C:I, 7, FALSE)</f>
        <v/>
      </c>
      <c r="D15" s="10" t="n"/>
      <c r="E15" s="33" t="inlineStr">
        <is>
          <t>SA-4</t>
        </is>
      </c>
      <c r="F15" s="31">
        <f>VLOOKUP(E15,SA!B:D, 3, FALSE)</f>
        <v/>
      </c>
      <c r="G15" s="6">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t="n"/>
    </row>
    <row r="16">
      <c r="B16" s="22" t="inlineStr">
        <is>
          <t>SA-1.5</t>
        </is>
      </c>
      <c r="C16" s="6">
        <f>VLOOKUP(B16, SA!C:I, 7, FALSE)</f>
        <v/>
      </c>
      <c r="D16" s="10" t="n"/>
      <c r="E16" s="33" t="inlineStr">
        <is>
          <t>SA-4 (1)</t>
        </is>
      </c>
      <c r="F16" s="31">
        <f>VLOOKUP(E16,SA!B:D, 3, FALSE)</f>
        <v/>
      </c>
      <c r="G16" s="6">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t="n"/>
    </row>
    <row r="17">
      <c r="B17" s="22" t="inlineStr">
        <is>
          <t>SA-1.6</t>
        </is>
      </c>
      <c r="C17" s="6">
        <f>VLOOKUP(B17, SA!C:I, 7, FALSE)</f>
        <v/>
      </c>
      <c r="D17" s="10" t="n"/>
      <c r="E17" s="33" t="inlineStr">
        <is>
          <t>SA-4 (2)</t>
        </is>
      </c>
      <c r="F17" s="31">
        <f>VLOOKUP(E17,SA!B:D, 3, FALSE)</f>
        <v/>
      </c>
      <c r="G17" s="6">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t="n"/>
    </row>
    <row r="18">
      <c r="B18" s="22" t="inlineStr">
        <is>
          <t>SA-1.7</t>
        </is>
      </c>
      <c r="C18" s="6">
        <f>VLOOKUP(B18, SA!C:I, 7, FALSE)</f>
        <v/>
      </c>
      <c r="D18" s="10" t="n"/>
      <c r="E18" s="33" t="inlineStr">
        <is>
          <t>SA-4 (9)</t>
        </is>
      </c>
      <c r="F18" s="31">
        <f>VLOOKUP(E18,SA!B:D, 3, FALSE)</f>
        <v/>
      </c>
      <c r="G18" s="6">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t="n"/>
    </row>
    <row r="19">
      <c r="B19" s="22" t="inlineStr">
        <is>
          <t>SA-2.1</t>
        </is>
      </c>
      <c r="C19" s="6">
        <f>VLOOKUP(B19, SA!C:I, 7, FALSE)</f>
        <v/>
      </c>
      <c r="D19" s="10" t="n"/>
      <c r="E19" s="33" t="inlineStr">
        <is>
          <t>SA-4 (10)</t>
        </is>
      </c>
      <c r="F19" s="31">
        <f>VLOOKUP(E19,SA!B:D, 3, FALSE)</f>
        <v/>
      </c>
      <c r="G19" s="6">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t="n"/>
    </row>
    <row r="20">
      <c r="B20" s="22" t="inlineStr">
        <is>
          <t>SA-2.2</t>
        </is>
      </c>
      <c r="C20" s="6">
        <f>VLOOKUP(B20, SA!C:I, 7, FALSE)</f>
        <v/>
      </c>
      <c r="D20" s="10" t="n"/>
      <c r="E20" s="33" t="inlineStr">
        <is>
          <t>SA-5</t>
        </is>
      </c>
      <c r="F20" s="31">
        <f>VLOOKUP(E20,SA!B:D, 3, FALSE)</f>
        <v/>
      </c>
      <c r="G20" s="6">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t="n"/>
    </row>
    <row r="21">
      <c r="B21" s="22" t="inlineStr">
        <is>
          <t>SA-2.3</t>
        </is>
      </c>
      <c r="C21" s="6">
        <f>VLOOKUP(B21, SA!C:I, 7, FALSE)</f>
        <v/>
      </c>
      <c r="D21" s="10" t="n"/>
      <c r="E21" s="33" t="inlineStr">
        <is>
          <t>SA-8</t>
        </is>
      </c>
      <c r="F21" s="31">
        <f>VLOOKUP(E21,SA!B:D, 3, FALSE)</f>
        <v/>
      </c>
      <c r="G21" s="6">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inlineStr">
        <is>
          <t>SA-2.4</t>
        </is>
      </c>
      <c r="C22" s="6">
        <f>VLOOKUP(B22, SA!C:I, 7, FALSE)</f>
        <v/>
      </c>
      <c r="D22" s="10" t="n"/>
      <c r="E22" s="33" t="inlineStr">
        <is>
          <t>SA-9</t>
        </is>
      </c>
      <c r="F22" s="31">
        <f>VLOOKUP(E22,SA!B:D, 3, FALSE)</f>
        <v/>
      </c>
      <c r="G22" s="6">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inlineStr">
        <is>
          <t>SA-2.5</t>
        </is>
      </c>
      <c r="C23" s="6">
        <f>VLOOKUP(B23, SA!C:I, 7, FALSE)</f>
        <v/>
      </c>
      <c r="D23" s="10" t="n"/>
      <c r="E23" s="33" t="inlineStr">
        <is>
          <t>SA-9 (1)</t>
        </is>
      </c>
      <c r="F23" s="31">
        <f>VLOOKUP(E23,SA!B:D, 3, FALSE)</f>
        <v/>
      </c>
      <c r="G23" s="6">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inlineStr">
        <is>
          <t>SA-2.6</t>
        </is>
      </c>
      <c r="C24" s="6">
        <f>VLOOKUP(B24, SA!C:I, 7, FALSE)</f>
        <v/>
      </c>
      <c r="D24" s="10" t="n"/>
      <c r="E24" s="33" t="inlineStr">
        <is>
          <t>SA-9 (2)</t>
        </is>
      </c>
      <c r="F24" s="31">
        <f>VLOOKUP(E24,SA!B:D, 3, FALSE)</f>
        <v/>
      </c>
      <c r="G24" s="6">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inlineStr">
        <is>
          <t>SA-3.1</t>
        </is>
      </c>
      <c r="C25" s="6">
        <f>VLOOKUP(B25, SA!C:I, 7, FALSE)</f>
        <v/>
      </c>
      <c r="D25" s="10" t="n"/>
      <c r="E25" s="33" t="inlineStr">
        <is>
          <t>SA-9 (5)</t>
        </is>
      </c>
      <c r="F25" s="31">
        <f>VLOOKUP(E25,SA!B:D, 3, FALSE)</f>
        <v/>
      </c>
      <c r="G25" s="6">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inlineStr">
        <is>
          <t>SA-3.2</t>
        </is>
      </c>
      <c r="C26" s="6">
        <f>VLOOKUP(B26, SA!C:I, 7, FALSE)</f>
        <v/>
      </c>
      <c r="D26" s="10" t="n"/>
      <c r="E26" s="33" t="inlineStr">
        <is>
          <t>SA-10</t>
        </is>
      </c>
      <c r="F26" s="31">
        <f>VLOOKUP(E26,SA!B:D, 3, FALSE)</f>
        <v/>
      </c>
      <c r="G26" s="6">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inlineStr">
        <is>
          <t>SA-3.3</t>
        </is>
      </c>
      <c r="C27" s="6">
        <f>VLOOKUP(B27, SA!C:I, 7, FALSE)</f>
        <v/>
      </c>
      <c r="D27" s="10" t="n"/>
      <c r="E27" s="33" t="inlineStr">
        <is>
          <t>SA-11</t>
        </is>
      </c>
      <c r="F27" s="31">
        <f>VLOOKUP(E27,SA!B:D, 3, FALSE)</f>
        <v/>
      </c>
      <c r="G27" s="6">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inlineStr">
        <is>
          <t>SA-3.4</t>
        </is>
      </c>
      <c r="C28" s="6">
        <f>VLOOKUP(B28, SA!C:I, 7, FALSE)</f>
        <v/>
      </c>
      <c r="D28" s="10" t="n"/>
      <c r="E28" s="33" t="inlineStr">
        <is>
          <t>SA-11 (1)</t>
        </is>
      </c>
      <c r="F28" s="31">
        <f>VLOOKUP(E28,SA!B:D, 3, FALSE)</f>
        <v/>
      </c>
      <c r="G28" s="6">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inlineStr">
        <is>
          <t>SA-3.5</t>
        </is>
      </c>
      <c r="C29" s="6">
        <f>VLOOKUP(B29, SA!C:I, 7, FALSE)</f>
        <v/>
      </c>
      <c r="D29" s="10" t="n"/>
      <c r="E29" s="33" t="inlineStr">
        <is>
          <t>SA-11 (2)</t>
        </is>
      </c>
      <c r="F29" s="31">
        <f>VLOOKUP(E29,SA!B:D, 3, FALSE)</f>
        <v/>
      </c>
      <c r="G29" s="6">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inlineStr">
        <is>
          <t>SA-3.6</t>
        </is>
      </c>
      <c r="C30" s="6">
        <f>VLOOKUP(B30, SA!C:I, 7, FALSE)</f>
        <v/>
      </c>
      <c r="D30" s="10" t="n"/>
      <c r="E30" s="33" t="inlineStr">
        <is>
          <t>SA-15</t>
        </is>
      </c>
      <c r="F30" s="31">
        <f>VLOOKUP(E30,SA!B:D, 3, FALSE)</f>
        <v/>
      </c>
      <c r="G30" s="6">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inlineStr">
        <is>
          <t>SA-3.7</t>
        </is>
      </c>
      <c r="C31" s="6">
        <f>VLOOKUP(B31, SA!C:I, 7, FALSE)</f>
        <v/>
      </c>
      <c r="D31" s="10" t="n"/>
      <c r="E31" s="33" t="inlineStr">
        <is>
          <t>SA-15 (3)</t>
        </is>
      </c>
      <c r="F31" s="31">
        <f>VLOOKUP(E31,SA!B:D, 3, FALSE)</f>
        <v/>
      </c>
      <c r="G31" s="6">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t="n"/>
    </row>
    <row r="32">
      <c r="B32" s="22" t="inlineStr">
        <is>
          <t>SA-3.8</t>
        </is>
      </c>
      <c r="C32" s="6">
        <f>VLOOKUP(B32, SA!C:I, 7, FALSE)</f>
        <v/>
      </c>
      <c r="D32" s="10" t="n"/>
      <c r="E32" s="33" t="inlineStr">
        <is>
          <t>SA-22</t>
        </is>
      </c>
      <c r="F32" s="31">
        <f>VLOOKUP(E32,SA!B:D, 3, FALSE)</f>
        <v/>
      </c>
      <c r="G32" s="6">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t="n"/>
    </row>
    <row r="33">
      <c r="B33" s="22" t="inlineStr">
        <is>
          <t>SA-4.1</t>
        </is>
      </c>
      <c r="C33" s="6">
        <f>VLOOKUP(B33, SA!C:I, 7, FALSE)</f>
        <v/>
      </c>
      <c r="D33" s="10" t="n"/>
      <c r="I33" s="29" t="n"/>
    </row>
    <row r="34">
      <c r="B34" s="22" t="inlineStr">
        <is>
          <t>SA-4.2</t>
        </is>
      </c>
      <c r="C34" s="6">
        <f>VLOOKUP(B34, SA!C:I, 7, FALSE)</f>
        <v/>
      </c>
      <c r="D34" s="10" t="n"/>
      <c r="I34" s="29" t="n"/>
    </row>
    <row r="35">
      <c r="B35" s="22" t="inlineStr">
        <is>
          <t>SA-4.3</t>
        </is>
      </c>
      <c r="C35" s="6">
        <f>VLOOKUP(B35, SA!C:I, 7, FALSE)</f>
        <v/>
      </c>
      <c r="I35" s="29" t="n"/>
    </row>
    <row r="36">
      <c r="B36" s="22" t="inlineStr">
        <is>
          <t>SA-4.4</t>
        </is>
      </c>
      <c r="C36" s="6">
        <f>VLOOKUP(B36, SA!C:I, 7, FALSE)</f>
        <v/>
      </c>
      <c r="I36" s="29" t="n"/>
    </row>
    <row r="37">
      <c r="B37" s="22" t="inlineStr">
        <is>
          <t>SA-4.5</t>
        </is>
      </c>
      <c r="C37" s="6">
        <f>VLOOKUP(B37, SA!C:I, 7, FALSE)</f>
        <v/>
      </c>
      <c r="I37" s="29" t="n"/>
    </row>
    <row r="38">
      <c r="B38" s="22" t="inlineStr">
        <is>
          <t>SA-4.6</t>
        </is>
      </c>
      <c r="C38" s="6">
        <f>VLOOKUP(B38, SA!C:I, 7, FALSE)</f>
        <v/>
      </c>
      <c r="I38" s="29" t="n"/>
    </row>
    <row r="39">
      <c r="B39" s="22" t="inlineStr">
        <is>
          <t>SA-4.7</t>
        </is>
      </c>
      <c r="C39" s="6">
        <f>VLOOKUP(B39, SA!C:I, 7, FALSE)</f>
        <v/>
      </c>
      <c r="I39" s="29" t="n"/>
    </row>
    <row r="40">
      <c r="B40" s="22" t="inlineStr">
        <is>
          <t>SA-4.8</t>
        </is>
      </c>
      <c r="C40" s="6">
        <f>VLOOKUP(B40, SA!C:I, 7, FALSE)</f>
        <v/>
      </c>
      <c r="I40" s="29" t="n"/>
    </row>
    <row r="41">
      <c r="B41" s="22" t="inlineStr">
        <is>
          <t>SA-4 (1).1</t>
        </is>
      </c>
      <c r="C41" s="6">
        <f>VLOOKUP(B41, SA!C:I, 7, FALSE)</f>
        <v/>
      </c>
      <c r="I41" s="29" t="n"/>
    </row>
    <row r="42">
      <c r="B42" s="22" t="inlineStr">
        <is>
          <t>SA-4 (2).1</t>
        </is>
      </c>
      <c r="C42" s="6">
        <f>VLOOKUP(B42, SA!C:I, 7, FALSE)</f>
        <v/>
      </c>
      <c r="I42" s="29" t="n"/>
    </row>
    <row r="43">
      <c r="B43" s="22" t="inlineStr">
        <is>
          <t>SA-4 (9).1</t>
        </is>
      </c>
      <c r="C43" s="6">
        <f>VLOOKUP(B43, SA!C:I, 7, FALSE)</f>
        <v/>
      </c>
    </row>
    <row r="44">
      <c r="B44" s="22" t="inlineStr">
        <is>
          <t>SA-4 (10).1</t>
        </is>
      </c>
      <c r="C44" s="6">
        <f>VLOOKUP(B44, SA!C:I, 7, FALSE)</f>
        <v/>
      </c>
    </row>
    <row r="45">
      <c r="B45" s="22" t="inlineStr">
        <is>
          <t>SA-5.1</t>
        </is>
      </c>
      <c r="C45" s="6">
        <f>VLOOKUP(B45, SA!C:I, 7, FALSE)</f>
        <v/>
      </c>
    </row>
    <row r="46">
      <c r="B46" s="22" t="inlineStr">
        <is>
          <t>SA-5.2</t>
        </is>
      </c>
      <c r="C46" s="6">
        <f>VLOOKUP(B46, SA!C:I, 7, FALSE)</f>
        <v/>
      </c>
    </row>
    <row r="47">
      <c r="B47" s="22" t="inlineStr">
        <is>
          <t>SA-5.3</t>
        </is>
      </c>
      <c r="C47" s="6">
        <f>VLOOKUP(B47, SA!C:I, 7, FALSE)</f>
        <v/>
      </c>
    </row>
    <row r="48">
      <c r="B48" s="22" t="inlineStr">
        <is>
          <t>SA-5.4</t>
        </is>
      </c>
      <c r="C48" s="6">
        <f>VLOOKUP(B48, SA!C:I, 7, FALSE)</f>
        <v/>
      </c>
    </row>
    <row r="49">
      <c r="B49" s="22" t="inlineStr">
        <is>
          <t>SA-5.5</t>
        </is>
      </c>
      <c r="C49" s="6">
        <f>VLOOKUP(B49, SA!C:I, 7, FALSE)</f>
        <v/>
      </c>
    </row>
    <row r="50">
      <c r="B50" s="22" t="inlineStr">
        <is>
          <t>SA-5.6</t>
        </is>
      </c>
      <c r="C50" s="6">
        <f>VLOOKUP(B50, SA!C:I, 7, FALSE)</f>
        <v/>
      </c>
    </row>
    <row r="51">
      <c r="B51" s="22" t="inlineStr">
        <is>
          <t>SA-5.7</t>
        </is>
      </c>
      <c r="C51" s="6">
        <f>VLOOKUP(B51, SA!C:I, 7, FALSE)</f>
        <v/>
      </c>
    </row>
    <row r="52">
      <c r="B52" s="22" t="inlineStr">
        <is>
          <t>SA-5.8</t>
        </is>
      </c>
      <c r="C52" s="6">
        <f>VLOOKUP(B52, SA!C:I, 7, FALSE)</f>
        <v/>
      </c>
    </row>
    <row r="53">
      <c r="B53" s="22" t="inlineStr">
        <is>
          <t>SA-5.9</t>
        </is>
      </c>
      <c r="C53" s="6">
        <f>VLOOKUP(B53, SA!C:I, 7, FALSE)</f>
        <v/>
      </c>
    </row>
    <row r="54">
      <c r="B54" s="22" t="inlineStr">
        <is>
          <t>SA-5.10</t>
        </is>
      </c>
      <c r="C54" s="6">
        <f>VLOOKUP(B54, SA!C:I, 7, FALSE)</f>
        <v/>
      </c>
    </row>
    <row r="55">
      <c r="B55" s="22" t="inlineStr">
        <is>
          <t>SA-5.11</t>
        </is>
      </c>
      <c r="C55" s="6">
        <f>VLOOKUP(B55, SA!C:I, 7, FALSE)</f>
        <v/>
      </c>
    </row>
    <row r="56">
      <c r="B56" s="22" t="inlineStr">
        <is>
          <t>SA-5.12</t>
        </is>
      </c>
      <c r="C56" s="6">
        <f>VLOOKUP(B56, SA!C:I, 7, FALSE)</f>
        <v/>
      </c>
    </row>
    <row r="57">
      <c r="B57" s="22" t="inlineStr">
        <is>
          <t>SA-5.13</t>
        </is>
      </c>
      <c r="C57" s="6">
        <f>VLOOKUP(B57, SA!C:I, 7, FALSE)</f>
        <v/>
      </c>
    </row>
    <row r="58">
      <c r="B58" s="22" t="inlineStr">
        <is>
          <t>SA-8.1</t>
        </is>
      </c>
      <c r="C58" s="6">
        <f>VLOOKUP(B58, SA!C:I, 7, FALSE)</f>
        <v/>
      </c>
    </row>
    <row r="59">
      <c r="B59" s="22" t="inlineStr">
        <is>
          <t>SA-8.2</t>
        </is>
      </c>
      <c r="C59" s="6">
        <f>VLOOKUP(B59, SA!C:I, 7, FALSE)</f>
        <v/>
      </c>
    </row>
    <row r="60">
      <c r="B60" s="22" t="inlineStr">
        <is>
          <t>SA-9.1</t>
        </is>
      </c>
      <c r="C60" s="6">
        <f>VLOOKUP(B60, SA!C:I, 7, FALSE)</f>
        <v/>
      </c>
    </row>
    <row r="61">
      <c r="B61" s="22" t="inlineStr">
        <is>
          <t>SA-9.2</t>
        </is>
      </c>
      <c r="C61" s="6">
        <f>VLOOKUP(B61, SA!C:I, 7, FALSE)</f>
        <v/>
      </c>
    </row>
    <row r="62">
      <c r="B62" s="22" t="inlineStr">
        <is>
          <t>SA-9.3</t>
        </is>
      </c>
      <c r="C62" s="6">
        <f>VLOOKUP(B62, SA!C:I, 7, FALSE)</f>
        <v/>
      </c>
    </row>
    <row r="63">
      <c r="B63" s="22" t="inlineStr">
        <is>
          <t>SA-9.4</t>
        </is>
      </c>
      <c r="C63" s="6">
        <f>VLOOKUP(B63, SA!C:I, 7, FALSE)</f>
        <v/>
      </c>
    </row>
    <row r="64">
      <c r="B64" s="22" t="inlineStr">
        <is>
          <t>SA-9.5</t>
        </is>
      </c>
      <c r="C64" s="6">
        <f>VLOOKUP(B64, SA!C:I, 7, FALSE)</f>
        <v/>
      </c>
    </row>
    <row r="65">
      <c r="B65" s="22" t="inlineStr">
        <is>
          <t>SA-9.6</t>
        </is>
      </c>
      <c r="C65" s="6">
        <f>VLOOKUP(B65, SA!C:I, 7, FALSE)</f>
        <v/>
      </c>
    </row>
    <row r="66">
      <c r="B66" s="22" t="inlineStr">
        <is>
          <t>SA-9 (1).1</t>
        </is>
      </c>
      <c r="C66" s="6">
        <f>VLOOKUP(B66, SA!C:I, 7, FALSE)</f>
        <v/>
      </c>
    </row>
    <row r="67">
      <c r="B67" s="22" t="inlineStr">
        <is>
          <t>SA-9 (2).1</t>
        </is>
      </c>
      <c r="C67" s="6">
        <f>VLOOKUP(B67, SA!C:I, 7, FALSE)</f>
        <v/>
      </c>
    </row>
    <row r="68">
      <c r="B68" s="22" t="inlineStr">
        <is>
          <t>SA-9 (5).1</t>
        </is>
      </c>
      <c r="C68" s="6">
        <f>VLOOKUP(B68, SA!C:I, 7, FALSE)</f>
        <v/>
      </c>
    </row>
    <row r="69">
      <c r="B69" s="22" t="inlineStr">
        <is>
          <t>SA-10.1</t>
        </is>
      </c>
      <c r="C69" s="6">
        <f>VLOOKUP(B69, SA!C:I, 7, FALSE)</f>
        <v/>
      </c>
    </row>
    <row r="70">
      <c r="B70" s="22" t="inlineStr">
        <is>
          <t>SA-10.2</t>
        </is>
      </c>
      <c r="C70" s="6">
        <f>VLOOKUP(B70, SA!C:I, 7, FALSE)</f>
        <v/>
      </c>
    </row>
    <row r="71">
      <c r="B71" s="22" t="inlineStr">
        <is>
          <t>SA-10.3</t>
        </is>
      </c>
      <c r="C71" s="6">
        <f>VLOOKUP(B71, SA!C:I, 7, FALSE)</f>
        <v/>
      </c>
    </row>
    <row r="72">
      <c r="B72" s="22" t="inlineStr">
        <is>
          <t>SA-10.4</t>
        </is>
      </c>
      <c r="C72" s="6">
        <f>VLOOKUP(B72, SA!C:I, 7, FALSE)</f>
        <v/>
      </c>
    </row>
    <row r="73">
      <c r="B73" s="22" t="inlineStr">
        <is>
          <t>SA-10.5</t>
        </is>
      </c>
      <c r="C73" s="6">
        <f>VLOOKUP(B73, SA!C:I, 7, FALSE)</f>
        <v/>
      </c>
    </row>
    <row r="74">
      <c r="B74" s="22" t="inlineStr">
        <is>
          <t>SA-11.1</t>
        </is>
      </c>
      <c r="C74" s="6">
        <f>VLOOKUP(B74, SA!C:I, 7, FALSE)</f>
        <v/>
      </c>
    </row>
    <row r="75">
      <c r="B75" s="22" t="inlineStr">
        <is>
          <t>SA-11.2</t>
        </is>
      </c>
      <c r="C75" s="6">
        <f>VLOOKUP(B75, SA!C:I, 7, FALSE)</f>
        <v/>
      </c>
    </row>
    <row r="76">
      <c r="B76" s="22" t="inlineStr">
        <is>
          <t>SA-11.3</t>
        </is>
      </c>
      <c r="C76" s="6">
        <f>VLOOKUP(B76, SA!C:I, 7, FALSE)</f>
        <v/>
      </c>
    </row>
    <row r="77">
      <c r="B77" s="22" t="inlineStr">
        <is>
          <t>SA-11.4</t>
        </is>
      </c>
      <c r="C77" s="6">
        <f>VLOOKUP(B77, SA!C:I, 7, FALSE)</f>
        <v/>
      </c>
    </row>
    <row r="78">
      <c r="B78" s="22" t="inlineStr">
        <is>
          <t>SA-11.5</t>
        </is>
      </c>
      <c r="C78" s="6">
        <f>VLOOKUP(B78, SA!C:I, 7, FALSE)</f>
        <v/>
      </c>
    </row>
    <row r="79">
      <c r="B79" s="22" t="inlineStr">
        <is>
          <t>SA-11.6</t>
        </is>
      </c>
      <c r="C79" s="6">
        <f>VLOOKUP(B79, SA!C:I, 7, FALSE)</f>
        <v/>
      </c>
    </row>
    <row r="80">
      <c r="B80" s="22" t="inlineStr">
        <is>
          <t>SA-11 (1).1</t>
        </is>
      </c>
      <c r="C80" s="6">
        <f>VLOOKUP(B80, SA!C:I, 7, FALSE)</f>
        <v/>
      </c>
    </row>
    <row r="81">
      <c r="B81" s="22" t="inlineStr">
        <is>
          <t>SA-11 (2).1</t>
        </is>
      </c>
      <c r="C81" s="6">
        <f>VLOOKUP(B81, SA!C:I, 7, FALSE)</f>
        <v/>
      </c>
    </row>
    <row r="82">
      <c r="B82" s="22" t="inlineStr">
        <is>
          <t>SA-11 (2).2</t>
        </is>
      </c>
      <c r="C82" s="6">
        <f>VLOOKUP(B82, SA!C:I, 7, FALSE)</f>
        <v/>
      </c>
    </row>
    <row r="83">
      <c r="B83" s="22" t="inlineStr">
        <is>
          <t>SA-11 (2).3</t>
        </is>
      </c>
      <c r="C83" s="6">
        <f>VLOOKUP(B83, SA!C:I, 7, FALSE)</f>
        <v/>
      </c>
    </row>
    <row r="84">
      <c r="B84" s="22" t="inlineStr">
        <is>
          <t>SA-11 (2).4</t>
        </is>
      </c>
      <c r="C84" s="6">
        <f>VLOOKUP(B84, SA!C:I, 7, FALSE)</f>
        <v/>
      </c>
    </row>
    <row r="85">
      <c r="B85" s="22" t="inlineStr">
        <is>
          <t>SA-11 (2).5</t>
        </is>
      </c>
      <c r="C85" s="6">
        <f>VLOOKUP(B85, SA!C:I, 7, FALSE)</f>
        <v/>
      </c>
    </row>
    <row r="86">
      <c r="B86" s="22" t="inlineStr">
        <is>
          <t>SA-11 (2).6</t>
        </is>
      </c>
      <c r="C86" s="6">
        <f>VLOOKUP(B86, SA!C:I, 7, FALSE)</f>
        <v/>
      </c>
    </row>
    <row r="87">
      <c r="B87" s="22" t="inlineStr">
        <is>
          <t>SA-11 (2).7</t>
        </is>
      </c>
      <c r="C87" s="6">
        <f>VLOOKUP(B87, SA!C:I, 7, FALSE)</f>
        <v/>
      </c>
    </row>
    <row r="88">
      <c r="B88" s="22" t="inlineStr">
        <is>
          <t>SA-11 (2).8</t>
        </is>
      </c>
      <c r="C88" s="6">
        <f>VLOOKUP(B88, SA!C:I, 7, FALSE)</f>
        <v/>
      </c>
    </row>
    <row r="89">
      <c r="B89" s="22" t="inlineStr">
        <is>
          <t>SA-15.1</t>
        </is>
      </c>
      <c r="C89" s="6">
        <f>VLOOKUP(B89, SA!C:I, 7, FALSE)</f>
        <v/>
      </c>
    </row>
    <row r="90">
      <c r="B90" s="22" t="inlineStr">
        <is>
          <t>SA-15.2</t>
        </is>
      </c>
      <c r="C90" s="6">
        <f>VLOOKUP(B90, SA!C:I, 7, FALSE)</f>
        <v/>
      </c>
    </row>
    <row r="91">
      <c r="B91" s="22" t="inlineStr">
        <is>
          <t>SA-15.3</t>
        </is>
      </c>
      <c r="C91" s="6">
        <f>VLOOKUP(B91, SA!C:I, 7, FALSE)</f>
        <v/>
      </c>
    </row>
    <row r="92">
      <c r="B92" s="22" t="inlineStr">
        <is>
          <t>SA-15.4</t>
        </is>
      </c>
      <c r="C92" s="6">
        <f>VLOOKUP(B92, SA!C:I, 7, FALSE)</f>
        <v/>
      </c>
    </row>
    <row r="93">
      <c r="B93" s="22" t="inlineStr">
        <is>
          <t>SA-15.5</t>
        </is>
      </c>
      <c r="C93" s="6">
        <f>VLOOKUP(B93, SA!C:I, 7, FALSE)</f>
        <v/>
      </c>
    </row>
    <row r="94">
      <c r="B94" s="22" t="inlineStr">
        <is>
          <t>SA-15.6</t>
        </is>
      </c>
      <c r="C94" s="6">
        <f>VLOOKUP(B94, SA!C:I, 7, FALSE)</f>
        <v/>
      </c>
    </row>
    <row r="95">
      <c r="B95" s="22" t="inlineStr">
        <is>
          <t>SA-15.7</t>
        </is>
      </c>
      <c r="C95" s="6">
        <f>VLOOKUP(B95, SA!C:I, 7, FALSE)</f>
        <v/>
      </c>
    </row>
    <row r="96">
      <c r="B96" s="22" t="inlineStr">
        <is>
          <t>SA-15 (3).1</t>
        </is>
      </c>
      <c r="C96" s="6">
        <f>VLOOKUP(B96, SA!C:I, 7, FALSE)</f>
        <v/>
      </c>
    </row>
    <row r="97">
      <c r="B97" s="22" t="inlineStr">
        <is>
          <t>SA-22.1</t>
        </is>
      </c>
      <c r="C97" s="6">
        <f>VLOOKUP(B97, SA!C:I, 7, FALSE)</f>
        <v/>
      </c>
    </row>
    <row r="98">
      <c r="B98" s="22" t="inlineStr">
        <is>
          <t>SA-22.2</t>
        </is>
      </c>
      <c r="C98" s="6">
        <f>VLOOKUP(B98, SA!C:I,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C11 F11 G11:G3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7.xml><?xml version="1.0" encoding="utf-8"?>
<worksheet xmlns="http://schemas.openxmlformats.org/spreadsheetml/2006/main">
  <sheetPr>
    <tabColor rgb="FFC2E7FB"/>
    <outlinePr summaryBelow="0" summaryRight="0"/>
    <pageSetUpPr/>
  </sheetPr>
  <dimension ref="A1:K6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Communications Protection</t>
        </is>
      </c>
      <c r="C1" s="87" t="n"/>
      <c r="D1" s="87" t="n"/>
      <c r="E1" s="87" t="n"/>
      <c r="F1" s="87" t="n"/>
      <c r="G1" s="83" t="n"/>
      <c r="H1" s="13" t="n"/>
      <c r="I1" s="13" t="n"/>
      <c r="J1" s="13" t="n"/>
      <c r="K1" s="13" t="n"/>
    </row>
    <row r="2">
      <c r="A2" s="14" t="n"/>
      <c r="E2" s="13" t="n"/>
      <c r="H2" s="13" t="n"/>
      <c r="I2" s="29" t="n"/>
      <c r="J2" s="13" t="n"/>
      <c r="K2" s="13" t="n"/>
    </row>
    <row r="3">
      <c r="A3" s="10" t="n"/>
      <c r="B3" s="88" t="inlineStr">
        <is>
          <t>SC Test Procedures Summary</t>
        </is>
      </c>
      <c r="C3" s="83" t="n"/>
      <c r="E3" s="88" t="inlineStr">
        <is>
          <t>SC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COUNTIF(SC!$I$2:$I$54, "Pass")</f>
        <v/>
      </c>
      <c r="E5" s="5" t="inlineStr">
        <is>
          <t>Fully Implemented</t>
        </is>
      </c>
      <c r="F5" s="6">
        <f>COUNTIF(G$12:G$40, "Fully Implemented")</f>
        <v/>
      </c>
      <c r="I5" s="29" t="n"/>
    </row>
    <row r="6">
      <c r="A6" s="10" t="n"/>
      <c r="B6" s="5" t="inlineStr">
        <is>
          <t>Fail</t>
        </is>
      </c>
      <c r="C6" s="6">
        <f>COUNTIF(SC!$I$2:$I$54, "Fail")</f>
        <v/>
      </c>
      <c r="E6" s="5" t="inlineStr">
        <is>
          <t>Partially Implemented</t>
        </is>
      </c>
      <c r="F6" s="6">
        <f>COUNTIF(G$12:G$40, "Partially Implemented")</f>
        <v/>
      </c>
      <c r="I6" s="29" t="n"/>
    </row>
    <row r="7">
      <c r="A7" s="10" t="n"/>
      <c r="B7" s="18" t="inlineStr">
        <is>
          <t>Coverage</t>
        </is>
      </c>
      <c r="C7" s="19">
        <f>IF(SUM(C5:C6)=0, "Pending", C5/SUM(C5:C6))</f>
        <v/>
      </c>
      <c r="E7" s="5" t="inlineStr">
        <is>
          <t>Not Implemented</t>
        </is>
      </c>
      <c r="F7" s="6">
        <f>COUNTIF(G$12:G$40, "Not Implemented")</f>
        <v/>
      </c>
      <c r="I7" s="29" t="n"/>
    </row>
    <row r="8">
      <c r="A8" s="10" t="n"/>
      <c r="I8" s="29" t="n"/>
    </row>
    <row r="9">
      <c r="I9" s="29" t="n"/>
    </row>
    <row r="10">
      <c r="B10" s="88" t="inlineStr">
        <is>
          <t>SC Test Procedures Breakdown</t>
        </is>
      </c>
      <c r="C10" s="83" t="n"/>
      <c r="D10" s="20" t="n"/>
      <c r="E10" s="88" t="inlineStr">
        <is>
          <t>SC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SC-1.1</t>
        </is>
      </c>
      <c r="C12" s="6">
        <f>VLOOKUP(B12, SC!C:I, 7, FALSE)</f>
        <v/>
      </c>
      <c r="D12" s="10" t="n"/>
      <c r="E12" s="33" t="inlineStr">
        <is>
          <t>SC-1</t>
        </is>
      </c>
      <c r="F12" s="31">
        <f>VLOOKUP(E12,SC!B:D, 3, FALSE)</f>
        <v/>
      </c>
      <c r="G12" s="6">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t="n"/>
    </row>
    <row r="13">
      <c r="B13" s="22" t="inlineStr">
        <is>
          <t>SC-1.2</t>
        </is>
      </c>
      <c r="C13" s="6">
        <f>VLOOKUP(B13, SC!C:I, 7, FALSE)</f>
        <v/>
      </c>
      <c r="D13" s="10" t="n"/>
      <c r="E13" s="33" t="inlineStr">
        <is>
          <t>SC-2</t>
        </is>
      </c>
      <c r="F13" s="31">
        <f>VLOOKUP(E13,SC!B:D, 3, FALSE)</f>
        <v/>
      </c>
      <c r="G13" s="6">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t="n"/>
    </row>
    <row r="14">
      <c r="B14" s="22" t="inlineStr">
        <is>
          <t>SC-1.3</t>
        </is>
      </c>
      <c r="C14" s="6">
        <f>VLOOKUP(B14, SC!C:I, 7, FALSE)</f>
        <v/>
      </c>
      <c r="D14" s="10" t="n"/>
      <c r="E14" s="33" t="inlineStr">
        <is>
          <t>SC-4</t>
        </is>
      </c>
      <c r="F14" s="31">
        <f>VLOOKUP(E14,SC!B:D, 3, FALSE)</f>
        <v/>
      </c>
      <c r="G14" s="6">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t="n"/>
    </row>
    <row r="15">
      <c r="B15" s="22" t="inlineStr">
        <is>
          <t>SC-1.4</t>
        </is>
      </c>
      <c r="C15" s="6">
        <f>VLOOKUP(B15, SC!C:I, 7, FALSE)</f>
        <v/>
      </c>
      <c r="D15" s="10" t="n"/>
      <c r="E15" s="33" t="inlineStr">
        <is>
          <t>SC-5</t>
        </is>
      </c>
      <c r="F15" s="31">
        <f>VLOOKUP(E15,SC!B:D, 3, FALSE)</f>
        <v/>
      </c>
      <c r="G15" s="6">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t="n"/>
    </row>
    <row r="16">
      <c r="B16" s="22" t="inlineStr">
        <is>
          <t>SC-1.5</t>
        </is>
      </c>
      <c r="C16" s="6">
        <f>VLOOKUP(B16, SC!C:I, 7, FALSE)</f>
        <v/>
      </c>
      <c r="D16" s="10" t="n"/>
      <c r="E16" s="33" t="inlineStr">
        <is>
          <t>SC-7</t>
        </is>
      </c>
      <c r="F16" s="31">
        <f>VLOOKUP(E16,SC!B:D, 3, FALSE)</f>
        <v/>
      </c>
      <c r="G16" s="6">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t="n"/>
    </row>
    <row r="17">
      <c r="B17" s="22" t="inlineStr">
        <is>
          <t>SC-1.6</t>
        </is>
      </c>
      <c r="C17" s="6">
        <f>VLOOKUP(B17, SC!C:I, 7, FALSE)</f>
        <v/>
      </c>
      <c r="D17" s="10" t="n"/>
      <c r="E17" s="33" t="inlineStr">
        <is>
          <t>SC-7 (3)</t>
        </is>
      </c>
      <c r="F17" s="31">
        <f>VLOOKUP(E17,SC!B:D, 3, FALSE)</f>
        <v/>
      </c>
      <c r="G17" s="6">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t="n"/>
    </row>
    <row r="18">
      <c r="B18" s="22" t="inlineStr">
        <is>
          <t>SC-1.7</t>
        </is>
      </c>
      <c r="C18" s="6">
        <f>VLOOKUP(B18, SC!C:I, 7, FALSE)</f>
        <v/>
      </c>
      <c r="D18" s="10" t="n"/>
      <c r="E18" s="33" t="inlineStr">
        <is>
          <t>SC-7 (4)</t>
        </is>
      </c>
      <c r="F18" s="31">
        <f>VLOOKUP(E18,SC!B:D, 3, FALSE)</f>
        <v/>
      </c>
      <c r="G18" s="6">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t="n"/>
    </row>
    <row r="19">
      <c r="B19" s="22" t="inlineStr">
        <is>
          <t>SC-2.1</t>
        </is>
      </c>
      <c r="C19" s="6">
        <f>VLOOKUP(B19, SC!C:I, 7, FALSE)</f>
        <v/>
      </c>
      <c r="D19" s="10" t="n"/>
      <c r="E19" s="33" t="inlineStr">
        <is>
          <t>SC-7 (5)</t>
        </is>
      </c>
      <c r="F19" s="31">
        <f>VLOOKUP(E19,SC!B:D, 3, FALSE)</f>
        <v/>
      </c>
      <c r="G19" s="6">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t="n"/>
    </row>
    <row r="20">
      <c r="B20" s="22" t="inlineStr">
        <is>
          <t>SC-4.1</t>
        </is>
      </c>
      <c r="C20" s="6">
        <f>VLOOKUP(B20, SC!C:I, 7, FALSE)</f>
        <v/>
      </c>
      <c r="D20" s="10" t="n"/>
      <c r="E20" s="33" t="inlineStr">
        <is>
          <t>SC-7 (7)</t>
        </is>
      </c>
      <c r="F20" s="31">
        <f>VLOOKUP(E20,SC!B:D, 3, FALSE)</f>
        <v/>
      </c>
      <c r="G20" s="6">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t="n"/>
    </row>
    <row r="21">
      <c r="B21" s="22" t="inlineStr">
        <is>
          <t>SC-5.1</t>
        </is>
      </c>
      <c r="C21" s="6">
        <f>VLOOKUP(B21, SC!C:I, 7, FALSE)</f>
        <v/>
      </c>
      <c r="D21" s="10" t="n"/>
      <c r="E21" s="33" t="inlineStr">
        <is>
          <t>SC-7 (8)</t>
        </is>
      </c>
      <c r="F21" s="31">
        <f>VLOOKUP(E21,SC!B:D, 3, FALSE)</f>
        <v/>
      </c>
      <c r="G21" s="6">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inlineStr">
        <is>
          <t>SC-5.2</t>
        </is>
      </c>
      <c r="C22" s="6">
        <f>VLOOKUP(B22, SC!C:I, 7, FALSE)</f>
        <v/>
      </c>
      <c r="D22" s="10" t="n"/>
      <c r="E22" s="33" t="inlineStr">
        <is>
          <t>SC-7 (12)</t>
        </is>
      </c>
      <c r="F22" s="31">
        <f>VLOOKUP(E22,SC!B:D, 3, FALSE)</f>
        <v/>
      </c>
      <c r="G22" s="6">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inlineStr">
        <is>
          <t>SC-7.1</t>
        </is>
      </c>
      <c r="C23" s="6">
        <f>VLOOKUP(B23, SC!C:I, 7, FALSE)</f>
        <v/>
      </c>
      <c r="D23" s="10" t="n"/>
      <c r="E23" s="33" t="inlineStr">
        <is>
          <t>SC-7 (18)</t>
        </is>
      </c>
      <c r="F23" s="31">
        <f>VLOOKUP(E23,SC!B:D, 3, FALSE)</f>
        <v/>
      </c>
      <c r="G23" s="6">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inlineStr">
        <is>
          <t>SC-7.2</t>
        </is>
      </c>
      <c r="C24" s="6">
        <f>VLOOKUP(B24, SC!C:I, 7, FALSE)</f>
        <v/>
      </c>
      <c r="D24" s="10" t="n"/>
      <c r="E24" s="33" t="inlineStr">
        <is>
          <t>SC-8</t>
        </is>
      </c>
      <c r="F24" s="31">
        <f>VLOOKUP(E24,SC!B:D, 3, FALSE)</f>
        <v/>
      </c>
      <c r="G24" s="6">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inlineStr">
        <is>
          <t>SC-7.3</t>
        </is>
      </c>
      <c r="C25" s="6">
        <f>VLOOKUP(B25, SC!C:I, 7, FALSE)</f>
        <v/>
      </c>
      <c r="D25" s="10" t="n"/>
      <c r="E25" s="33" t="inlineStr">
        <is>
          <t>SC-8 (1)</t>
        </is>
      </c>
      <c r="F25" s="31">
        <f>VLOOKUP(E25,SC!B:D, 3, FALSE)</f>
        <v/>
      </c>
      <c r="G25" s="6">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inlineStr">
        <is>
          <t>SC-7.4</t>
        </is>
      </c>
      <c r="C26" s="6">
        <f>VLOOKUP(B26, SC!C:I, 7, FALSE)</f>
        <v/>
      </c>
      <c r="D26" s="10" t="n"/>
      <c r="E26" s="33" t="inlineStr">
        <is>
          <t>SC-10</t>
        </is>
      </c>
      <c r="F26" s="31">
        <f>VLOOKUP(E26,SC!B:D, 3, FALSE)</f>
        <v/>
      </c>
      <c r="G26" s="6">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inlineStr">
        <is>
          <t>SC-7 (3).1</t>
        </is>
      </c>
      <c r="C27" s="6">
        <f>VLOOKUP(B27, SC!C:I, 7, FALSE)</f>
        <v/>
      </c>
      <c r="D27" s="10" t="n"/>
      <c r="E27" s="33" t="inlineStr">
        <is>
          <t>SC-12</t>
        </is>
      </c>
      <c r="F27" s="31">
        <f>VLOOKUP(E27,SC!B:D, 3, FALSE)</f>
        <v/>
      </c>
      <c r="G27" s="6">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inlineStr">
        <is>
          <t>SC-7 (4).1</t>
        </is>
      </c>
      <c r="C28" s="6">
        <f>VLOOKUP(B28, SC!C:I, 7, FALSE)</f>
        <v/>
      </c>
      <c r="D28" s="10" t="n"/>
      <c r="E28" s="33" t="inlineStr">
        <is>
          <t>SC-13</t>
        </is>
      </c>
      <c r="F28" s="31">
        <f>VLOOKUP(E28,SC!B:D, 3, FALSE)</f>
        <v/>
      </c>
      <c r="G28" s="6">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inlineStr">
        <is>
          <t>SC-7 (4).2</t>
        </is>
      </c>
      <c r="C29" s="6">
        <f>VLOOKUP(B29, SC!C:I, 7, FALSE)</f>
        <v/>
      </c>
      <c r="D29" s="10" t="n"/>
      <c r="E29" s="33" t="inlineStr">
        <is>
          <t>SC-15</t>
        </is>
      </c>
      <c r="F29" s="31">
        <f>VLOOKUP(E29,SC!B:D, 3, FALSE)</f>
        <v/>
      </c>
      <c r="G29" s="6">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inlineStr">
        <is>
          <t>SC-7 (4).3</t>
        </is>
      </c>
      <c r="C30" s="6">
        <f>VLOOKUP(B30, SC!C:I, 7, FALSE)</f>
        <v/>
      </c>
      <c r="D30" s="10" t="n"/>
      <c r="E30" s="33" t="inlineStr">
        <is>
          <t>SC-17</t>
        </is>
      </c>
      <c r="F30" s="31">
        <f>VLOOKUP(E30,SC!B:D, 3, FALSE)</f>
        <v/>
      </c>
      <c r="G30" s="6">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inlineStr">
        <is>
          <t>SC-7 (4).4</t>
        </is>
      </c>
      <c r="C31" s="6">
        <f>VLOOKUP(B31, SC!C:I, 7, FALSE)</f>
        <v/>
      </c>
      <c r="D31" s="10" t="n"/>
      <c r="E31" s="33" t="inlineStr">
        <is>
          <t>SC-18</t>
        </is>
      </c>
      <c r="F31" s="31">
        <f>VLOOKUP(E31,SC!B:D, 3, FALSE)</f>
        <v/>
      </c>
      <c r="G31" s="6">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t="n"/>
    </row>
    <row r="32">
      <c r="B32" s="22" t="inlineStr">
        <is>
          <t>SC-7 (4).5</t>
        </is>
      </c>
      <c r="C32" s="6">
        <f>VLOOKUP(B32, SC!C:I, 7, FALSE)</f>
        <v/>
      </c>
      <c r="D32" s="10" t="n"/>
      <c r="E32" s="33" t="inlineStr">
        <is>
          <t>SC-20</t>
        </is>
      </c>
      <c r="F32" s="31">
        <f>VLOOKUP(E32,SC!B:D, 3, FALSE)</f>
        <v/>
      </c>
      <c r="G32" s="6">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t="n"/>
    </row>
    <row r="33">
      <c r="B33" s="22" t="inlineStr">
        <is>
          <t>SC-7 (4).6</t>
        </is>
      </c>
      <c r="C33" s="6">
        <f>VLOOKUP(B33, SC!C:I, 7, FALSE)</f>
        <v/>
      </c>
      <c r="D33" s="10" t="n"/>
      <c r="E33" s="33" t="inlineStr">
        <is>
          <t>SC-21</t>
        </is>
      </c>
      <c r="F33" s="31">
        <f>VLOOKUP(E33,SC!B:D, 3, FALSE)</f>
        <v/>
      </c>
      <c r="G33" s="6">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t="n"/>
    </row>
    <row r="34">
      <c r="B34" s="22" t="inlineStr">
        <is>
          <t>SC-7 (4).7</t>
        </is>
      </c>
      <c r="C34" s="6">
        <f>VLOOKUP(B34, SC!C:I, 7, FALSE)</f>
        <v/>
      </c>
      <c r="D34" s="10" t="n"/>
      <c r="E34" s="33" t="inlineStr">
        <is>
          <t>SC-22</t>
        </is>
      </c>
      <c r="F34" s="31">
        <f>VLOOKUP(E34,SC!B:D, 3, FALSE)</f>
        <v/>
      </c>
      <c r="G34" s="6">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t="n"/>
    </row>
    <row r="35">
      <c r="B35" s="22" t="inlineStr">
        <is>
          <t>SC-7 (4).8</t>
        </is>
      </c>
      <c r="C35" s="6">
        <f>VLOOKUP(B35, SC!C:I, 7, FALSE)</f>
        <v/>
      </c>
      <c r="E35" s="33" t="inlineStr">
        <is>
          <t>SC-23</t>
        </is>
      </c>
      <c r="F35" s="31">
        <f>VLOOKUP(E35,SC!B:D, 3, FALSE)</f>
        <v/>
      </c>
      <c r="G35" s="6">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t="n"/>
    </row>
    <row r="36">
      <c r="B36" s="22" t="inlineStr">
        <is>
          <t>SC-7 (5).1</t>
        </is>
      </c>
      <c r="C36" s="6">
        <f>VLOOKUP(B36, SC!C:I, 7, FALSE)</f>
        <v/>
      </c>
      <c r="E36" s="33" t="inlineStr">
        <is>
          <t>SC-28</t>
        </is>
      </c>
      <c r="F36" s="31">
        <f>VLOOKUP(E36,SC!B:D, 3, FALSE)</f>
        <v/>
      </c>
      <c r="G36" s="6">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t="n"/>
    </row>
    <row r="37">
      <c r="B37" s="22" t="inlineStr">
        <is>
          <t>SC-7 (7).1</t>
        </is>
      </c>
      <c r="C37" s="6">
        <f>VLOOKUP(B37, SC!C:I, 7, FALSE)</f>
        <v/>
      </c>
      <c r="E37" s="33" t="inlineStr">
        <is>
          <t>SC-28 (1)</t>
        </is>
      </c>
      <c r="F37" s="31">
        <f>VLOOKUP(E37,SC!B:D, 3, FALSE)</f>
        <v/>
      </c>
      <c r="G37" s="6">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t="n"/>
    </row>
    <row r="38">
      <c r="B38" s="22" t="inlineStr">
        <is>
          <t>SC-7 (8).1</t>
        </is>
      </c>
      <c r="C38" s="6">
        <f>VLOOKUP(B38, SC!C:I, 7, FALSE)</f>
        <v/>
      </c>
      <c r="E38" s="33" t="inlineStr">
        <is>
          <t>SC-39</t>
        </is>
      </c>
      <c r="F38" s="31">
        <f>VLOOKUP(E38,SC!B:D, 3, FALSE)</f>
        <v/>
      </c>
      <c r="G38" s="6">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t="n"/>
    </row>
    <row r="39">
      <c r="B39" s="22" t="inlineStr">
        <is>
          <t>SC-7 (12).1</t>
        </is>
      </c>
      <c r="C39" s="6">
        <f>VLOOKUP(B39, SC!C:I, 7, FALSE)</f>
        <v/>
      </c>
      <c r="E39" s="33" t="inlineStr">
        <is>
          <t>SC-45</t>
        </is>
      </c>
      <c r="F39" s="31">
        <f>VLOOKUP(E39,SC!B:D, 3, FALSE)</f>
        <v/>
      </c>
      <c r="G39" s="6">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t="n"/>
    </row>
    <row r="40">
      <c r="B40" s="22" t="inlineStr">
        <is>
          <t>SC-7 (18).1</t>
        </is>
      </c>
      <c r="C40" s="6">
        <f>VLOOKUP(B40, SC!C:I, 7, FALSE)</f>
        <v/>
      </c>
      <c r="E40" s="33" t="inlineStr">
        <is>
          <t>SC-45 (1)</t>
        </is>
      </c>
      <c r="F40" s="31">
        <f>VLOOKUP(E40,SC!B:D, 3, FALSE)</f>
        <v/>
      </c>
      <c r="G40" s="6">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t="n"/>
    </row>
    <row r="41">
      <c r="B41" s="22" t="inlineStr">
        <is>
          <t>SC-8.1</t>
        </is>
      </c>
      <c r="C41" s="6">
        <f>VLOOKUP(B41, SC!C:I, 7, FALSE)</f>
        <v/>
      </c>
      <c r="I41" s="29" t="n"/>
    </row>
    <row r="42">
      <c r="B42" s="22" t="inlineStr">
        <is>
          <t>SC-8 (1).1</t>
        </is>
      </c>
      <c r="C42" s="6">
        <f>VLOOKUP(B42, SC!C:I, 7, FALSE)</f>
        <v/>
      </c>
      <c r="I42" s="29" t="n"/>
    </row>
    <row r="43">
      <c r="B43" s="22" t="inlineStr">
        <is>
          <t>SC-10.1</t>
        </is>
      </c>
      <c r="C43" s="6">
        <f>VLOOKUP(B43, SC!C:I, 7, FALSE)</f>
        <v/>
      </c>
    </row>
    <row r="44">
      <c r="B44" s="22" t="inlineStr">
        <is>
          <t>SC-12.1</t>
        </is>
      </c>
      <c r="C44" s="6">
        <f>VLOOKUP(B44, SC!C:I, 7, FALSE)</f>
        <v/>
      </c>
    </row>
    <row r="45">
      <c r="B45" s="22" t="inlineStr">
        <is>
          <t>SC-13.1</t>
        </is>
      </c>
      <c r="C45" s="6">
        <f>VLOOKUP(B45, SC!C:I, 7, FALSE)</f>
        <v/>
      </c>
    </row>
    <row r="46">
      <c r="B46" s="22" t="inlineStr">
        <is>
          <t>SC-13.2</t>
        </is>
      </c>
      <c r="C46" s="6">
        <f>VLOOKUP(B46, SC!C:I, 7, FALSE)</f>
        <v/>
      </c>
    </row>
    <row r="47">
      <c r="B47" s="22" t="inlineStr">
        <is>
          <t>SC-15.1</t>
        </is>
      </c>
      <c r="C47" s="6">
        <f>VLOOKUP(B47, SC!C:I, 7, FALSE)</f>
        <v/>
      </c>
    </row>
    <row r="48">
      <c r="B48" s="22" t="inlineStr">
        <is>
          <t>SC-15.2</t>
        </is>
      </c>
      <c r="C48" s="6">
        <f>VLOOKUP(B48, SC!C:I, 7, FALSE)</f>
        <v/>
      </c>
    </row>
    <row r="49">
      <c r="B49" s="22" t="inlineStr">
        <is>
          <t>SC-17.1</t>
        </is>
      </c>
      <c r="C49" s="6">
        <f>VLOOKUP(B49, SC!C:I, 7, FALSE)</f>
        <v/>
      </c>
    </row>
    <row r="50">
      <c r="B50" s="22" t="inlineStr">
        <is>
          <t>SC-17.2</t>
        </is>
      </c>
      <c r="C50" s="6">
        <f>VLOOKUP(B50, SC!C:I, 7, FALSE)</f>
        <v/>
      </c>
    </row>
    <row r="51">
      <c r="B51" s="22" t="inlineStr">
        <is>
          <t>SC-18.1</t>
        </is>
      </c>
      <c r="C51" s="6">
        <f>VLOOKUP(B51, SC!C:I, 7, FALSE)</f>
        <v/>
      </c>
    </row>
    <row r="52">
      <c r="B52" s="22" t="inlineStr">
        <is>
          <t>SC-18.2</t>
        </is>
      </c>
      <c r="C52" s="6">
        <f>VLOOKUP(B52, SC!C:I, 7, FALSE)</f>
        <v/>
      </c>
    </row>
    <row r="53">
      <c r="B53" s="22" t="inlineStr">
        <is>
          <t>SC-20.1</t>
        </is>
      </c>
      <c r="C53" s="6">
        <f>VLOOKUP(B53, SC!C:I, 7, FALSE)</f>
        <v/>
      </c>
    </row>
    <row r="54">
      <c r="B54" s="22" t="inlineStr">
        <is>
          <t>SC-20.2</t>
        </is>
      </c>
      <c r="C54" s="6">
        <f>VLOOKUP(B54, SC!C:I, 7, FALSE)</f>
        <v/>
      </c>
    </row>
    <row r="55">
      <c r="B55" s="22" t="inlineStr">
        <is>
          <t>SC-20.3</t>
        </is>
      </c>
      <c r="C55" s="6">
        <f>VLOOKUP(B55, SC!C:I, 7, FALSE)</f>
        <v/>
      </c>
    </row>
    <row r="56">
      <c r="B56" s="22" t="inlineStr">
        <is>
          <t>SC-21.1</t>
        </is>
      </c>
      <c r="C56" s="6">
        <f>VLOOKUP(B56, SC!C:I, 7, FALSE)</f>
        <v/>
      </c>
    </row>
    <row r="57">
      <c r="B57" s="22" t="inlineStr">
        <is>
          <t>SC-22.1</t>
        </is>
      </c>
      <c r="C57" s="6">
        <f>VLOOKUP(B57, SC!C:I, 7, FALSE)</f>
        <v/>
      </c>
    </row>
    <row r="58">
      <c r="B58" s="22" t="inlineStr">
        <is>
          <t>SC-23.1</t>
        </is>
      </c>
      <c r="C58" s="6">
        <f>VLOOKUP(B58, SC!C:I, 7, FALSE)</f>
        <v/>
      </c>
    </row>
    <row r="59">
      <c r="B59" s="22" t="inlineStr">
        <is>
          <t>SC-28.1</t>
        </is>
      </c>
      <c r="C59" s="6">
        <f>VLOOKUP(B59, SC!C:I, 7, FALSE)</f>
        <v/>
      </c>
    </row>
    <row r="60">
      <c r="B60" s="22" t="inlineStr">
        <is>
          <t>SC-28 (1).1</t>
        </is>
      </c>
      <c r="C60" s="6">
        <f>VLOOKUP(B60, SC!C:I, 7, FALSE)</f>
        <v/>
      </c>
    </row>
    <row r="61">
      <c r="B61" s="22" t="inlineStr">
        <is>
          <t>SC-39.1</t>
        </is>
      </c>
      <c r="C61" s="6">
        <f>VLOOKUP(B61, SC!C:I, 7, FALSE)</f>
        <v/>
      </c>
    </row>
    <row r="62">
      <c r="B62" s="22" t="inlineStr">
        <is>
          <t>SC-45.1</t>
        </is>
      </c>
      <c r="C62" s="6">
        <f>VLOOKUP(B62, SC!C:I, 7, FALSE)</f>
        <v/>
      </c>
    </row>
    <row r="63">
      <c r="B63" s="22" t="inlineStr">
        <is>
          <t>SC-45 (1).1</t>
        </is>
      </c>
      <c r="C63" s="6">
        <f>VLOOKUP(B63, SC!C:I, 7, FALSE)</f>
        <v/>
      </c>
    </row>
    <row r="64">
      <c r="B64" s="22" t="inlineStr">
        <is>
          <t>SC-45 (1).2</t>
        </is>
      </c>
      <c r="C64" s="6">
        <f>VLOOKUP(B64, SC!C:I, 7, FALSE)</f>
        <v/>
      </c>
    </row>
  </sheetData>
  <mergeCells count="5">
    <mergeCell ref="E10:G10"/>
    <mergeCell ref="B3:C3"/>
    <mergeCell ref="B10:C10"/>
    <mergeCell ref="B1:G1"/>
    <mergeCell ref="E3:F3"/>
  </mergeCells>
  <conditionalFormatting sqref="C12:C64">
    <cfRule type="cellIs" priority="1" operator="equal" dxfId="0">
      <formula>"Pass"</formula>
    </cfRule>
    <cfRule type="cellIs" priority="2" operator="equal" dxfId="1">
      <formula>"Fail"</formula>
    </cfRule>
  </conditionalFormatting>
  <conditionalFormatting sqref="C11 F11 G11:G4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8.xml><?xml version="1.0" encoding="utf-8"?>
<worksheet xmlns="http://schemas.openxmlformats.org/spreadsheetml/2006/main">
  <sheetPr>
    <tabColor rgb="FFC2E7FB"/>
    <outlinePr summaryBelow="0" summaryRight="0"/>
    <pageSetUpPr/>
  </sheetPr>
  <dimension ref="A1:K6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Information Integrity</t>
        </is>
      </c>
      <c r="C1" s="87" t="n"/>
      <c r="D1" s="87" t="n"/>
      <c r="E1" s="87" t="n"/>
      <c r="F1" s="87" t="n"/>
      <c r="G1" s="83" t="n"/>
      <c r="H1" s="13" t="n"/>
      <c r="I1" s="13" t="n"/>
      <c r="J1" s="13" t="n"/>
      <c r="K1" s="13" t="n"/>
    </row>
    <row r="2">
      <c r="A2" s="14" t="n"/>
      <c r="E2" s="13" t="n"/>
      <c r="H2" s="13" t="n"/>
      <c r="I2" s="29" t="n"/>
      <c r="J2" s="13" t="n"/>
      <c r="K2" s="13" t="n"/>
    </row>
    <row r="3">
      <c r="A3" s="10" t="n"/>
      <c r="B3" s="88" t="inlineStr">
        <is>
          <t>SI Test Procedures Summary</t>
        </is>
      </c>
      <c r="C3" s="83" t="n"/>
      <c r="E3" s="88" t="inlineStr">
        <is>
          <t>SI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COUNTIF(SI!$I$2:$I$59, "Pass")</f>
        <v/>
      </c>
      <c r="E5" s="5" t="inlineStr">
        <is>
          <t>Fully Implemented</t>
        </is>
      </c>
      <c r="F5" s="6">
        <f>COUNTIF(G$12:G$35, "Fully Implemented")</f>
        <v/>
      </c>
      <c r="I5" s="29" t="n"/>
    </row>
    <row r="6">
      <c r="A6" s="10" t="n"/>
      <c r="B6" s="5" t="inlineStr">
        <is>
          <t>Fail</t>
        </is>
      </c>
      <c r="C6" s="6">
        <f>COUNTIF(SI!$I$2:$I$59, "Fail")</f>
        <v/>
      </c>
      <c r="E6" s="5" t="inlineStr">
        <is>
          <t>Partially Implemented</t>
        </is>
      </c>
      <c r="F6" s="6">
        <f>COUNTIF(G$12:G$35, "Partially Implemented")</f>
        <v/>
      </c>
      <c r="I6" s="29" t="n"/>
    </row>
    <row r="7">
      <c r="A7" s="10" t="n"/>
      <c r="B7" s="18" t="inlineStr">
        <is>
          <t>Coverage</t>
        </is>
      </c>
      <c r="C7" s="19">
        <f>IF(SUM(C5:C6)=0, "Pending", C5/SUM(C5:C6))</f>
        <v/>
      </c>
      <c r="E7" s="5" t="inlineStr">
        <is>
          <t>Not Implemented</t>
        </is>
      </c>
      <c r="F7" s="6">
        <f>COUNTIF(G$12:G$35, "Not Implemented")</f>
        <v/>
      </c>
      <c r="I7" s="29" t="n"/>
    </row>
    <row r="8">
      <c r="A8" s="10" t="n"/>
      <c r="I8" s="29" t="n"/>
    </row>
    <row r="9">
      <c r="I9" s="29" t="n"/>
    </row>
    <row r="10">
      <c r="B10" s="88" t="inlineStr">
        <is>
          <t>SI Test Procedures Breakdown</t>
        </is>
      </c>
      <c r="C10" s="83" t="n"/>
      <c r="D10" s="20" t="n"/>
      <c r="E10" s="88" t="inlineStr">
        <is>
          <t>SI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SI-1.1</t>
        </is>
      </c>
      <c r="C12" s="6">
        <f>VLOOKUP(B12, SI!C:I, 7, FALSE)</f>
        <v/>
      </c>
      <c r="D12" s="10" t="n"/>
      <c r="E12" s="33" t="inlineStr">
        <is>
          <t>SI-1</t>
        </is>
      </c>
      <c r="F12" s="31">
        <f>VLOOKUP(E12,SI!B:D, 3, FALSE)</f>
        <v/>
      </c>
      <c r="G12" s="6">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t="n"/>
    </row>
    <row r="13">
      <c r="B13" s="22" t="inlineStr">
        <is>
          <t>SI-1.2</t>
        </is>
      </c>
      <c r="C13" s="6">
        <f>VLOOKUP(B13, SI!C:I, 7, FALSE)</f>
        <v/>
      </c>
      <c r="D13" s="10" t="n"/>
      <c r="E13" s="33" t="inlineStr">
        <is>
          <t>SI-2</t>
        </is>
      </c>
      <c r="F13" s="31">
        <f>VLOOKUP(E13,SI!B:D, 3, FALSE)</f>
        <v/>
      </c>
      <c r="G13" s="6">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t="n"/>
    </row>
    <row r="14">
      <c r="B14" s="22" t="inlineStr">
        <is>
          <t>SI-1.3</t>
        </is>
      </c>
      <c r="C14" s="6">
        <f>VLOOKUP(B14, SI!C:I, 7, FALSE)</f>
        <v/>
      </c>
      <c r="D14" s="10" t="n"/>
      <c r="E14" s="33" t="inlineStr">
        <is>
          <t>SI-2 (2)</t>
        </is>
      </c>
      <c r="F14" s="31">
        <f>VLOOKUP(E14,SI!B:D, 3, FALSE)</f>
        <v/>
      </c>
      <c r="G14" s="6">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t="n"/>
    </row>
    <row r="15">
      <c r="B15" s="22" t="inlineStr">
        <is>
          <t>SI-1.4</t>
        </is>
      </c>
      <c r="C15" s="6">
        <f>VLOOKUP(B15, SI!C:I, 7, FALSE)</f>
        <v/>
      </c>
      <c r="D15" s="10" t="n"/>
      <c r="E15" s="33" t="inlineStr">
        <is>
          <t>SI-2 (3)</t>
        </is>
      </c>
      <c r="F15" s="31">
        <f>VLOOKUP(E15,SI!B:D, 3, FALSE)</f>
        <v/>
      </c>
      <c r="G15" s="6">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t="n"/>
    </row>
    <row r="16">
      <c r="B16" s="22" t="inlineStr">
        <is>
          <t>SI-1.5</t>
        </is>
      </c>
      <c r="C16" s="6">
        <f>VLOOKUP(B16, SI!C:I, 7, FALSE)</f>
        <v/>
      </c>
      <c r="D16" s="10" t="n"/>
      <c r="E16" s="33" t="inlineStr">
        <is>
          <t>SI-3</t>
        </is>
      </c>
      <c r="F16" s="31">
        <f>VLOOKUP(E16,SI!B:D, 3, FALSE)</f>
        <v/>
      </c>
      <c r="G16" s="6">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t="n"/>
    </row>
    <row r="17">
      <c r="B17" s="22" t="inlineStr">
        <is>
          <t>SI-1.6</t>
        </is>
      </c>
      <c r="C17" s="6">
        <f>VLOOKUP(B17, SI!C:I, 7, FALSE)</f>
        <v/>
      </c>
      <c r="D17" s="10" t="n"/>
      <c r="E17" s="33" t="inlineStr">
        <is>
          <t>SI-4</t>
        </is>
      </c>
      <c r="F17" s="31">
        <f>VLOOKUP(E17,SI!B:D, 3, FALSE)</f>
        <v/>
      </c>
      <c r="G17" s="6">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t="n"/>
    </row>
    <row r="18">
      <c r="B18" s="22" t="inlineStr">
        <is>
          <t>SI-1.7</t>
        </is>
      </c>
      <c r="C18" s="6">
        <f>VLOOKUP(B18, SI!C:I, 7, FALSE)</f>
        <v/>
      </c>
      <c r="D18" s="10" t="n"/>
      <c r="E18" s="33" t="inlineStr">
        <is>
          <t>SI-4 (1)</t>
        </is>
      </c>
      <c r="F18" s="31">
        <f>VLOOKUP(E18,SI!B:D, 3, FALSE)</f>
        <v/>
      </c>
      <c r="G18" s="6">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t="n"/>
    </row>
    <row r="19">
      <c r="B19" s="22" t="inlineStr">
        <is>
          <t>SI-2.1</t>
        </is>
      </c>
      <c r="C19" s="6">
        <f>VLOOKUP(B19, SI!C:I, 7, FALSE)</f>
        <v/>
      </c>
      <c r="D19" s="10" t="n"/>
      <c r="E19" s="33" t="inlineStr">
        <is>
          <t>SI-4 (2)</t>
        </is>
      </c>
      <c r="F19" s="31">
        <f>VLOOKUP(E19,SI!B:D, 3, FALSE)</f>
        <v/>
      </c>
      <c r="G19" s="6">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t="n"/>
    </row>
    <row r="20">
      <c r="B20" s="22" t="inlineStr">
        <is>
          <t>SI-2.2</t>
        </is>
      </c>
      <c r="C20" s="6">
        <f>VLOOKUP(B20, SI!C:I, 7, FALSE)</f>
        <v/>
      </c>
      <c r="D20" s="10" t="n"/>
      <c r="E20" s="33" t="inlineStr">
        <is>
          <t>SI-4 (4)</t>
        </is>
      </c>
      <c r="F20" s="31">
        <f>VLOOKUP(E20,SI!B:D, 3, FALSE)</f>
        <v/>
      </c>
      <c r="G20" s="6">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t="n"/>
    </row>
    <row r="21">
      <c r="B21" s="22" t="inlineStr">
        <is>
          <t>SI-2.3</t>
        </is>
      </c>
      <c r="C21" s="6">
        <f>VLOOKUP(B21, SI!C:I, 7, FALSE)</f>
        <v/>
      </c>
      <c r="D21" s="10" t="n"/>
      <c r="E21" s="33" t="inlineStr">
        <is>
          <t>SI-4 (5)</t>
        </is>
      </c>
      <c r="F21" s="31">
        <f>VLOOKUP(E21,SI!B:D, 3, FALSE)</f>
        <v/>
      </c>
      <c r="G21" s="6">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inlineStr">
        <is>
          <t>SI-2.4</t>
        </is>
      </c>
      <c r="C22" s="6">
        <f>VLOOKUP(B22, SI!C:I, 7, FALSE)</f>
        <v/>
      </c>
      <c r="D22" s="10" t="n"/>
      <c r="E22" s="33" t="inlineStr">
        <is>
          <t>SI-4 (16)</t>
        </is>
      </c>
      <c r="F22" s="31">
        <f>VLOOKUP(E22,SI!B:D, 3, FALSE)</f>
        <v/>
      </c>
      <c r="G22" s="6">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inlineStr">
        <is>
          <t>SI-2 (2).1</t>
        </is>
      </c>
      <c r="C23" s="6">
        <f>VLOOKUP(B23, SI!C:I, 7, FALSE)</f>
        <v/>
      </c>
      <c r="D23" s="10" t="n"/>
      <c r="E23" s="33" t="inlineStr">
        <is>
          <t>SI-4 (18)</t>
        </is>
      </c>
      <c r="F23" s="31">
        <f>VLOOKUP(E23,SI!B:D, 3, FALSE)</f>
        <v/>
      </c>
      <c r="G23" s="6">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inlineStr">
        <is>
          <t>SI-2 (3).1</t>
        </is>
      </c>
      <c r="C24" s="6">
        <f>VLOOKUP(B24, SI!C:I, 7, FALSE)</f>
        <v/>
      </c>
      <c r="D24" s="10" t="n"/>
      <c r="E24" s="33" t="inlineStr">
        <is>
          <t>SI-4 (23)</t>
        </is>
      </c>
      <c r="F24" s="31">
        <f>VLOOKUP(E24,SI!B:D, 3, FALSE)</f>
        <v/>
      </c>
      <c r="G24" s="6">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inlineStr">
        <is>
          <t>SI-2 (3).2</t>
        </is>
      </c>
      <c r="C25" s="6">
        <f>VLOOKUP(B25, SI!C:I, 7, FALSE)</f>
        <v/>
      </c>
      <c r="D25" s="10" t="n"/>
      <c r="E25" s="33" t="inlineStr">
        <is>
          <t>SI-5</t>
        </is>
      </c>
      <c r="F25" s="31">
        <f>VLOOKUP(E25,SI!B:D, 3, FALSE)</f>
        <v/>
      </c>
      <c r="G25" s="6">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inlineStr">
        <is>
          <t>SI-3.1</t>
        </is>
      </c>
      <c r="C26" s="6">
        <f>VLOOKUP(B26, SI!C:I, 7, FALSE)</f>
        <v/>
      </c>
      <c r="D26" s="10" t="n"/>
      <c r="E26" s="33" t="inlineStr">
        <is>
          <t>SI-6</t>
        </is>
      </c>
      <c r="F26" s="31">
        <f>VLOOKUP(E26,SI!B:D, 3, FALSE)</f>
        <v/>
      </c>
      <c r="G26" s="6">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inlineStr">
        <is>
          <t>SI-3.2</t>
        </is>
      </c>
      <c r="C27" s="6">
        <f>VLOOKUP(B27, SI!C:I, 7, FALSE)</f>
        <v/>
      </c>
      <c r="D27" s="10" t="n"/>
      <c r="E27" s="33" t="inlineStr">
        <is>
          <t>SI-7</t>
        </is>
      </c>
      <c r="F27" s="31">
        <f>VLOOKUP(E27,SI!B:D, 3, FALSE)</f>
        <v/>
      </c>
      <c r="G27" s="6">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inlineStr">
        <is>
          <t>SI-3.3</t>
        </is>
      </c>
      <c r="C28" s="6">
        <f>VLOOKUP(B28, SI!C:I, 7, FALSE)</f>
        <v/>
      </c>
      <c r="D28" s="10" t="n"/>
      <c r="E28" s="33" t="inlineStr">
        <is>
          <t>SI-7 (1)</t>
        </is>
      </c>
      <c r="F28" s="31">
        <f>VLOOKUP(E28,SI!B:D, 3, FALSE)</f>
        <v/>
      </c>
      <c r="G28" s="6">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inlineStr">
        <is>
          <t>SI-3.4</t>
        </is>
      </c>
      <c r="C29" s="6">
        <f>VLOOKUP(B29, SI!C:I, 7, FALSE)</f>
        <v/>
      </c>
      <c r="D29" s="10" t="n"/>
      <c r="E29" s="33" t="inlineStr">
        <is>
          <t>SI-7 (7)</t>
        </is>
      </c>
      <c r="F29" s="31">
        <f>VLOOKUP(E29,SI!B:D, 3, FALSE)</f>
        <v/>
      </c>
      <c r="G29" s="6">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inlineStr">
        <is>
          <t>SI-3.5</t>
        </is>
      </c>
      <c r="C30" s="6">
        <f>VLOOKUP(B30, SI!C:I, 7, FALSE)</f>
        <v/>
      </c>
      <c r="D30" s="10" t="n"/>
      <c r="E30" s="33" t="inlineStr">
        <is>
          <t>SI-8</t>
        </is>
      </c>
      <c r="F30" s="31">
        <f>VLOOKUP(E30,SI!B:D, 3, FALSE)</f>
        <v/>
      </c>
      <c r="G30" s="6">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inlineStr">
        <is>
          <t>SI-3.6</t>
        </is>
      </c>
      <c r="C31" s="6">
        <f>VLOOKUP(B31, SI!C:I, 7, FALSE)</f>
        <v/>
      </c>
      <c r="D31" s="10" t="n"/>
      <c r="E31" s="33" t="inlineStr">
        <is>
          <t>SI-8 (2)</t>
        </is>
      </c>
      <c r="F31" s="31">
        <f>VLOOKUP(E31,SI!B:D, 3, FALSE)</f>
        <v/>
      </c>
      <c r="G31" s="6">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t="n"/>
    </row>
    <row r="32">
      <c r="B32" s="22" t="inlineStr">
        <is>
          <t>SI-3.7</t>
        </is>
      </c>
      <c r="C32" s="6">
        <f>VLOOKUP(B32, SI!C:I, 7, FALSE)</f>
        <v/>
      </c>
      <c r="D32" s="10" t="n"/>
      <c r="E32" s="33" t="inlineStr">
        <is>
          <t>SI-10</t>
        </is>
      </c>
      <c r="F32" s="31">
        <f>VLOOKUP(E32,SI!B:D, 3, FALSE)</f>
        <v/>
      </c>
      <c r="G32" s="6">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t="n"/>
    </row>
    <row r="33">
      <c r="B33" s="22" t="inlineStr">
        <is>
          <t>SI-4.1</t>
        </is>
      </c>
      <c r="C33" s="6">
        <f>VLOOKUP(B33, SI!C:I, 7, FALSE)</f>
        <v/>
      </c>
      <c r="D33" s="10" t="n"/>
      <c r="E33" s="33" t="inlineStr">
        <is>
          <t>SI-11</t>
        </is>
      </c>
      <c r="F33" s="31">
        <f>VLOOKUP(E33,SI!B:D, 3, FALSE)</f>
        <v/>
      </c>
      <c r="G33" s="6">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t="n"/>
    </row>
    <row r="34">
      <c r="B34" s="22" t="inlineStr">
        <is>
          <t>SI-4.2</t>
        </is>
      </c>
      <c r="C34" s="6">
        <f>VLOOKUP(B34, SI!C:I, 7, FALSE)</f>
        <v/>
      </c>
      <c r="D34" s="10" t="n"/>
      <c r="E34" s="33" t="inlineStr">
        <is>
          <t>SI-12</t>
        </is>
      </c>
      <c r="F34" s="31">
        <f>VLOOKUP(E34,SI!B:D, 3, FALSE)</f>
        <v/>
      </c>
      <c r="G34" s="6">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t="n"/>
    </row>
    <row r="35">
      <c r="B35" s="22" t="inlineStr">
        <is>
          <t>SI-4.3</t>
        </is>
      </c>
      <c r="C35" s="6">
        <f>VLOOKUP(B35, SI!C:I, 7, FALSE)</f>
        <v/>
      </c>
      <c r="E35" s="33" t="inlineStr">
        <is>
          <t>SI-16</t>
        </is>
      </c>
      <c r="F35" s="31">
        <f>VLOOKUP(E35,SI!B:D, 3, FALSE)</f>
        <v/>
      </c>
      <c r="G35" s="6">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t="n"/>
    </row>
    <row r="36">
      <c r="B36" s="22" t="inlineStr">
        <is>
          <t>SI-4.4</t>
        </is>
      </c>
      <c r="C36" s="6">
        <f>VLOOKUP(B36, SI!C:I, 7, FALSE)</f>
        <v/>
      </c>
      <c r="I36" s="29" t="n"/>
    </row>
    <row r="37">
      <c r="B37" s="22" t="inlineStr">
        <is>
          <t>SI-4.5</t>
        </is>
      </c>
      <c r="C37" s="6">
        <f>VLOOKUP(B37, SI!C:I, 7, FALSE)</f>
        <v/>
      </c>
      <c r="I37" s="29" t="n"/>
    </row>
    <row r="38">
      <c r="B38" s="22" t="inlineStr">
        <is>
          <t>SI-4.6</t>
        </is>
      </c>
      <c r="C38" s="6">
        <f>VLOOKUP(B38, SI!C:I, 7, FALSE)</f>
        <v/>
      </c>
      <c r="I38" s="29" t="n"/>
    </row>
    <row r="39">
      <c r="B39" s="22" t="inlineStr">
        <is>
          <t>SI-4.7</t>
        </is>
      </c>
      <c r="C39" s="6">
        <f>VLOOKUP(B39, SI!C:I, 7, FALSE)</f>
        <v/>
      </c>
      <c r="I39" s="29" t="n"/>
    </row>
    <row r="40">
      <c r="B40" s="22" t="inlineStr">
        <is>
          <t>SI-4.8</t>
        </is>
      </c>
      <c r="C40" s="6">
        <f>VLOOKUP(B40, SI!C:I, 7, FALSE)</f>
        <v/>
      </c>
      <c r="I40" s="29" t="n"/>
    </row>
    <row r="41">
      <c r="B41" s="22" t="inlineStr">
        <is>
          <t>SI-4.9</t>
        </is>
      </c>
      <c r="C41" s="6">
        <f>VLOOKUP(B41, SI!C:I, 7, FALSE)</f>
        <v/>
      </c>
      <c r="I41" s="29" t="n"/>
    </row>
    <row r="42">
      <c r="B42" s="22" t="inlineStr">
        <is>
          <t>SI-4 (1).1</t>
        </is>
      </c>
      <c r="C42" s="6">
        <f>VLOOKUP(B42, SI!C:I, 7, FALSE)</f>
        <v/>
      </c>
      <c r="I42" s="29" t="n"/>
    </row>
    <row r="43">
      <c r="B43" s="22" t="inlineStr">
        <is>
          <t>SI-4 (2).1</t>
        </is>
      </c>
      <c r="C43" s="6">
        <f>VLOOKUP(B43, SI!C:I, 7, FALSE)</f>
        <v/>
      </c>
    </row>
    <row r="44">
      <c r="B44" s="22" t="inlineStr">
        <is>
          <t>SI-4 (4).1</t>
        </is>
      </c>
      <c r="C44" s="6">
        <f>VLOOKUP(B44, SI!C:I, 7, FALSE)</f>
        <v/>
      </c>
    </row>
    <row r="45">
      <c r="B45" s="22" t="inlineStr">
        <is>
          <t>SI-4 (4).2</t>
        </is>
      </c>
      <c r="C45" s="6">
        <f>VLOOKUP(B45, SI!C:I, 7, FALSE)</f>
        <v/>
      </c>
    </row>
    <row r="46">
      <c r="B46" s="22" t="inlineStr">
        <is>
          <t>SI-4 (5).1</t>
        </is>
      </c>
      <c r="C46" s="6">
        <f>VLOOKUP(B46, SI!C:I, 7, FALSE)</f>
        <v/>
      </c>
    </row>
    <row r="47">
      <c r="B47" s="22" t="inlineStr">
        <is>
          <t>SI-4 (16).1</t>
        </is>
      </c>
      <c r="C47" s="6">
        <f>VLOOKUP(B47, SI!C:I, 7, FALSE)</f>
        <v/>
      </c>
    </row>
    <row r="48">
      <c r="B48" s="22" t="inlineStr">
        <is>
          <t>SI-4 (18).1</t>
        </is>
      </c>
      <c r="C48" s="6">
        <f>VLOOKUP(B48, SI!C:I, 7, FALSE)</f>
        <v/>
      </c>
    </row>
    <row r="49">
      <c r="B49" s="22" t="inlineStr">
        <is>
          <t>SI-4 (23).1</t>
        </is>
      </c>
      <c r="C49" s="6">
        <f>VLOOKUP(B49, SI!C:I, 7, FALSE)</f>
        <v/>
      </c>
    </row>
    <row r="50">
      <c r="B50" s="22" t="inlineStr">
        <is>
          <t>SI-5.1</t>
        </is>
      </c>
      <c r="C50" s="6">
        <f>VLOOKUP(B50, SI!C:I, 7, FALSE)</f>
        <v/>
      </c>
    </row>
    <row r="51">
      <c r="B51" s="22" t="inlineStr">
        <is>
          <t>SI-5.2</t>
        </is>
      </c>
      <c r="C51" s="6">
        <f>VLOOKUP(B51, SI!C:I, 7, FALSE)</f>
        <v/>
      </c>
    </row>
    <row r="52">
      <c r="B52" s="22" t="inlineStr">
        <is>
          <t>SI-5.3</t>
        </is>
      </c>
      <c r="C52" s="6">
        <f>VLOOKUP(B52, SI!C:I, 7, FALSE)</f>
        <v/>
      </c>
    </row>
    <row r="53">
      <c r="B53" s="22" t="inlineStr">
        <is>
          <t>SI-5.4</t>
        </is>
      </c>
      <c r="C53" s="6">
        <f>VLOOKUP(B53, SI!C:I, 7, FALSE)</f>
        <v/>
      </c>
    </row>
    <row r="54">
      <c r="B54" s="22" t="inlineStr">
        <is>
          <t>SI-6.1</t>
        </is>
      </c>
      <c r="C54" s="6">
        <f>VLOOKUP(B54, SI!C:I, 7, FALSE)</f>
        <v/>
      </c>
    </row>
    <row r="55">
      <c r="B55" s="22" t="inlineStr">
        <is>
          <t>SI-6.2</t>
        </is>
      </c>
      <c r="C55" s="6">
        <f>VLOOKUP(B55, SI!C:I, 7, FALSE)</f>
        <v/>
      </c>
    </row>
    <row r="56">
      <c r="B56" s="22" t="inlineStr">
        <is>
          <t>SI-6.3</t>
        </is>
      </c>
      <c r="C56" s="6">
        <f>VLOOKUP(B56, SI!C:I, 7, FALSE)</f>
        <v/>
      </c>
    </row>
    <row r="57">
      <c r="B57" s="22" t="inlineStr">
        <is>
          <t>SI-6.4</t>
        </is>
      </c>
      <c r="C57" s="6">
        <f>VLOOKUP(B57, SI!C:I, 7, FALSE)</f>
        <v/>
      </c>
    </row>
    <row r="58">
      <c r="B58" s="22" t="inlineStr">
        <is>
          <t>SI-7.1</t>
        </is>
      </c>
      <c r="C58" s="6">
        <f>VLOOKUP(B58, SI!C:I, 7, FALSE)</f>
        <v/>
      </c>
    </row>
    <row r="59">
      <c r="B59" s="22" t="inlineStr">
        <is>
          <t>SI-7.2</t>
        </is>
      </c>
      <c r="C59" s="6">
        <f>VLOOKUP(B59, SI!C:I, 7, FALSE)</f>
        <v/>
      </c>
    </row>
    <row r="60">
      <c r="B60" s="22" t="inlineStr">
        <is>
          <t>SI-7 (1).1</t>
        </is>
      </c>
      <c r="C60" s="6">
        <f>VLOOKUP(B60, SI!C:I, 7, FALSE)</f>
        <v/>
      </c>
    </row>
    <row r="61">
      <c r="B61" s="22" t="inlineStr">
        <is>
          <t>SI-7 (7).1</t>
        </is>
      </c>
      <c r="C61" s="6">
        <f>VLOOKUP(B61, SI!C:I, 7, FALSE)</f>
        <v/>
      </c>
    </row>
    <row r="62">
      <c r="B62" s="22" t="inlineStr">
        <is>
          <t>SI-8.1</t>
        </is>
      </c>
      <c r="C62" s="6">
        <f>VLOOKUP(B62, SI!C:I, 7, FALSE)</f>
        <v/>
      </c>
    </row>
    <row r="63">
      <c r="B63" s="22" t="inlineStr">
        <is>
          <t>SI-8.2</t>
        </is>
      </c>
      <c r="C63" s="6">
        <f>VLOOKUP(B63, SI!C:I, 7, FALSE)</f>
        <v/>
      </c>
    </row>
    <row r="64">
      <c r="B64" s="22" t="inlineStr">
        <is>
          <t>SI-8 (2).1</t>
        </is>
      </c>
      <c r="C64" s="6">
        <f>VLOOKUP(B64, SI!C:I, 7, FALSE)</f>
        <v/>
      </c>
    </row>
    <row r="65">
      <c r="B65" s="22" t="inlineStr">
        <is>
          <t>SI-10.1</t>
        </is>
      </c>
      <c r="C65" s="6">
        <f>VLOOKUP(B65, SI!C:I, 7, FALSE)</f>
        <v/>
      </c>
    </row>
    <row r="66">
      <c r="B66" s="22" t="inlineStr">
        <is>
          <t>SI-11.1</t>
        </is>
      </c>
      <c r="C66" s="6">
        <f>VLOOKUP(B66, SI!C:I, 7, FALSE)</f>
        <v/>
      </c>
    </row>
    <row r="67">
      <c r="B67" s="22" t="inlineStr">
        <is>
          <t>SI-11.2</t>
        </is>
      </c>
      <c r="C67" s="6">
        <f>VLOOKUP(B67, SI!C:I, 7, FALSE)</f>
        <v/>
      </c>
    </row>
    <row r="68">
      <c r="B68" s="22" t="inlineStr">
        <is>
          <t>SI-12.1</t>
        </is>
      </c>
      <c r="C68" s="6">
        <f>VLOOKUP(B68, SI!C:I, 7, FALSE)</f>
        <v/>
      </c>
    </row>
    <row r="69">
      <c r="B69" s="22" t="inlineStr">
        <is>
          <t>SI-16.2</t>
        </is>
      </c>
      <c r="C69" s="6">
        <f>VLOOKUP(B69, SI!C:I, 7, FALSE)</f>
        <v/>
      </c>
    </row>
  </sheetData>
  <mergeCells count="5">
    <mergeCell ref="E10:G10"/>
    <mergeCell ref="B3:C3"/>
    <mergeCell ref="B10:C10"/>
    <mergeCell ref="B1:G1"/>
    <mergeCell ref="E3:F3"/>
  </mergeCells>
  <conditionalFormatting sqref="C12:C69">
    <cfRule type="cellIs" priority="1" operator="equal" dxfId="0">
      <formula>"Pass"</formula>
    </cfRule>
    <cfRule type="cellIs" priority="2" operator="equal" dxfId="1">
      <formula>"Fail"</formula>
    </cfRule>
  </conditionalFormatting>
  <conditionalFormatting sqref="C11 F11 G11:G3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9.xml><?xml version="1.0" encoding="utf-8"?>
<worksheet xmlns="http://schemas.openxmlformats.org/spreadsheetml/2006/main">
  <sheetPr>
    <tabColor rgb="FFC2E7FB"/>
    <outlinePr summaryBelow="0" summaryRight="0"/>
    <pageSetUpPr/>
  </sheetPr>
  <dimension ref="A1:K37"/>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Supply Chain Risk Management</t>
        </is>
      </c>
      <c r="C1" s="87" t="n"/>
      <c r="D1" s="87" t="n"/>
      <c r="E1" s="87" t="n"/>
      <c r="F1" s="87" t="n"/>
      <c r="G1" s="83" t="n"/>
      <c r="H1" s="13" t="n"/>
      <c r="I1" s="13" t="n"/>
      <c r="J1" s="13" t="n"/>
      <c r="K1" s="13" t="n"/>
    </row>
    <row r="2">
      <c r="A2" s="14" t="n"/>
      <c r="E2" s="13" t="n"/>
      <c r="H2" s="13" t="n"/>
      <c r="I2" s="29" t="n"/>
      <c r="J2" s="13" t="n"/>
      <c r="K2" s="13" t="n"/>
    </row>
    <row r="3">
      <c r="A3" s="10" t="n"/>
      <c r="B3" s="88" t="inlineStr">
        <is>
          <t>SR Test Procedures Summary</t>
        </is>
      </c>
      <c r="C3" s="83" t="n"/>
      <c r="E3" s="88" t="inlineStr">
        <is>
          <t>SR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COUNTIF(SR!$I$2:$I$27, "Pass")</f>
        <v/>
      </c>
      <c r="E5" s="5" t="inlineStr">
        <is>
          <t>Fully Implemented</t>
        </is>
      </c>
      <c r="F5" s="6">
        <f>COUNTIF(G$12:G$23, "Fully Implemented")</f>
        <v/>
      </c>
      <c r="I5" s="29" t="n"/>
    </row>
    <row r="6">
      <c r="A6" s="10" t="n"/>
      <c r="B6" s="5" t="inlineStr">
        <is>
          <t>Fail</t>
        </is>
      </c>
      <c r="C6" s="6">
        <f>COUNTIF(SR!$I$2:$I$27, "Fail")</f>
        <v/>
      </c>
      <c r="E6" s="5" t="inlineStr">
        <is>
          <t>Partially Implemented</t>
        </is>
      </c>
      <c r="F6" s="6">
        <f>COUNTIF(G$12:G$23, "Partially Implemented")</f>
        <v/>
      </c>
      <c r="I6" s="29" t="n"/>
    </row>
    <row r="7">
      <c r="A7" s="10" t="n"/>
      <c r="B7" s="18" t="inlineStr">
        <is>
          <t>Coverage</t>
        </is>
      </c>
      <c r="C7" s="19">
        <f>IF(SUM(C5:C6)=0, "Pending", C5/SUM(C5:C6))</f>
        <v/>
      </c>
      <c r="E7" s="5" t="inlineStr">
        <is>
          <t>Not Implemented</t>
        </is>
      </c>
      <c r="F7" s="6">
        <f>COUNTIF(G$12:G$23, "Not Implemented")</f>
        <v/>
      </c>
      <c r="I7" s="29" t="n"/>
    </row>
    <row r="8">
      <c r="A8" s="10" t="n"/>
      <c r="I8" s="29" t="n"/>
    </row>
    <row r="9">
      <c r="I9" s="29" t="n"/>
    </row>
    <row r="10">
      <c r="B10" s="88" t="inlineStr">
        <is>
          <t>SR Test Procedures Breakdown</t>
        </is>
      </c>
      <c r="C10" s="83" t="n"/>
      <c r="D10" s="20" t="n"/>
      <c r="E10" s="88" t="inlineStr">
        <is>
          <t>SR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SR-1.1</t>
        </is>
      </c>
      <c r="C12" s="6">
        <f>VLOOKUP(B12, SR!C:I, 7, FALSE)</f>
        <v/>
      </c>
      <c r="D12" s="10" t="n"/>
      <c r="E12" s="33" t="inlineStr">
        <is>
          <t>SR-1</t>
        </is>
      </c>
      <c r="F12" s="31">
        <f>VLOOKUP(E12,SR!B:D, 3, FALSE)</f>
        <v/>
      </c>
      <c r="G12" s="6">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t="n"/>
    </row>
    <row r="13">
      <c r="B13" s="22" t="inlineStr">
        <is>
          <t>SR-1.2</t>
        </is>
      </c>
      <c r="C13" s="6">
        <f>VLOOKUP(B13, SR!C:I, 7, FALSE)</f>
        <v/>
      </c>
      <c r="D13" s="10" t="n"/>
      <c r="E13" s="33" t="inlineStr">
        <is>
          <t>SR-2</t>
        </is>
      </c>
      <c r="F13" s="31">
        <f>VLOOKUP(E13,SR!B:D, 3, FALSE)</f>
        <v/>
      </c>
      <c r="G13" s="6">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t="n"/>
    </row>
    <row r="14">
      <c r="B14" s="22" t="inlineStr">
        <is>
          <t>SR-1.3</t>
        </is>
      </c>
      <c r="C14" s="6">
        <f>VLOOKUP(B14, SR!C:I, 7, FALSE)</f>
        <v/>
      </c>
      <c r="D14" s="10" t="n"/>
      <c r="E14" s="33" t="inlineStr">
        <is>
          <t>SR-2 (1)</t>
        </is>
      </c>
      <c r="F14" s="31">
        <f>VLOOKUP(E14,SR!B:D, 3, FALSE)</f>
        <v/>
      </c>
      <c r="G14" s="6">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t="n"/>
    </row>
    <row r="15">
      <c r="B15" s="22" t="inlineStr">
        <is>
          <t>SR-1.4</t>
        </is>
      </c>
      <c r="C15" s="6">
        <f>VLOOKUP(B15, SR!C:I, 7, FALSE)</f>
        <v/>
      </c>
      <c r="D15" s="10" t="n"/>
      <c r="E15" s="33" t="inlineStr">
        <is>
          <t>SR-3</t>
        </is>
      </c>
      <c r="F15" s="31">
        <f>VLOOKUP(E15,SR!B:D, 3, FALSE)</f>
        <v/>
      </c>
      <c r="G15" s="6">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t="n"/>
    </row>
    <row r="16">
      <c r="B16" s="22" t="inlineStr">
        <is>
          <t>SR-1.5</t>
        </is>
      </c>
      <c r="C16" s="6">
        <f>VLOOKUP(B16, SR!C:I, 7, FALSE)</f>
        <v/>
      </c>
      <c r="D16" s="10" t="n"/>
      <c r="E16" s="33" t="inlineStr">
        <is>
          <t>SR-5</t>
        </is>
      </c>
      <c r="F16" s="31">
        <f>VLOOKUP(E16,SR!B:D, 3, FALSE)</f>
        <v/>
      </c>
      <c r="G16" s="6">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t="n"/>
    </row>
    <row r="17">
      <c r="B17" s="22" t="inlineStr">
        <is>
          <t>SR-1.6</t>
        </is>
      </c>
      <c r="C17" s="6">
        <f>VLOOKUP(B17, SR!C:I, 7, FALSE)</f>
        <v/>
      </c>
      <c r="D17" s="10" t="n"/>
      <c r="E17" s="33" t="inlineStr">
        <is>
          <t>SR-6</t>
        </is>
      </c>
      <c r="F17" s="31">
        <f>VLOOKUP(E17,SR!B:D, 3, FALSE)</f>
        <v/>
      </c>
      <c r="G17" s="6">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t="n"/>
    </row>
    <row r="18">
      <c r="B18" s="22" t="inlineStr">
        <is>
          <t>SR-1.7</t>
        </is>
      </c>
      <c r="C18" s="6">
        <f>VLOOKUP(B18, SR!C:I, 7, FALSE)</f>
        <v/>
      </c>
      <c r="D18" s="10" t="n"/>
      <c r="E18" s="33" t="inlineStr">
        <is>
          <t>SR-8</t>
        </is>
      </c>
      <c r="F18" s="31">
        <f>VLOOKUP(E18,SR!B:D, 3, FALSE)</f>
        <v/>
      </c>
      <c r="G18" s="6">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t="n"/>
    </row>
    <row r="19">
      <c r="B19" s="22" t="inlineStr">
        <is>
          <t>SR-2.1</t>
        </is>
      </c>
      <c r="C19" s="6">
        <f>VLOOKUP(B19, SR!C:I, 7, FALSE)</f>
        <v/>
      </c>
      <c r="D19" s="10" t="n"/>
      <c r="E19" s="33" t="inlineStr">
        <is>
          <t>SR-10</t>
        </is>
      </c>
      <c r="F19" s="31">
        <f>VLOOKUP(E19,SR!B:D, 3, FALSE)</f>
        <v/>
      </c>
      <c r="G19" s="6">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t="n"/>
    </row>
    <row r="20">
      <c r="B20" s="22" t="inlineStr">
        <is>
          <t>SR-2.2</t>
        </is>
      </c>
      <c r="C20" s="6">
        <f>VLOOKUP(B20, SR!C:I, 7, FALSE)</f>
        <v/>
      </c>
      <c r="D20" s="10" t="n"/>
      <c r="E20" s="33" t="inlineStr">
        <is>
          <t>SR-11</t>
        </is>
      </c>
      <c r="F20" s="31">
        <f>VLOOKUP(E20,SR!B:D, 3, FALSE)</f>
        <v/>
      </c>
      <c r="G20" s="6">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t="n"/>
    </row>
    <row r="21">
      <c r="B21" s="22" t="inlineStr">
        <is>
          <t>SR-2.3</t>
        </is>
      </c>
      <c r="C21" s="6">
        <f>VLOOKUP(B21, SR!C:I, 7, FALSE)</f>
        <v/>
      </c>
      <c r="D21" s="10" t="n"/>
      <c r="E21" s="33" t="inlineStr">
        <is>
          <t>SR-11 (1)</t>
        </is>
      </c>
      <c r="F21" s="31">
        <f>VLOOKUP(E21,SR!B:D, 3, FALSE)</f>
        <v/>
      </c>
      <c r="G21" s="6">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inlineStr">
        <is>
          <t>SR-2.4</t>
        </is>
      </c>
      <c r="C22" s="6">
        <f>VLOOKUP(B22, SR!C:I, 7, FALSE)</f>
        <v/>
      </c>
      <c r="D22" s="10" t="n"/>
      <c r="E22" s="33" t="inlineStr">
        <is>
          <t>SR-11 (2)</t>
        </is>
      </c>
      <c r="F22" s="31">
        <f>VLOOKUP(E22,SR!B:D, 3, FALSE)</f>
        <v/>
      </c>
      <c r="G22" s="6">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inlineStr">
        <is>
          <t>SR-2 (1).1</t>
        </is>
      </c>
      <c r="C23" s="6">
        <f>VLOOKUP(B23, SR!C:I, 7, FALSE)</f>
        <v/>
      </c>
      <c r="D23" s="10" t="n"/>
      <c r="E23" s="33" t="inlineStr">
        <is>
          <t>SR-12</t>
        </is>
      </c>
      <c r="F23" s="31">
        <f>VLOOKUP(E23,SR!B:D, 3, FALSE)</f>
        <v/>
      </c>
      <c r="G23" s="6">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inlineStr">
        <is>
          <t>SR-3.1</t>
        </is>
      </c>
      <c r="C24" s="6">
        <f>VLOOKUP(B24, SR!C:I, 7, FALSE)</f>
        <v/>
      </c>
      <c r="D24" s="10" t="n"/>
    </row>
    <row r="25">
      <c r="B25" s="22" t="inlineStr">
        <is>
          <t>SR-3.2</t>
        </is>
      </c>
      <c r="C25" s="6">
        <f>VLOOKUP(B25, SR!C:I, 7, FALSE)</f>
        <v/>
      </c>
      <c r="D25" s="10" t="n"/>
    </row>
    <row r="26">
      <c r="B26" s="22" t="inlineStr">
        <is>
          <t>SR-3.3</t>
        </is>
      </c>
      <c r="C26" s="6">
        <f>VLOOKUP(B26, SR!C:I, 7, FALSE)</f>
        <v/>
      </c>
      <c r="D26" s="10" t="n"/>
    </row>
    <row r="27">
      <c r="B27" s="22" t="inlineStr">
        <is>
          <t>SR-3.4</t>
        </is>
      </c>
      <c r="C27" s="6">
        <f>VLOOKUP(B27, SR!C:I, 7, FALSE)</f>
        <v/>
      </c>
      <c r="D27" s="10" t="n"/>
    </row>
    <row r="28">
      <c r="B28" s="22" t="inlineStr">
        <is>
          <t>SR-5.1</t>
        </is>
      </c>
      <c r="C28" s="6">
        <f>VLOOKUP(B28, SR!C:I, 7, FALSE)</f>
        <v/>
      </c>
      <c r="D28" s="10" t="n"/>
    </row>
    <row r="29">
      <c r="B29" s="22" t="inlineStr">
        <is>
          <t>SR-6.1</t>
        </is>
      </c>
      <c r="C29" s="6">
        <f>VLOOKUP(B29, SR!C:I, 7, FALSE)</f>
        <v/>
      </c>
      <c r="D29" s="10" t="n"/>
    </row>
    <row r="30">
      <c r="B30" s="22" t="inlineStr">
        <is>
          <t>SR-8.1</t>
        </is>
      </c>
      <c r="C30" s="6">
        <f>VLOOKUP(B30, SR!C:I, 7, FALSE)</f>
        <v/>
      </c>
      <c r="D30" s="10" t="n"/>
    </row>
    <row r="31">
      <c r="B31" s="22" t="inlineStr">
        <is>
          <t>SR-10.1</t>
        </is>
      </c>
      <c r="C31" s="6">
        <f>VLOOKUP(B31, SR!C:I, 7, FALSE)</f>
        <v/>
      </c>
      <c r="D31" s="10" t="n"/>
      <c r="I31" s="32" t="n"/>
    </row>
    <row r="32">
      <c r="B32" s="22" t="inlineStr">
        <is>
          <t>SR-11.1</t>
        </is>
      </c>
      <c r="C32" s="6">
        <f>VLOOKUP(B32, SR!C:I, 7, FALSE)</f>
        <v/>
      </c>
      <c r="D32" s="10" t="n"/>
      <c r="I32" s="29" t="n"/>
    </row>
    <row r="33">
      <c r="B33" s="22" t="inlineStr">
        <is>
          <t>SR-11.2</t>
        </is>
      </c>
      <c r="C33" s="6">
        <f>VLOOKUP(B33, SR!C:I, 7, FALSE)</f>
        <v/>
      </c>
      <c r="D33" s="10" t="n"/>
      <c r="I33" s="29" t="n"/>
    </row>
    <row r="34">
      <c r="B34" s="22" t="inlineStr">
        <is>
          <t>SR-11.3</t>
        </is>
      </c>
      <c r="C34" s="6">
        <f>VLOOKUP(B34, SR!C:I, 7, FALSE)</f>
        <v/>
      </c>
      <c r="D34" s="10" t="n"/>
      <c r="I34" s="29" t="n"/>
    </row>
    <row r="35">
      <c r="B35" s="22" t="inlineStr">
        <is>
          <t>SR-11 (1).1</t>
        </is>
      </c>
      <c r="C35" s="6">
        <f>VLOOKUP(B35, SR!C:I, 7, FALSE)</f>
        <v/>
      </c>
      <c r="I35" s="29" t="n"/>
    </row>
    <row r="36">
      <c r="B36" s="22" t="inlineStr">
        <is>
          <t>SR-11 (2).1</t>
        </is>
      </c>
      <c r="C36" s="6">
        <f>VLOOKUP(B36, SR!C:I, 7, FALSE)</f>
        <v/>
      </c>
      <c r="I36" s="29" t="n"/>
    </row>
    <row r="37">
      <c r="B37" s="22" t="inlineStr">
        <is>
          <t>SR-12.1</t>
        </is>
      </c>
      <c r="C37" s="6">
        <f>VLOOKUP(B37, SR!C:I, 7, FALSE)</f>
        <v/>
      </c>
      <c r="I37" s="29" t="n"/>
    </row>
  </sheetData>
  <mergeCells count="5">
    <mergeCell ref="E10:G10"/>
    <mergeCell ref="B3:C3"/>
    <mergeCell ref="B10:C10"/>
    <mergeCell ref="B1:G1"/>
    <mergeCell ref="E3:F3"/>
  </mergeCells>
  <conditionalFormatting sqref="C12:C37">
    <cfRule type="cellIs" priority="1" operator="equal" dxfId="0">
      <formula>"Pass"</formula>
    </cfRule>
    <cfRule type="cellIs" priority="2" operator="equal" dxfId="1">
      <formula>"Fail"</formula>
    </cfRule>
  </conditionalFormatting>
  <conditionalFormatting sqref="C11 F11 G11:G23">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2.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Access Control Summary</t>
        </is>
      </c>
      <c r="C1" s="87" t="n"/>
      <c r="D1" s="87" t="n"/>
      <c r="E1" s="87" t="n"/>
      <c r="F1" s="87" t="n"/>
      <c r="G1" s="83" t="n"/>
      <c r="H1" s="13" t="n"/>
      <c r="I1" s="13" t="n"/>
      <c r="J1" s="13" t="n"/>
      <c r="K1" s="13" t="n"/>
    </row>
    <row r="2">
      <c r="A2" s="14" t="n"/>
      <c r="E2" s="13" t="n"/>
      <c r="H2" s="13" t="n"/>
      <c r="I2" s="13" t="n"/>
      <c r="J2" s="13" t="n"/>
      <c r="K2" s="13" t="n"/>
    </row>
    <row r="3">
      <c r="A3" s="10" t="n"/>
      <c r="B3" s="88" t="inlineStr">
        <is>
          <t>AC Test Procedures Summary</t>
        </is>
      </c>
      <c r="C3" s="83" t="n"/>
      <c r="E3" s="88" t="inlineStr">
        <is>
          <t>AC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COUNTIF(AC!$I$2:$I$88, "Pass")</f>
        <v/>
      </c>
      <c r="E5" s="5" t="inlineStr">
        <is>
          <t>Fully Implemented</t>
        </is>
      </c>
      <c r="F5" s="6">
        <f>COUNTIF(G$12:G$54, "Fully Implemented")</f>
        <v/>
      </c>
    </row>
    <row r="6">
      <c r="A6" s="10" t="n"/>
      <c r="B6" s="5" t="inlineStr">
        <is>
          <t>Fail</t>
        </is>
      </c>
      <c r="C6" s="17">
        <f>COUNTIF(AC!$H$2:$H$88, "Fail")</f>
        <v/>
      </c>
      <c r="E6" s="5" t="inlineStr">
        <is>
          <t>Partially Implemented</t>
        </is>
      </c>
      <c r="F6" s="6">
        <f>COUNTIF(G$12:G$54, "Partially Implemented")</f>
        <v/>
      </c>
    </row>
    <row r="7">
      <c r="A7" s="10" t="n"/>
      <c r="B7" s="18" t="inlineStr">
        <is>
          <t>Coverage</t>
        </is>
      </c>
      <c r="C7" s="19">
        <f>IF(SUM(C5:C6)=0, "Pending", C5/SUM(C5:C6))</f>
        <v/>
      </c>
      <c r="E7" s="5" t="inlineStr">
        <is>
          <t>Not Implemented</t>
        </is>
      </c>
      <c r="F7" s="6">
        <f>COUNTIF(G$12:G$54, "Not Implemented")</f>
        <v/>
      </c>
    </row>
    <row r="8">
      <c r="A8" s="10" t="n"/>
    </row>
    <row r="10">
      <c r="B10" s="88" t="inlineStr">
        <is>
          <t>AC Test Procedures Breakdown</t>
        </is>
      </c>
      <c r="C10" s="83" t="n"/>
      <c r="D10" s="20" t="n"/>
      <c r="E10" s="88" t="inlineStr">
        <is>
          <t>AC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AC-1.1</t>
        </is>
      </c>
      <c r="C12" s="6">
        <f>VLOOKUP(B12,AC!C:I, 7, FALSE)</f>
        <v/>
      </c>
      <c r="D12" s="10" t="n"/>
      <c r="E12" s="23" t="inlineStr">
        <is>
          <t>AC-1</t>
        </is>
      </c>
      <c r="F12" s="24" t="inlineStr">
        <is>
          <t>Policy and Procedures</t>
        </is>
      </c>
      <c r="G12" s="6">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inlineStr">
        <is>
          <t>AC-1.2</t>
        </is>
      </c>
      <c r="C13" s="6">
        <f>VLOOKUP(B13,AC!C:I, 7, FALSE)</f>
        <v/>
      </c>
      <c r="D13" s="10" t="n"/>
      <c r="E13" s="23" t="inlineStr">
        <is>
          <t>AC-2</t>
        </is>
      </c>
      <c r="F13" s="24" t="inlineStr">
        <is>
          <t>Account Management</t>
        </is>
      </c>
      <c r="G13" s="6">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inlineStr">
        <is>
          <t>AC-1.3</t>
        </is>
      </c>
      <c r="C14" s="6">
        <f>VLOOKUP(B14,AC!C:I, 7, FALSE)</f>
        <v/>
      </c>
      <c r="D14" s="10" t="n"/>
      <c r="E14" s="23" t="inlineStr">
        <is>
          <t>AC-2 (1)</t>
        </is>
      </c>
      <c r="F14" s="24" t="inlineStr">
        <is>
          <t>Account Management | Automated System Account Management</t>
        </is>
      </c>
      <c r="G14" s="6">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inlineStr">
        <is>
          <t>AC-1.4</t>
        </is>
      </c>
      <c r="C15" s="6">
        <f>VLOOKUP(B15,AC!C:I, 7, FALSE)</f>
        <v/>
      </c>
      <c r="D15" s="10" t="n"/>
      <c r="E15" s="23" t="inlineStr">
        <is>
          <t>AC-2 (2)</t>
        </is>
      </c>
      <c r="F15" s="24" t="inlineStr">
        <is>
          <t>Account Management | Automated Temporary and Emergency Account Management</t>
        </is>
      </c>
      <c r="G15" s="6">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inlineStr">
        <is>
          <t>AC-1.5</t>
        </is>
      </c>
      <c r="C16" s="6">
        <f>VLOOKUP(B16,AC!C:I, 7, FALSE)</f>
        <v/>
      </c>
      <c r="D16" s="10" t="n"/>
      <c r="E16" s="23" t="inlineStr">
        <is>
          <t>AC-2 (3)</t>
        </is>
      </c>
      <c r="F16" s="24" t="inlineStr">
        <is>
          <t>Account Management | Disable Accounts</t>
        </is>
      </c>
      <c r="G16" s="6">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inlineStr">
        <is>
          <t>AC-1.6</t>
        </is>
      </c>
      <c r="C17" s="6">
        <f>VLOOKUP(B17,AC!C:I, 7, FALSE)</f>
        <v/>
      </c>
      <c r="D17" s="10" t="n"/>
      <c r="E17" s="23" t="inlineStr">
        <is>
          <t>AC-2 (4)</t>
        </is>
      </c>
      <c r="F17" s="24" t="inlineStr">
        <is>
          <t>Account Management | Automated Audit Actions</t>
        </is>
      </c>
      <c r="G17" s="6">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inlineStr">
        <is>
          <t>AC-1.7</t>
        </is>
      </c>
      <c r="C18" s="6">
        <f>VLOOKUP(B18,AC!C:I, 7, FALSE)</f>
        <v/>
      </c>
      <c r="D18" s="10" t="n"/>
      <c r="E18" s="23" t="inlineStr">
        <is>
          <t>AC-2 (5)</t>
        </is>
      </c>
      <c r="F18" s="24" t="inlineStr">
        <is>
          <t>Account Management | Inactivity Logout</t>
        </is>
      </c>
      <c r="G18" s="6">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inlineStr">
        <is>
          <t>AC-2.1</t>
        </is>
      </c>
      <c r="C19" s="6">
        <f>VLOOKUP(B19,AC!C:I, 7, FALSE)</f>
        <v/>
      </c>
      <c r="D19" s="10" t="n"/>
      <c r="E19" s="23" t="inlineStr">
        <is>
          <t>AC-2 (7)</t>
        </is>
      </c>
      <c r="F19" s="24" t="inlineStr">
        <is>
          <t>Account Management | Privileged User Accounts</t>
        </is>
      </c>
      <c r="G19" s="6">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inlineStr">
        <is>
          <t>AC-2.2</t>
        </is>
      </c>
      <c r="C20" s="6">
        <f>VLOOKUP(B20,AC!C:I, 7, FALSE)</f>
        <v/>
      </c>
      <c r="D20" s="10" t="n"/>
      <c r="E20" s="23" t="inlineStr">
        <is>
          <t>AC-2 (9)</t>
        </is>
      </c>
      <c r="F20" s="24" t="inlineStr">
        <is>
          <t>Account Management | Restrictions on Use of Shared and Group Accounts</t>
        </is>
      </c>
      <c r="G20" s="6">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inlineStr">
        <is>
          <t>AC-2.3</t>
        </is>
      </c>
      <c r="C21" s="6">
        <f>VLOOKUP(B21,AC!C:I, 7, FALSE)</f>
        <v/>
      </c>
      <c r="D21" s="10" t="n"/>
      <c r="E21" s="23" t="inlineStr">
        <is>
          <t>AC-2 (12)</t>
        </is>
      </c>
      <c r="F21" s="24" t="inlineStr">
        <is>
          <t>Account Management | Account Monitoring for Atypical Usage</t>
        </is>
      </c>
      <c r="G21" s="6">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inlineStr">
        <is>
          <t>AC-2.4</t>
        </is>
      </c>
      <c r="C22" s="6">
        <f>VLOOKUP(B22,AC!C:I, 7, FALSE)</f>
        <v/>
      </c>
      <c r="D22" s="10" t="n"/>
      <c r="E22" s="23" t="inlineStr">
        <is>
          <t>AC-2 (13)</t>
        </is>
      </c>
      <c r="F22" s="24" t="inlineStr">
        <is>
          <t>Account Management | Disable Accounts for High-risk Individuals</t>
        </is>
      </c>
      <c r="G22" s="6">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inlineStr">
        <is>
          <t>AC-2.5</t>
        </is>
      </c>
      <c r="C23" s="6">
        <f>VLOOKUP(B23,AC!C:I, 7, FALSE)</f>
        <v/>
      </c>
      <c r="D23" s="10" t="n"/>
      <c r="E23" s="23" t="inlineStr">
        <is>
          <t>AC-3</t>
        </is>
      </c>
      <c r="F23" s="24" t="inlineStr">
        <is>
          <t>Access Enforcement</t>
        </is>
      </c>
      <c r="G23" s="6">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inlineStr">
        <is>
          <t>AC-2.6</t>
        </is>
      </c>
      <c r="C24" s="6">
        <f>VLOOKUP(B24,AC!C:I, 7, FALSE)</f>
        <v/>
      </c>
      <c r="D24" s="10" t="n"/>
      <c r="E24" s="23" t="inlineStr">
        <is>
          <t>AC-4</t>
        </is>
      </c>
      <c r="F24" s="24" t="inlineStr">
        <is>
          <t>Information Flow Enforcement</t>
        </is>
      </c>
      <c r="G24" s="6">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inlineStr">
        <is>
          <t>AC-2.7</t>
        </is>
      </c>
      <c r="C25" s="6">
        <f>VLOOKUP(B25,AC!C:I, 7, FALSE)</f>
        <v/>
      </c>
      <c r="D25" s="10" t="n"/>
      <c r="E25" s="23" t="inlineStr">
        <is>
          <t>AC-4 (21)</t>
        </is>
      </c>
      <c r="F25" s="24" t="inlineStr">
        <is>
          <t>Information Flow Enforcement | Physical or Logical Separation of Information Flows</t>
        </is>
      </c>
      <c r="G25" s="6">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inlineStr">
        <is>
          <t>AC-2.8</t>
        </is>
      </c>
      <c r="C26" s="6">
        <f>VLOOKUP(B26,AC!C:I, 7, FALSE)</f>
        <v/>
      </c>
      <c r="D26" s="10" t="n"/>
      <c r="E26" s="23" t="inlineStr">
        <is>
          <t>AC-5</t>
        </is>
      </c>
      <c r="F26" s="24" t="inlineStr">
        <is>
          <t>Separation of Duties</t>
        </is>
      </c>
      <c r="G26" s="6">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inlineStr">
        <is>
          <t>AC-2.9</t>
        </is>
      </c>
      <c r="C27" s="6">
        <f>VLOOKUP(B27,AC!C:I, 7, FALSE)</f>
        <v/>
      </c>
      <c r="D27" s="10" t="n"/>
      <c r="E27" s="23" t="inlineStr">
        <is>
          <t>AC-6</t>
        </is>
      </c>
      <c r="F27" s="24" t="inlineStr">
        <is>
          <t>Least Privilege</t>
        </is>
      </c>
      <c r="G27" s="6">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inlineStr">
        <is>
          <t>AC-2.10</t>
        </is>
      </c>
      <c r="C28" s="6">
        <f>VLOOKUP(B28,AC!C:I, 7, FALSE)</f>
        <v/>
      </c>
      <c r="D28" s="10" t="n"/>
      <c r="E28" s="23" t="inlineStr">
        <is>
          <t>AC-6 (1)</t>
        </is>
      </c>
      <c r="F28" s="24" t="inlineStr">
        <is>
          <t>Least Privilege | Authorize Access to Security Functions</t>
        </is>
      </c>
      <c r="G28" s="6">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inlineStr">
        <is>
          <t>AC-2.11</t>
        </is>
      </c>
      <c r="C29" s="6">
        <f>VLOOKUP(B29,AC!C:I, 7, FALSE)</f>
        <v/>
      </c>
      <c r="D29" s="10" t="n"/>
      <c r="E29" s="23" t="inlineStr">
        <is>
          <t>AC-6 (2)</t>
        </is>
      </c>
      <c r="F29" s="24" t="inlineStr">
        <is>
          <t>Least Privilege | Non-privileged Access for Nonsecurity Functions</t>
        </is>
      </c>
      <c r="G29" s="6">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inlineStr">
        <is>
          <t>AC-2.12</t>
        </is>
      </c>
      <c r="C30" s="6">
        <f>VLOOKUP(B30,AC!C:I, 7, FALSE)</f>
        <v/>
      </c>
      <c r="D30" s="10" t="n"/>
      <c r="E30" s="23" t="inlineStr">
        <is>
          <t>AC-6 (5)</t>
        </is>
      </c>
      <c r="F30" s="24" t="inlineStr">
        <is>
          <t>Least Privilege | Privileged Accounts</t>
        </is>
      </c>
      <c r="G30" s="6">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inlineStr">
        <is>
          <t>AC-2.13</t>
        </is>
      </c>
      <c r="C31" s="6">
        <f>VLOOKUP(B31,AC!C:I, 7, FALSE)</f>
        <v/>
      </c>
      <c r="D31" s="10" t="n"/>
      <c r="E31" s="23" t="inlineStr">
        <is>
          <t>AC-6 (7)</t>
        </is>
      </c>
      <c r="F31" s="24" t="inlineStr">
        <is>
          <t>Least Privilege | Review of User Privileges</t>
        </is>
      </c>
      <c r="G31" s="6">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inlineStr">
        <is>
          <t>AC-2.14</t>
        </is>
      </c>
      <c r="C32" s="6">
        <f>VLOOKUP(B32,AC!C:I, 7, FALSE)</f>
        <v/>
      </c>
      <c r="D32" s="10" t="n"/>
      <c r="E32" s="23" t="inlineStr">
        <is>
          <t>AC-6 (9)</t>
        </is>
      </c>
      <c r="F32" s="24" t="inlineStr">
        <is>
          <t>Least Privilege | Log Use of Privileged Functions</t>
        </is>
      </c>
      <c r="G32" s="6">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inlineStr">
        <is>
          <t>AC-2 (1).1</t>
        </is>
      </c>
      <c r="C33" s="6">
        <f>VLOOKUP(B33,AC!C:I, 7, FALSE)</f>
        <v/>
      </c>
      <c r="D33" s="10" t="n"/>
      <c r="E33" s="23" t="inlineStr">
        <is>
          <t>AC-6 (10)</t>
        </is>
      </c>
      <c r="F33" s="24" t="inlineStr">
        <is>
          <t>Least Privilege | Prohibit Non-privileged Users from Executing Privileged Functions</t>
        </is>
      </c>
      <c r="G33" s="6">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inlineStr">
        <is>
          <t>AC-2 (2).1</t>
        </is>
      </c>
      <c r="C34" s="6">
        <f>VLOOKUP(B34,AC!C:I, 7, FALSE)</f>
        <v/>
      </c>
      <c r="D34" s="10" t="n"/>
      <c r="E34" s="23" t="inlineStr">
        <is>
          <t>AC-7</t>
        </is>
      </c>
      <c r="F34" s="24" t="inlineStr">
        <is>
          <t>Unsuccessful Logon Attempts</t>
        </is>
      </c>
      <c r="G34" s="6">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inlineStr">
        <is>
          <t>AC-2 (3).1</t>
        </is>
      </c>
      <c r="C35" s="6">
        <f>VLOOKUP(B35,AC!C:I, 7, FALSE)</f>
        <v/>
      </c>
      <c r="D35" s="10" t="n"/>
      <c r="E35" s="23" t="inlineStr">
        <is>
          <t>AC-8</t>
        </is>
      </c>
      <c r="F35" s="24" t="inlineStr">
        <is>
          <t>System Use Notification</t>
        </is>
      </c>
      <c r="G35" s="6">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inlineStr">
        <is>
          <t>AC-2 (4).1</t>
        </is>
      </c>
      <c r="C36" s="6">
        <f>VLOOKUP(B36,AC!C:I, 7, FALSE)</f>
        <v/>
      </c>
      <c r="D36" s="10" t="n"/>
      <c r="E36" s="23" t="inlineStr">
        <is>
          <t>AC-11</t>
        </is>
      </c>
      <c r="F36" s="24" t="inlineStr">
        <is>
          <t>Device Lock</t>
        </is>
      </c>
      <c r="G36" s="6">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inlineStr">
        <is>
          <t>AC-2 (5).1</t>
        </is>
      </c>
      <c r="C37" s="6">
        <f>VLOOKUP(B37,AC!C:I, 7, FALSE)</f>
        <v/>
      </c>
      <c r="D37" s="10" t="n"/>
      <c r="E37" s="23" t="inlineStr">
        <is>
          <t>AC-11 (1)</t>
        </is>
      </c>
      <c r="F37" s="24" t="inlineStr">
        <is>
          <t>Device Lock | Pattern-hiding Displays</t>
        </is>
      </c>
      <c r="G37" s="6">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inlineStr">
        <is>
          <t>AC-2 (7).1</t>
        </is>
      </c>
      <c r="C38" s="6">
        <f>VLOOKUP(B38,AC!C:I, 7, FALSE)</f>
        <v/>
      </c>
      <c r="D38" s="10" t="n"/>
      <c r="E38" s="23" t="inlineStr">
        <is>
          <t>AC-12</t>
        </is>
      </c>
      <c r="F38" s="24" t="inlineStr">
        <is>
          <t>Session Termination</t>
        </is>
      </c>
      <c r="G38" s="6">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inlineStr">
        <is>
          <t>AC-2 (7).2</t>
        </is>
      </c>
      <c r="C39" s="6">
        <f>VLOOKUP(B39,AC!C:I, 7, FALSE)</f>
        <v/>
      </c>
      <c r="D39" s="10" t="n"/>
      <c r="E39" s="23" t="inlineStr">
        <is>
          <t>AC-14</t>
        </is>
      </c>
      <c r="F39" s="24" t="inlineStr">
        <is>
          <t>Permitted Actions Without Identification or Authentication</t>
        </is>
      </c>
      <c r="G39" s="6">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inlineStr">
        <is>
          <t>AC-2 (7).3</t>
        </is>
      </c>
      <c r="C40" s="6">
        <f>VLOOKUP(B40,AC!C:I, 7, FALSE)</f>
        <v/>
      </c>
      <c r="D40" s="10" t="n"/>
      <c r="E40" s="23" t="inlineStr">
        <is>
          <t>AC-17</t>
        </is>
      </c>
      <c r="F40" s="24" t="inlineStr">
        <is>
          <t>Remote Access</t>
        </is>
      </c>
      <c r="G40" s="6">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inlineStr">
        <is>
          <t>AC-2 (7).4</t>
        </is>
      </c>
      <c r="C41" s="6">
        <f>VLOOKUP(B41,AC!C:I, 7, FALSE)</f>
        <v/>
      </c>
      <c r="D41" s="10" t="n"/>
      <c r="E41" s="23" t="inlineStr">
        <is>
          <t>AC-17 (1)</t>
        </is>
      </c>
      <c r="F41" s="24" t="inlineStr">
        <is>
          <t>Remote Access | Monitoring and Control</t>
        </is>
      </c>
      <c r="G41" s="6">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inlineStr">
        <is>
          <t>AC-2 (9).1</t>
        </is>
      </c>
      <c r="C42" s="6">
        <f>VLOOKUP(B42,AC!C:I, 7, FALSE)</f>
        <v/>
      </c>
      <c r="D42" s="10" t="n"/>
      <c r="E42" s="23" t="inlineStr">
        <is>
          <t>AC-17 (2)</t>
        </is>
      </c>
      <c r="F42" s="24" t="inlineStr">
        <is>
          <t>Remote Access | Protection of Confidentiality and Integrity Using Encryption</t>
        </is>
      </c>
      <c r="G42" s="6">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inlineStr">
        <is>
          <t>AC-2 (12).1</t>
        </is>
      </c>
      <c r="C43" s="6">
        <f>VLOOKUP(B43,AC!C:I, 7, FALSE)</f>
        <v/>
      </c>
      <c r="D43" s="10" t="n"/>
      <c r="E43" s="23" t="inlineStr">
        <is>
          <t>AC-17 (3)</t>
        </is>
      </c>
      <c r="F43" s="24" t="inlineStr">
        <is>
          <t>Remote Access | Managed Access Control Points</t>
        </is>
      </c>
      <c r="G43" s="6">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inlineStr">
        <is>
          <t>AC-2 (12).2</t>
        </is>
      </c>
      <c r="C44" s="6">
        <f>VLOOKUP(B44,AC!C:I, 7, FALSE)</f>
        <v/>
      </c>
      <c r="D44" s="10" t="n"/>
      <c r="E44" s="23" t="inlineStr">
        <is>
          <t>AC-17 (4)</t>
        </is>
      </c>
      <c r="F44" s="24" t="inlineStr">
        <is>
          <t>Remote Access | Privileged Commands and Access</t>
        </is>
      </c>
      <c r="G44" s="6">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inlineStr">
        <is>
          <t>AC-2 (13).1</t>
        </is>
      </c>
      <c r="C45" s="6">
        <f>VLOOKUP(B45,AC!C:I, 7, FALSE)</f>
        <v/>
      </c>
      <c r="D45" s="10" t="n"/>
      <c r="E45" s="23" t="inlineStr">
        <is>
          <t>AC-18</t>
        </is>
      </c>
      <c r="F45" s="24" t="inlineStr">
        <is>
          <t>Wireless Access</t>
        </is>
      </c>
      <c r="G45" s="6">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inlineStr">
        <is>
          <t>AC-3.1</t>
        </is>
      </c>
      <c r="C46" s="6">
        <f>VLOOKUP(B46,AC!C:I, 7, FALSE)</f>
        <v/>
      </c>
      <c r="D46" s="10" t="n"/>
      <c r="E46" s="23" t="inlineStr">
        <is>
          <t>AC-18 (1)</t>
        </is>
      </c>
      <c r="F46" s="24" t="inlineStr">
        <is>
          <t>Wireless Access | Authentication and Encryption</t>
        </is>
      </c>
      <c r="G46" s="6">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inlineStr">
        <is>
          <t>AC-4.1</t>
        </is>
      </c>
      <c r="C47" s="6">
        <f>VLOOKUP(B47,AC!C:I, 7, FALSE)</f>
        <v/>
      </c>
      <c r="D47" s="10" t="n"/>
      <c r="E47" s="23" t="inlineStr">
        <is>
          <t>AC-18 (3)</t>
        </is>
      </c>
      <c r="F47" s="24" t="inlineStr">
        <is>
          <t>Wireless Access | Disable Wireless Networking</t>
        </is>
      </c>
      <c r="G47" s="6">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inlineStr">
        <is>
          <t>AC-4 (21).1</t>
        </is>
      </c>
      <c r="C48" s="6">
        <f>VLOOKUP(B48,AC!C:I, 7, FALSE)</f>
        <v/>
      </c>
      <c r="D48" s="10" t="n"/>
      <c r="E48" s="23" t="inlineStr">
        <is>
          <t>AC-19</t>
        </is>
      </c>
      <c r="F48" s="24" t="inlineStr">
        <is>
          <t>Access Control for Mobile Devices</t>
        </is>
      </c>
      <c r="G48" s="6">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inlineStr">
        <is>
          <t>AC-5.1</t>
        </is>
      </c>
      <c r="C49" s="6">
        <f>VLOOKUP(B49,AC!C:I, 7, FALSE)</f>
        <v/>
      </c>
      <c r="D49" s="10" t="n"/>
      <c r="E49" s="23" t="inlineStr">
        <is>
          <t>AC-19 (5)</t>
        </is>
      </c>
      <c r="F49" s="24" t="inlineStr">
        <is>
          <t>Access Control for Mobile Devices | Full Device or Container-based Encryption</t>
        </is>
      </c>
      <c r="G49" s="6">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inlineStr">
        <is>
          <t>AC-5.2</t>
        </is>
      </c>
      <c r="C50" s="6">
        <f>VLOOKUP(B50,AC!C:I, 7, FALSE)</f>
        <v/>
      </c>
      <c r="D50" s="10" t="n"/>
      <c r="E50" s="23" t="inlineStr">
        <is>
          <t>AC-20</t>
        </is>
      </c>
      <c r="F50" s="24" t="inlineStr">
        <is>
          <t>Use of External Systems</t>
        </is>
      </c>
      <c r="G50" s="6">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inlineStr">
        <is>
          <t>AC-6.1</t>
        </is>
      </c>
      <c r="C51" s="6">
        <f>VLOOKUP(B51,AC!C:I, 7, FALSE)</f>
        <v/>
      </c>
      <c r="D51" s="10" t="n"/>
      <c r="E51" s="23" t="inlineStr">
        <is>
          <t>AC-20 (1)</t>
        </is>
      </c>
      <c r="F51" s="24" t="inlineStr">
        <is>
          <t>Use of External Systems | Limits on Authorized Use</t>
        </is>
      </c>
      <c r="G51" s="6">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inlineStr">
        <is>
          <t>AC-6 (1).1</t>
        </is>
      </c>
      <c r="C52" s="6">
        <f>VLOOKUP(B52,AC!C:I, 7, FALSE)</f>
        <v/>
      </c>
      <c r="D52" s="10" t="n"/>
      <c r="E52" s="23" t="inlineStr">
        <is>
          <t>AC-20 (2)</t>
        </is>
      </c>
      <c r="F52" s="24" t="inlineStr">
        <is>
          <t>Use of External Systems | Portable Storage Devices — Restricted Use</t>
        </is>
      </c>
      <c r="G52" s="6">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inlineStr">
        <is>
          <t>AC-6 (1).2</t>
        </is>
      </c>
      <c r="C53" s="6">
        <f>VLOOKUP(B53,AC!C:I, 7, FALSE)</f>
        <v/>
      </c>
      <c r="D53" s="10" t="n"/>
      <c r="E53" s="23" t="inlineStr">
        <is>
          <t>AC-21</t>
        </is>
      </c>
      <c r="F53" s="24" t="inlineStr">
        <is>
          <t>Information Sharing</t>
        </is>
      </c>
      <c r="G53" s="6">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inlineStr">
        <is>
          <t>AC-6 (2).1</t>
        </is>
      </c>
      <c r="C54" s="6">
        <f>VLOOKUP(B54,AC!C:I, 7, FALSE)</f>
        <v/>
      </c>
      <c r="D54" s="10" t="n"/>
      <c r="E54" s="23" t="inlineStr">
        <is>
          <t>AC-22</t>
        </is>
      </c>
      <c r="F54" s="24" t="inlineStr">
        <is>
          <t>Publicly Accessible Content</t>
        </is>
      </c>
      <c r="G54" s="6">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inlineStr">
        <is>
          <t>AC-6 (5).1</t>
        </is>
      </c>
      <c r="C55" s="6">
        <f>VLOOKUP(B55,AC!C:I, 7, FALSE)</f>
        <v/>
      </c>
    </row>
    <row r="56">
      <c r="B56" s="22" t="inlineStr">
        <is>
          <t>AC-6 (7).1</t>
        </is>
      </c>
      <c r="C56" s="6">
        <f>VLOOKUP(B56,AC!C:I, 7, FALSE)</f>
        <v/>
      </c>
    </row>
    <row r="57">
      <c r="B57" s="22" t="inlineStr">
        <is>
          <t>AC-6 (7).2</t>
        </is>
      </c>
      <c r="C57" s="6">
        <f>VLOOKUP(B57,AC!C:I, 7, FALSE)</f>
        <v/>
      </c>
    </row>
    <row r="58">
      <c r="B58" s="22" t="inlineStr">
        <is>
          <t>AC-6 (9).1</t>
        </is>
      </c>
      <c r="C58" s="6">
        <f>VLOOKUP(B58,AC!C:I, 7, FALSE)</f>
        <v/>
      </c>
    </row>
    <row r="59">
      <c r="B59" s="22" t="inlineStr">
        <is>
          <t>AC-6 (10).1</t>
        </is>
      </c>
      <c r="C59" s="6">
        <f>VLOOKUP(B59,AC!C:I, 7, FALSE)</f>
        <v/>
      </c>
    </row>
    <row r="60">
      <c r="B60" s="22" t="inlineStr">
        <is>
          <t>AC-7.1</t>
        </is>
      </c>
      <c r="C60" s="6">
        <f>VLOOKUP(B60,AC!C:I, 7, FALSE)</f>
        <v/>
      </c>
    </row>
    <row r="61">
      <c r="B61" s="22" t="inlineStr">
        <is>
          <t>AC-7.2</t>
        </is>
      </c>
      <c r="C61" s="6">
        <f>VLOOKUP(B61,AC!C:I, 7, FALSE)</f>
        <v/>
      </c>
    </row>
    <row r="62">
      <c r="B62" s="22" t="inlineStr">
        <is>
          <t>AC-8.1</t>
        </is>
      </c>
      <c r="C62" s="6">
        <f>VLOOKUP(B62,AC!C:I, 7, FALSE)</f>
        <v/>
      </c>
    </row>
    <row r="63">
      <c r="B63" s="22" t="inlineStr">
        <is>
          <t>AC-8.2</t>
        </is>
      </c>
      <c r="C63" s="6">
        <f>VLOOKUP(B63,AC!C:I, 7, FALSE)</f>
        <v/>
      </c>
    </row>
    <row r="64">
      <c r="B64" s="22" t="inlineStr">
        <is>
          <t>AC-8.3</t>
        </is>
      </c>
      <c r="C64" s="6">
        <f>VLOOKUP(B64,AC!C:I, 7, FALSE)</f>
        <v/>
      </c>
    </row>
    <row r="65">
      <c r="B65" s="22" t="inlineStr">
        <is>
          <t>AC-8.4</t>
        </is>
      </c>
      <c r="C65" s="6">
        <f>VLOOKUP(B65,AC!C:I, 7, FALSE)</f>
        <v/>
      </c>
    </row>
    <row r="66">
      <c r="B66" s="22" t="inlineStr">
        <is>
          <t>AC-11.1</t>
        </is>
      </c>
      <c r="C66" s="6">
        <f>VLOOKUP(B66,AC!C:I, 7, FALSE)</f>
        <v/>
      </c>
    </row>
    <row r="67">
      <c r="B67" s="22" t="inlineStr">
        <is>
          <t>AC-11.2</t>
        </is>
      </c>
      <c r="C67" s="6">
        <f>VLOOKUP(B67,AC!C:I, 7, FALSE)</f>
        <v/>
      </c>
    </row>
    <row r="68">
      <c r="B68" s="22" t="inlineStr">
        <is>
          <t>AC-11 (1).1</t>
        </is>
      </c>
      <c r="C68" s="6">
        <f>VLOOKUP(B68,AC!C:I, 7, FALSE)</f>
        <v/>
      </c>
    </row>
    <row r="69">
      <c r="B69" s="22" t="inlineStr">
        <is>
          <t>AC-12.1</t>
        </is>
      </c>
      <c r="C69" s="6">
        <f>VLOOKUP(B69,AC!C:I, 7, FALSE)</f>
        <v/>
      </c>
    </row>
    <row r="70">
      <c r="B70" s="22" t="inlineStr">
        <is>
          <t>AC-14.1</t>
        </is>
      </c>
      <c r="C70" s="6">
        <f>VLOOKUP(B70,AC!C:I, 7, FALSE)</f>
        <v/>
      </c>
    </row>
    <row r="71">
      <c r="B71" s="22" t="inlineStr">
        <is>
          <t>AC-14.2</t>
        </is>
      </c>
      <c r="C71" s="6">
        <f>VLOOKUP(B71,AC!C:I, 7, FALSE)</f>
        <v/>
      </c>
    </row>
    <row r="72">
      <c r="B72" s="22" t="inlineStr">
        <is>
          <t>AC-17.1</t>
        </is>
      </c>
      <c r="C72" s="6">
        <f>VLOOKUP(B72,AC!C:I, 7, FALSE)</f>
        <v/>
      </c>
    </row>
    <row r="73">
      <c r="B73" s="22" t="inlineStr">
        <is>
          <t>AC-17.2</t>
        </is>
      </c>
      <c r="C73" s="6">
        <f>VLOOKUP(B73,AC!C:I, 7, FALSE)</f>
        <v/>
      </c>
    </row>
    <row r="74">
      <c r="B74" s="22" t="inlineStr">
        <is>
          <t>AC-17 (1).1</t>
        </is>
      </c>
      <c r="C74" s="6">
        <f>VLOOKUP(B74,AC!C:I, 7, FALSE)</f>
        <v/>
      </c>
    </row>
    <row r="75">
      <c r="B75" s="22" t="inlineStr">
        <is>
          <t>AC-17 (2).1</t>
        </is>
      </c>
      <c r="C75" s="6">
        <f>VLOOKUP(B75,AC!C:I, 7, FALSE)</f>
        <v/>
      </c>
    </row>
    <row r="76">
      <c r="B76" s="22" t="inlineStr">
        <is>
          <t>AC-17 (3).1</t>
        </is>
      </c>
      <c r="C76" s="6">
        <f>VLOOKUP(B76,AC!C:I, 7, FALSE)</f>
        <v/>
      </c>
    </row>
    <row r="77">
      <c r="B77" s="22" t="inlineStr">
        <is>
          <t>AC-17 (4).1</t>
        </is>
      </c>
      <c r="C77" s="6">
        <f>VLOOKUP(B77,AC!C:I, 7, FALSE)</f>
        <v/>
      </c>
    </row>
    <row r="78">
      <c r="B78" s="22" t="inlineStr">
        <is>
          <t>AC-17 (4).2</t>
        </is>
      </c>
      <c r="C78" s="6">
        <f>VLOOKUP(B78,AC!C:I, 7, FALSE)</f>
        <v/>
      </c>
    </row>
    <row r="79">
      <c r="B79" s="22" t="inlineStr">
        <is>
          <t>AC-17 (4).3</t>
        </is>
      </c>
      <c r="C79" s="6">
        <f>VLOOKUP(B79,AC!C:I, 7, FALSE)</f>
        <v/>
      </c>
    </row>
    <row r="80">
      <c r="B80" s="22" t="inlineStr">
        <is>
          <t>AC-18.1</t>
        </is>
      </c>
      <c r="C80" s="6">
        <f>VLOOKUP(B80,AC!C:I, 7, FALSE)</f>
        <v/>
      </c>
    </row>
    <row r="81">
      <c r="B81" s="22" t="inlineStr">
        <is>
          <t>AC-18.2</t>
        </is>
      </c>
      <c r="C81" s="6">
        <f>VLOOKUP(B81,AC!C:I, 7, FALSE)</f>
        <v/>
      </c>
    </row>
    <row r="82">
      <c r="B82" s="22" t="inlineStr">
        <is>
          <t>AC-18 (1).1</t>
        </is>
      </c>
      <c r="C82" s="6">
        <f>VLOOKUP(B82,AC!C:I, 7, FALSE)</f>
        <v/>
      </c>
    </row>
    <row r="83">
      <c r="B83" s="22" t="inlineStr">
        <is>
          <t>AC-18 (1).2</t>
        </is>
      </c>
      <c r="C83" s="6">
        <f>VLOOKUP(B83,AC!C:I, 7, FALSE)</f>
        <v/>
      </c>
    </row>
    <row r="84">
      <c r="B84" s="22" t="inlineStr">
        <is>
          <t>AC-18 (3).1</t>
        </is>
      </c>
      <c r="C84" s="6">
        <f>VLOOKUP(B84,AC!C:I, 7, FALSE)</f>
        <v/>
      </c>
    </row>
    <row r="85">
      <c r="B85" s="22" t="inlineStr">
        <is>
          <t>AC-19.1</t>
        </is>
      </c>
      <c r="C85" s="6">
        <f>VLOOKUP(B85,AC!C:I, 7, FALSE)</f>
        <v/>
      </c>
    </row>
    <row r="86">
      <c r="B86" s="22" t="inlineStr">
        <is>
          <t>AC-19.2</t>
        </is>
      </c>
      <c r="C86" s="6">
        <f>VLOOKUP(B86,AC!C:I, 7, FALSE)</f>
        <v/>
      </c>
    </row>
    <row r="87">
      <c r="B87" s="22" t="inlineStr">
        <is>
          <t>AC-19 (5).1</t>
        </is>
      </c>
      <c r="C87" s="6">
        <f>VLOOKUP(B87,AC!C:I, 7, FALSE)</f>
        <v/>
      </c>
    </row>
    <row r="88">
      <c r="B88" s="22" t="inlineStr">
        <is>
          <t>AC-20.1</t>
        </is>
      </c>
      <c r="C88" s="6">
        <f>VLOOKUP(B88,AC!C:I, 7, FALSE)</f>
        <v/>
      </c>
    </row>
    <row r="89">
      <c r="B89" s="22" t="inlineStr">
        <is>
          <t>AC-20.2</t>
        </is>
      </c>
      <c r="C89" s="6">
        <f>VLOOKUP(B89,AC!C:I, 7, FALSE)</f>
        <v/>
      </c>
    </row>
    <row r="90">
      <c r="B90" s="22" t="inlineStr">
        <is>
          <t>AC-20 (1).1</t>
        </is>
      </c>
      <c r="C90" s="6">
        <f>VLOOKUP(B90,AC!C:I, 7, FALSE)</f>
        <v/>
      </c>
    </row>
    <row r="91">
      <c r="B91" s="22" t="inlineStr">
        <is>
          <t>AC-20 (1).2</t>
        </is>
      </c>
      <c r="C91" s="6">
        <f>VLOOKUP(B91,AC!C:I, 7, FALSE)</f>
        <v/>
      </c>
    </row>
    <row r="92">
      <c r="B92" s="22" t="inlineStr">
        <is>
          <t>AC-20 (2).1</t>
        </is>
      </c>
      <c r="C92" s="6">
        <f>VLOOKUP(B92,AC!C:I, 7, FALSE)</f>
        <v/>
      </c>
    </row>
    <row r="93">
      <c r="B93" s="22" t="inlineStr">
        <is>
          <t>AC-21.1</t>
        </is>
      </c>
      <c r="C93" s="6">
        <f>VLOOKUP(B93,AC!C:I, 7, FALSE)</f>
        <v/>
      </c>
    </row>
    <row r="94">
      <c r="B94" s="22" t="inlineStr">
        <is>
          <t>AC-21.2</t>
        </is>
      </c>
      <c r="C94" s="6">
        <f>VLOOKUP(B94,AC!C:I, 7, FALSE)</f>
        <v/>
      </c>
    </row>
    <row r="95">
      <c r="B95" s="22" t="inlineStr">
        <is>
          <t>AC-22.1</t>
        </is>
      </c>
      <c r="C95" s="6">
        <f>VLOOKUP(B95,AC!C:I, 7, FALSE)</f>
        <v/>
      </c>
    </row>
    <row r="96">
      <c r="B96" s="22" t="inlineStr">
        <is>
          <t>AC-22.2</t>
        </is>
      </c>
      <c r="C96" s="6">
        <f>VLOOKUP(B96,AC!C:I, 7, FALSE)</f>
        <v/>
      </c>
    </row>
    <row r="97">
      <c r="B97" s="22" t="inlineStr">
        <is>
          <t>AC-22.3</t>
        </is>
      </c>
      <c r="C97" s="6">
        <f>VLOOKUP(B97,AC!C:I, 7, FALSE)</f>
        <v/>
      </c>
    </row>
    <row r="98">
      <c r="B98" s="22" t="inlineStr">
        <is>
          <t>AC-22.4</t>
        </is>
      </c>
      <c r="C98" s="6">
        <f>VLOOKUP(B98,AC!C:I,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F12:G54">
    <cfRule type="cellIs" priority="3" operator="equal" dxfId="2">
      <formula>"Partial Implemented"</formula>
    </cfRule>
  </conditionalFormatting>
  <conditionalFormatting sqref="C11 F11:G54">
    <cfRule type="cellIs" priority="4" operator="equal" dxfId="0">
      <formula>"Fully Implemented"</formula>
    </cfRule>
    <cfRule type="cellIs" priority="6" operator="equal" dxfId="1">
      <formula>"Not Implemented"</formula>
    </cfRule>
  </conditionalFormatting>
  <conditionalFormatting sqref="C11 F11:F17 G11:G54">
    <cfRule type="cellIs" priority="5" operator="equal" dxfId="2">
      <formula>"Partially Implemented"</formula>
    </cfRule>
  </conditionalFormatting>
  <conditionalFormatting sqref="C7">
    <cfRule type="cellIs" priority="7" operator="lessThan" dxfId="1">
      <formula>0.34</formula>
    </cfRule>
    <cfRule type="cellIs" priority="8" operator="between" dxfId="2">
      <formula>0.34</formula>
      <formula>0.66</formula>
    </cfRule>
    <cfRule type="cellIs" priority="9" operator="greaterThan" dxfId="0">
      <formula>0.66</formula>
    </cfRule>
  </conditionalFormatting>
  <pageMargins left="0.75" right="0.75" top="1" bottom="1" header="0.5" footer="0.5"/>
</worksheet>
</file>

<file path=xl/worksheets/sheet20.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Access Control</t>
        </is>
      </c>
      <c r="B2" s="50" t="inlineStr">
        <is>
          <t>AC-1</t>
        </is>
      </c>
      <c r="C2" s="42" t="inlineStr">
        <is>
          <t>AC-1.1</t>
        </is>
      </c>
      <c r="D2" s="47" t="inlineStr">
        <is>
          <t>Policy and Procedures</t>
        </is>
      </c>
      <c r="E2" s="47" t="inlineStr">
        <is>
          <t>Determine if an access control policy is developed, documented and disseminated to organization-defined personnel or roles.</t>
        </is>
      </c>
      <c r="F2" s="77" t="n"/>
      <c r="G2" s="77" t="n"/>
      <c r="H2" s="77" t="n"/>
      <c r="I2" s="46" t="n"/>
      <c r="J2" s="77" t="n"/>
      <c r="K2" s="77" t="n"/>
    </row>
    <row r="3">
      <c r="A3" s="49" t="inlineStr">
        <is>
          <t>Access Control</t>
        </is>
      </c>
      <c r="B3" s="50" t="inlineStr">
        <is>
          <t>AC-1</t>
        </is>
      </c>
      <c r="C3" s="42" t="inlineStr">
        <is>
          <t>AC-1.2</t>
        </is>
      </c>
      <c r="D3" s="47" t="inlineStr">
        <is>
          <t>Policy and Procedures</t>
        </is>
      </c>
      <c r="E3" s="47" t="inlineStr">
        <is>
          <t>Determine if access control procedures to facilitate the implementation of the access control policy and associated access controls are developed, documented and disseminated to organization-defined personnel or roles.</t>
        </is>
      </c>
      <c r="F3" s="77" t="n"/>
      <c r="G3" s="77" t="n"/>
      <c r="H3" s="77" t="n"/>
      <c r="I3" s="46" t="n"/>
      <c r="J3" s="77" t="n"/>
      <c r="K3" s="77" t="n"/>
    </row>
    <row r="4">
      <c r="A4" s="49" t="inlineStr">
        <is>
          <t>Access Control</t>
        </is>
      </c>
      <c r="B4" s="50" t="inlineStr">
        <is>
          <t>AC-1</t>
        </is>
      </c>
      <c r="C4" s="42" t="inlineStr">
        <is>
          <t>AC-1.3</t>
        </is>
      </c>
      <c r="D4" s="47" t="inlineStr">
        <is>
          <t>Policy and Procedures</t>
        </is>
      </c>
      <c r="E4" s="47" t="inlineStr">
        <is>
          <t>Determine if the organizational-level, mission/business process-level, or system-level access control policy addresses purpose, scope, roles, responsibilities, management commitment, coordination among organizational entities, and compliance.</t>
        </is>
      </c>
      <c r="F4" s="77" t="n"/>
      <c r="G4" s="77" t="n"/>
      <c r="H4" s="77" t="n"/>
      <c r="I4" s="46" t="n"/>
      <c r="J4" s="77" t="n"/>
      <c r="K4" s="77" t="n"/>
    </row>
    <row r="5">
      <c r="A5" s="49" t="inlineStr">
        <is>
          <t>Access Control</t>
        </is>
      </c>
      <c r="B5" s="50" t="inlineStr">
        <is>
          <t>AC-1</t>
        </is>
      </c>
      <c r="C5" s="42" t="inlineStr">
        <is>
          <t>AC-1.4</t>
        </is>
      </c>
      <c r="D5" s="47" t="inlineStr">
        <is>
          <t>Policy and Procedures</t>
        </is>
      </c>
      <c r="E5" s="47" t="inlineStr">
        <is>
          <t>Determine if the access control policy is consistent with applicable laws, Executive Orders, directives, regulations, policies, standards, and guidelines.</t>
        </is>
      </c>
      <c r="F5" s="77" t="n"/>
      <c r="G5" s="77" t="n"/>
      <c r="H5" s="77" t="n"/>
      <c r="I5" s="46" t="n"/>
      <c r="J5" s="77" t="n"/>
      <c r="K5" s="77" t="n"/>
    </row>
    <row r="6">
      <c r="A6" s="49" t="inlineStr">
        <is>
          <t>Access Control</t>
        </is>
      </c>
      <c r="B6" s="50" t="inlineStr">
        <is>
          <t>AC-1</t>
        </is>
      </c>
      <c r="C6" s="42" t="inlineStr">
        <is>
          <t>AC-1.5</t>
        </is>
      </c>
      <c r="D6" s="47" t="inlineStr">
        <is>
          <t>Policy and Procedures</t>
        </is>
      </c>
      <c r="E6" s="47" t="inlineStr">
        <is>
          <t>Determine if the organization-defined official is designated to manage the development, documentation, and dissemination of the access control policy and procedures.</t>
        </is>
      </c>
      <c r="F6" s="77" t="n"/>
      <c r="G6" s="77" t="n"/>
      <c r="H6" s="77" t="n"/>
      <c r="I6" s="46" t="n"/>
      <c r="J6" s="77" t="n"/>
      <c r="K6" s="77" t="n"/>
    </row>
    <row r="7">
      <c r="A7" s="49" t="inlineStr">
        <is>
          <t>Access Control</t>
        </is>
      </c>
      <c r="B7" s="50" t="inlineStr">
        <is>
          <t>AC-1</t>
        </is>
      </c>
      <c r="C7" s="42" t="inlineStr">
        <is>
          <t>AC-1.6</t>
        </is>
      </c>
      <c r="D7" s="47" t="inlineStr">
        <is>
          <t>Policy and Procedures</t>
        </is>
      </c>
      <c r="E7" s="47" t="inlineStr">
        <is>
          <t>Determine if the current access control policy is reviewed and updated at least every three (3) years and after significant changes.</t>
        </is>
      </c>
      <c r="F7" s="77" t="n"/>
      <c r="G7" s="77" t="n"/>
      <c r="H7" s="77" t="n"/>
      <c r="I7" s="46" t="n"/>
      <c r="J7" s="77" t="n"/>
      <c r="K7" s="77" t="n"/>
    </row>
    <row r="8">
      <c r="A8" s="49" t="inlineStr">
        <is>
          <t>Access Control</t>
        </is>
      </c>
      <c r="B8" s="50" t="inlineStr">
        <is>
          <t>AC-1</t>
        </is>
      </c>
      <c r="C8" s="42" t="inlineStr">
        <is>
          <t>AC-1.7</t>
        </is>
      </c>
      <c r="D8" s="47" t="inlineStr">
        <is>
          <t>Policy and Procedures</t>
        </is>
      </c>
      <c r="E8" s="47" t="inlineStr">
        <is>
          <t>Determine if the current access control procedures are reviewed and updated at least annually and after significant changes.</t>
        </is>
      </c>
      <c r="F8" s="77" t="n"/>
      <c r="G8" s="77" t="n"/>
      <c r="H8" s="77" t="n"/>
      <c r="I8" s="46" t="n"/>
      <c r="J8" s="77" t="n"/>
      <c r="K8" s="77" t="n"/>
    </row>
    <row r="9">
      <c r="A9" s="49" t="inlineStr">
        <is>
          <t>Access Control</t>
        </is>
      </c>
      <c r="B9" s="50" t="inlineStr">
        <is>
          <t>AC-2</t>
        </is>
      </c>
      <c r="C9" s="42" t="inlineStr">
        <is>
          <t>AC-2.1</t>
        </is>
      </c>
      <c r="D9" s="47" t="inlineStr">
        <is>
          <t>Account Management</t>
        </is>
      </c>
      <c r="E9" s="47" t="inlineStr">
        <is>
          <t>Determine if account types allowed and specifically prohibited for use within the system are defined and documented.</t>
        </is>
      </c>
      <c r="F9" s="77" t="n"/>
      <c r="G9" s="77" t="n"/>
      <c r="H9" s="77" t="n"/>
      <c r="I9" s="46" t="n"/>
      <c r="J9" s="77" t="n"/>
      <c r="K9" s="77" t="n"/>
    </row>
    <row r="10">
      <c r="A10" s="49" t="inlineStr">
        <is>
          <t>Access Control</t>
        </is>
      </c>
      <c r="B10" s="50" t="inlineStr">
        <is>
          <t>AC-2</t>
        </is>
      </c>
      <c r="C10" s="42" t="inlineStr">
        <is>
          <t>AC-2.2</t>
        </is>
      </c>
      <c r="D10" s="47" t="inlineStr">
        <is>
          <t>Account Management</t>
        </is>
      </c>
      <c r="E10" s="47" t="inlineStr">
        <is>
          <t>Determine if account managers are assigned.</t>
        </is>
      </c>
      <c r="F10" s="77" t="n"/>
      <c r="G10" s="77" t="n"/>
      <c r="H10" s="77" t="n"/>
      <c r="I10" s="46" t="n"/>
      <c r="J10" s="77" t="n"/>
      <c r="K10" s="77" t="n"/>
    </row>
    <row r="11">
      <c r="A11" s="49" t="inlineStr">
        <is>
          <t>Access Control</t>
        </is>
      </c>
      <c r="B11" s="50" t="inlineStr">
        <is>
          <t>AC-2</t>
        </is>
      </c>
      <c r="C11" s="42" t="inlineStr">
        <is>
          <t>AC-2.3</t>
        </is>
      </c>
      <c r="D11" s="47" t="inlineStr">
        <is>
          <t>Account Management</t>
        </is>
      </c>
      <c r="E11" s="47" t="inlineStr">
        <is>
          <t>Determine if organization-defined prerequisites and criteria for group and role membership are required.</t>
        </is>
      </c>
      <c r="F11" s="77" t="n"/>
      <c r="G11" s="77" t="n"/>
      <c r="H11" s="77" t="n"/>
      <c r="I11" s="46" t="n"/>
      <c r="J11" s="77" t="n"/>
      <c r="K11" s="77" t="n"/>
    </row>
    <row r="12">
      <c r="A12" s="49" t="inlineStr">
        <is>
          <t>Access Control</t>
        </is>
      </c>
      <c r="B12" s="50" t="inlineStr">
        <is>
          <t>AC-2</t>
        </is>
      </c>
      <c r="C12" s="42" t="inlineStr">
        <is>
          <t>AC-2.4</t>
        </is>
      </c>
      <c r="D12" s="47" t="inlineStr">
        <is>
          <t>Account Management</t>
        </is>
      </c>
      <c r="E12" s="47" t="inlineStr">
        <is>
          <t>Determine if:
 - authorized users of the system are specified;
 - group and role membership are specified;
 - access authorizations (i.e., privileges) are specified for each account;
 - organization-defined attributes (as required) are specified for each account.</t>
        </is>
      </c>
      <c r="F12" s="77" t="n"/>
      <c r="G12" s="77" t="n"/>
      <c r="H12" s="77" t="n"/>
      <c r="I12" s="46" t="n"/>
      <c r="J12" s="77" t="n"/>
      <c r="K12" s="77" t="n"/>
    </row>
    <row r="13">
      <c r="A13" s="49" t="inlineStr">
        <is>
          <t>Access Control</t>
        </is>
      </c>
      <c r="B13" s="50" t="inlineStr">
        <is>
          <t>AC-2</t>
        </is>
      </c>
      <c r="C13" s="42" t="inlineStr">
        <is>
          <t>AC-2.5</t>
        </is>
      </c>
      <c r="D13" s="47" t="inlineStr">
        <is>
          <t>Account Management</t>
        </is>
      </c>
      <c r="E13" s="47" t="inlineStr">
        <is>
          <t>Determine if approvals are required by organization-defined personnel or roles for requests to create accounts.</t>
        </is>
      </c>
      <c r="F13" s="77" t="n"/>
      <c r="G13" s="77" t="n"/>
      <c r="H13" s="77" t="n"/>
      <c r="I13" s="46" t="n"/>
      <c r="J13" s="77" t="n"/>
      <c r="K13" s="77" t="n"/>
    </row>
    <row r="14">
      <c r="A14" s="49" t="inlineStr">
        <is>
          <t>Access Control</t>
        </is>
      </c>
      <c r="B14" s="50" t="inlineStr">
        <is>
          <t>AC-2</t>
        </is>
      </c>
      <c r="C14" s="42" t="inlineStr">
        <is>
          <t>AC-2.6</t>
        </is>
      </c>
      <c r="D14" s="47" t="inlineStr">
        <is>
          <t>Account Management</t>
        </is>
      </c>
      <c r="E14" s="47" t="inlineStr">
        <is>
          <t>Determine if accounts are created, enabled, modified, disabled, and removed in accordance with organization-defined policy, procedures, prerequisites, and criteria.</t>
        </is>
      </c>
      <c r="F14" s="77" t="n"/>
      <c r="G14" s="77" t="n"/>
      <c r="H14" s="77" t="n"/>
      <c r="I14" s="46" t="n"/>
      <c r="J14" s="77" t="n"/>
      <c r="K14" s="77" t="n"/>
    </row>
    <row r="15">
      <c r="A15" s="49" t="inlineStr">
        <is>
          <t>Access Control</t>
        </is>
      </c>
      <c r="B15" s="50" t="inlineStr">
        <is>
          <t>AC-2</t>
        </is>
      </c>
      <c r="C15" s="42" t="inlineStr">
        <is>
          <t>AC-2.7</t>
        </is>
      </c>
      <c r="D15" s="47" t="inlineStr">
        <is>
          <t>Account Management</t>
        </is>
      </c>
      <c r="E15" s="47" t="inlineStr">
        <is>
          <t>Determine if the use of accounts is monitored.</t>
        </is>
      </c>
      <c r="F15" s="77" t="n"/>
      <c r="G15" s="77" t="n"/>
      <c r="H15" s="77" t="n"/>
      <c r="I15" s="46" t="n"/>
      <c r="J15" s="77" t="n"/>
      <c r="K15" s="77" t="n"/>
    </row>
    <row r="16">
      <c r="A16" s="49" t="inlineStr">
        <is>
          <t>Access Control</t>
        </is>
      </c>
      <c r="B16" s="50" t="inlineStr">
        <is>
          <t>AC-2</t>
        </is>
      </c>
      <c r="C16" s="42" t="inlineStr">
        <is>
          <t>AC-2.8</t>
        </is>
      </c>
      <c r="D16" s="47" t="inlineStr">
        <is>
          <t>Account Management</t>
        </is>
      </c>
      <c r="E16" s="47" t="inlineStr">
        <is>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is>
      </c>
      <c r="F16" s="77" t="n"/>
      <c r="G16" s="77" t="n"/>
      <c r="H16" s="77" t="n"/>
      <c r="I16" s="46" t="n"/>
      <c r="J16" s="77" t="n"/>
      <c r="K16" s="77" t="n"/>
    </row>
    <row r="17">
      <c r="A17" s="49" t="inlineStr">
        <is>
          <t>Access Control</t>
        </is>
      </c>
      <c r="B17" s="50" t="inlineStr">
        <is>
          <t>AC-2</t>
        </is>
      </c>
      <c r="C17" s="42" t="inlineStr">
        <is>
          <t>AC-2.9</t>
        </is>
      </c>
      <c r="D17" s="47" t="inlineStr">
        <is>
          <t>Account Management</t>
        </is>
      </c>
      <c r="E17" s="47" t="inlineStr">
        <is>
          <t>Determine if access to the system is authorized based on a valid access authorization.</t>
        </is>
      </c>
      <c r="F17" s="77" t="n"/>
      <c r="G17" s="77" t="n"/>
      <c r="H17" s="77" t="n"/>
      <c r="I17" s="46" t="n"/>
      <c r="J17" s="77" t="n"/>
      <c r="K17" s="77" t="n"/>
    </row>
    <row r="18">
      <c r="A18" s="49" t="inlineStr">
        <is>
          <t>Access Control</t>
        </is>
      </c>
      <c r="B18" s="50" t="inlineStr">
        <is>
          <t>AC-2</t>
        </is>
      </c>
      <c r="C18" s="42" t="inlineStr">
        <is>
          <t>AC-2.10</t>
        </is>
      </c>
      <c r="D18" s="47" t="inlineStr">
        <is>
          <t>Account Management</t>
        </is>
      </c>
      <c r="E18" s="47" t="inlineStr">
        <is>
          <t>Determine if access to the system is authorized based on intended system usage.</t>
        </is>
      </c>
      <c r="F18" s="77" t="n"/>
      <c r="G18" s="77" t="n"/>
      <c r="H18" s="77" t="n"/>
      <c r="I18" s="46" t="n"/>
      <c r="J18" s="77" t="n"/>
      <c r="K18" s="77" t="n"/>
    </row>
    <row r="19">
      <c r="A19" s="49" t="inlineStr">
        <is>
          <t>Access Control</t>
        </is>
      </c>
      <c r="B19" s="50" t="inlineStr">
        <is>
          <t>AC-2</t>
        </is>
      </c>
      <c r="C19" s="42" t="inlineStr">
        <is>
          <t>AC-2.11</t>
        </is>
      </c>
      <c r="D19" s="47" t="inlineStr">
        <is>
          <t>Account Management</t>
        </is>
      </c>
      <c r="E19" s="47" t="inlineStr">
        <is>
          <t>Determine if access to the system is authorized based on organization-defined attributes.</t>
        </is>
      </c>
      <c r="F19" s="77" t="n"/>
      <c r="G19" s="77" t="n"/>
      <c r="H19" s="77" t="n"/>
      <c r="I19" s="46" t="n"/>
      <c r="J19" s="77" t="n"/>
      <c r="K19" s="77" t="n"/>
    </row>
    <row r="20">
      <c r="A20" s="49" t="inlineStr">
        <is>
          <t>Access Control</t>
        </is>
      </c>
      <c r="B20" s="50" t="inlineStr">
        <is>
          <t>AC-2</t>
        </is>
      </c>
      <c r="C20" s="42" t="inlineStr">
        <is>
          <t>AC-2.12</t>
        </is>
      </c>
      <c r="D20" s="47" t="inlineStr">
        <is>
          <t>Account Management</t>
        </is>
      </c>
      <c r="E20" s="47" t="inlineStr">
        <is>
          <t>Determine if accounts are reviewed for compliance with account management requirements quarterly for privileged access and annually for non-privileged access.</t>
        </is>
      </c>
      <c r="F20" s="77" t="n"/>
      <c r="G20" s="77" t="n"/>
      <c r="H20" s="77" t="n"/>
      <c r="I20" s="46" t="n"/>
      <c r="J20" s="77" t="n"/>
      <c r="K20" s="77" t="n"/>
    </row>
    <row r="21">
      <c r="A21" s="49" t="inlineStr">
        <is>
          <t>Access Control</t>
        </is>
      </c>
      <c r="B21" s="50" t="inlineStr">
        <is>
          <t>AC-2</t>
        </is>
      </c>
      <c r="C21" s="42" t="inlineStr">
        <is>
          <t>AC-2.13</t>
        </is>
      </c>
      <c r="D21" s="47" t="inlineStr">
        <is>
          <t>Account Management</t>
        </is>
      </c>
      <c r="E21" s="47" t="inlineStr">
        <is>
          <t>Determine if a process is established and implemented for changing shared or group account authenticators (if deployed) when individuals are removed from the group.</t>
        </is>
      </c>
      <c r="F21" s="77" t="n"/>
      <c r="G21" s="77" t="n"/>
      <c r="H21" s="77" t="n"/>
      <c r="I21" s="46" t="n"/>
      <c r="J21" s="77" t="n"/>
      <c r="K21" s="77" t="n"/>
    </row>
    <row r="22">
      <c r="A22" s="49" t="inlineStr">
        <is>
          <t>Access Control</t>
        </is>
      </c>
      <c r="B22" s="50" t="inlineStr">
        <is>
          <t>AC-2</t>
        </is>
      </c>
      <c r="C22" s="42" t="inlineStr">
        <is>
          <t>AC-2.14</t>
        </is>
      </c>
      <c r="D22" s="47" t="inlineStr">
        <is>
          <t>Account Management</t>
        </is>
      </c>
      <c r="E22" s="47" t="inlineStr">
        <is>
          <t>Determine if account management processes are aligned with personnel termination and transfer processes.</t>
        </is>
      </c>
      <c r="F22" s="77" t="n"/>
      <c r="G22" s="77" t="n"/>
      <c r="H22" s="77" t="n"/>
      <c r="I22" s="46" t="n"/>
      <c r="J22" s="77" t="n"/>
      <c r="K22" s="77" t="n"/>
    </row>
    <row r="23">
      <c r="A23" s="49" t="inlineStr">
        <is>
          <t>Access Control</t>
        </is>
      </c>
      <c r="B23" s="50" t="inlineStr">
        <is>
          <t>AC-2 (1)</t>
        </is>
      </c>
      <c r="C23" s="42" t="inlineStr">
        <is>
          <t>AC-2 (1).1</t>
        </is>
      </c>
      <c r="D23" s="47" t="inlineStr">
        <is>
          <t>Automated System Account Management</t>
        </is>
      </c>
      <c r="E23" s="47" t="inlineStr">
        <is>
          <t>Determine if the management of system accounts is supported using organization-defined automated mechanisms.</t>
        </is>
      </c>
      <c r="F23" s="77" t="n"/>
      <c r="G23" s="77" t="n"/>
      <c r="H23" s="77" t="n"/>
      <c r="I23" s="46" t="n"/>
      <c r="J23" s="77" t="n"/>
      <c r="K23" s="77" t="n"/>
    </row>
    <row r="24">
      <c r="A24" s="49" t="inlineStr">
        <is>
          <t>Access Control</t>
        </is>
      </c>
      <c r="B24" s="50" t="inlineStr">
        <is>
          <t>AC-2 (2)</t>
        </is>
      </c>
      <c r="C24" s="42" t="inlineStr">
        <is>
          <t>AC-2 (2).1</t>
        </is>
      </c>
      <c r="D24" s="47" t="inlineStr">
        <is>
          <t>Automated Temporary and Emergency Account Management</t>
        </is>
      </c>
      <c r="E24" s="47" t="inlineStr">
        <is>
          <t>Determine if temporary and emergency accounts are automatically disabled after no more than ninety-six (96) hours from last use.</t>
        </is>
      </c>
      <c r="F24" s="77" t="n"/>
      <c r="G24" s="77" t="n"/>
      <c r="H24" s="77" t="n"/>
      <c r="I24" s="46" t="n"/>
      <c r="J24" s="77" t="n"/>
      <c r="K24" s="77" t="n"/>
    </row>
    <row r="25">
      <c r="A25" s="49" t="inlineStr">
        <is>
          <t>Access Control</t>
        </is>
      </c>
      <c r="B25" s="50" t="inlineStr">
        <is>
          <t>AC-2 (3)</t>
        </is>
      </c>
      <c r="C25" s="42" t="inlineStr">
        <is>
          <t>AC-2 (3).1</t>
        </is>
      </c>
      <c r="D25" s="47" t="inlineStr">
        <is>
          <t>Disable Accounts</t>
        </is>
      </c>
      <c r="E25" s="47" t="inlineStr">
        <is>
          <t>Determine if accounts are disabled within 24 hours for user accounts when the accounts:
a. have expired
b. are no longer associated with a user or individual
c. are in violation of organizational policy; or
d. have been inactive for ninety (90) days.</t>
        </is>
      </c>
      <c r="F25" s="77" t="n"/>
      <c r="G25" s="77" t="n"/>
      <c r="H25" s="77" t="n"/>
      <c r="I25" s="46" t="n"/>
      <c r="J25" s="77" t="n"/>
      <c r="K25" s="77" t="n"/>
    </row>
    <row r="26">
      <c r="A26" s="49" t="inlineStr">
        <is>
          <t>Access Control</t>
        </is>
      </c>
      <c r="B26" s="50" t="inlineStr">
        <is>
          <t>AC-2 (4)</t>
        </is>
      </c>
      <c r="C26" s="42" t="inlineStr">
        <is>
          <t>AC-2 (4).1</t>
        </is>
      </c>
      <c r="D26" s="47" t="inlineStr">
        <is>
          <t>Automated Audit Actions</t>
        </is>
      </c>
      <c r="E26" s="47" t="inlineStr">
        <is>
          <t>Determine if account creation, modification, enabling, disabling, and removal actions are automatically audited.</t>
        </is>
      </c>
      <c r="F26" s="77" t="n"/>
      <c r="G26" s="77" t="n"/>
      <c r="H26" s="77" t="n"/>
      <c r="I26" s="46" t="n"/>
      <c r="J26" s="77" t="n"/>
      <c r="K26" s="77" t="n"/>
    </row>
    <row r="27">
      <c r="A27" s="49" t="inlineStr">
        <is>
          <t>Access Control</t>
        </is>
      </c>
      <c r="B27" s="50" t="inlineStr">
        <is>
          <t>AC-2 (5)</t>
        </is>
      </c>
      <c r="C27" s="42" t="inlineStr">
        <is>
          <t>AC-2 (5).1</t>
        </is>
      </c>
      <c r="D27" s="47" t="inlineStr">
        <is>
          <t>Inactivity Logout</t>
        </is>
      </c>
      <c r="E27" s="47" t="inlineStr">
        <is>
          <t>Determine if privileged users are required to log out at the end of a standard work period.</t>
        </is>
      </c>
      <c r="F27" s="77" t="n"/>
      <c r="G27" s="77" t="n"/>
      <c r="H27" s="77" t="n"/>
      <c r="I27" s="46" t="n"/>
      <c r="J27" s="77" t="n"/>
      <c r="K27" s="77" t="n"/>
    </row>
    <row r="28">
      <c r="A28" s="49" t="inlineStr">
        <is>
          <t>Access Control</t>
        </is>
      </c>
      <c r="B28" s="50" t="inlineStr">
        <is>
          <t>AC-2 (7)</t>
        </is>
      </c>
      <c r="C28" s="42" t="inlineStr">
        <is>
          <t>AC-2 (7).1</t>
        </is>
      </c>
      <c r="D28" s="47" t="inlineStr">
        <is>
          <t>Privileged User Accounts</t>
        </is>
      </c>
      <c r="E28" s="47" t="inlineStr">
        <is>
          <t>Determine if privileged user accounts are established and administered in accordance with either a role-based access scheme or an attribute-based access scheme.</t>
        </is>
      </c>
      <c r="F28" s="77" t="n"/>
      <c r="G28" s="77" t="n"/>
      <c r="H28" s="77" t="n"/>
      <c r="I28" s="46" t="n"/>
      <c r="J28" s="77" t="n"/>
      <c r="K28" s="77" t="n"/>
    </row>
    <row r="29">
      <c r="A29" s="49" t="inlineStr">
        <is>
          <t>Access Control</t>
        </is>
      </c>
      <c r="B29" s="50" t="inlineStr">
        <is>
          <t>AC-2 (7)</t>
        </is>
      </c>
      <c r="C29" s="42" t="inlineStr">
        <is>
          <t>AC-2 (7).2</t>
        </is>
      </c>
      <c r="D29" s="47" t="inlineStr">
        <is>
          <t>Privileged User Accounts</t>
        </is>
      </c>
      <c r="E29" s="47" t="inlineStr">
        <is>
          <t>Determine if privileged role or attribute assignments are monitored.</t>
        </is>
      </c>
      <c r="F29" s="77" t="n"/>
      <c r="G29" s="77" t="n"/>
      <c r="H29" s="77" t="n"/>
      <c r="I29" s="46" t="n"/>
      <c r="J29" s="77" t="n"/>
      <c r="K29" s="77" t="n"/>
    </row>
    <row r="30">
      <c r="A30" s="49" t="inlineStr">
        <is>
          <t>Access Control</t>
        </is>
      </c>
      <c r="B30" s="50" t="inlineStr">
        <is>
          <t>AC-2 (7)</t>
        </is>
      </c>
      <c r="C30" s="42" t="inlineStr">
        <is>
          <t>AC-2 (7).3</t>
        </is>
      </c>
      <c r="D30" s="47" t="inlineStr">
        <is>
          <t>Privileged User Accounts</t>
        </is>
      </c>
      <c r="E30" s="47" t="inlineStr">
        <is>
          <t>Determine if changes to roles or attributes are monitored.</t>
        </is>
      </c>
      <c r="F30" s="77" t="n"/>
      <c r="G30" s="77" t="n"/>
      <c r="H30" s="77" t="n"/>
      <c r="I30" s="46" t="n"/>
      <c r="J30" s="77" t="n"/>
      <c r="K30" s="77" t="n"/>
    </row>
    <row r="31">
      <c r="A31" s="49" t="inlineStr">
        <is>
          <t>Access Control</t>
        </is>
      </c>
      <c r="B31" s="50" t="inlineStr">
        <is>
          <t>AC-2 (7)</t>
        </is>
      </c>
      <c r="C31" s="42" t="inlineStr">
        <is>
          <t>AC-2 (7).4</t>
        </is>
      </c>
      <c r="D31" s="47" t="inlineStr">
        <is>
          <t>Privileged User Accounts</t>
        </is>
      </c>
      <c r="E31" s="47" t="inlineStr">
        <is>
          <t>Determine if access is revoked when privileged role or attribute assignments are no longer appropriate.</t>
        </is>
      </c>
      <c r="F31" s="77" t="n"/>
      <c r="G31" s="77" t="n"/>
      <c r="H31" s="77" t="n"/>
      <c r="I31" s="46" t="n"/>
      <c r="J31" s="77" t="n"/>
      <c r="K31" s="77" t="n"/>
    </row>
    <row r="32">
      <c r="A32" s="49" t="inlineStr">
        <is>
          <t>Access Control</t>
        </is>
      </c>
      <c r="B32" s="50" t="inlineStr">
        <is>
          <t>AC-2 (9)</t>
        </is>
      </c>
      <c r="C32" s="42" t="inlineStr">
        <is>
          <t>AC-2 (9).1</t>
        </is>
      </c>
      <c r="D32" s="47" t="inlineStr">
        <is>
          <t>Restrictions on Use of Shared and Group Accounts</t>
        </is>
      </c>
      <c r="E32" s="47" t="inlineStr">
        <is>
          <t>Determine if the use of shared and group accounts is only permitted if an organization-defined need with justification statement that explains why such accounts are necessary are met.</t>
        </is>
      </c>
      <c r="F32" s="77" t="n"/>
      <c r="G32" s="77" t="n"/>
      <c r="H32" s="77" t="n"/>
      <c r="I32" s="46" t="n"/>
      <c r="J32" s="77" t="n"/>
      <c r="K32" s="77" t="n"/>
    </row>
    <row r="33">
      <c r="A33" s="49" t="inlineStr">
        <is>
          <t>Access Control</t>
        </is>
      </c>
      <c r="B33" s="50" t="inlineStr">
        <is>
          <t>AC-2 (12)</t>
        </is>
      </c>
      <c r="C33" s="42" t="inlineStr">
        <is>
          <t>AC-2 (12).1</t>
        </is>
      </c>
      <c r="D33" s="47" t="inlineStr">
        <is>
          <t>Account Monitoring for Atypical Usage</t>
        </is>
      </c>
      <c r="E33" s="47" t="inlineStr">
        <is>
          <t>Determine if system accounts are monitored for organization-defined atypical usage.</t>
        </is>
      </c>
      <c r="F33" s="77" t="n"/>
      <c r="G33" s="77" t="n"/>
      <c r="H33" s="77" t="n"/>
      <c r="I33" s="46" t="n"/>
      <c r="J33" s="77" t="n"/>
      <c r="K33" s="77" t="n"/>
    </row>
    <row r="34">
      <c r="A34" s="49" t="inlineStr">
        <is>
          <t>Access Control</t>
        </is>
      </c>
      <c r="B34" s="50" t="inlineStr">
        <is>
          <t>AC-2 (12)</t>
        </is>
      </c>
      <c r="C34" s="42" t="inlineStr">
        <is>
          <t>AC-2 (12).2</t>
        </is>
      </c>
      <c r="D34" s="47" t="inlineStr">
        <is>
          <t>Account Monitoring for Atypical Usage</t>
        </is>
      </c>
      <c r="E34" s="47" t="inlineStr">
        <is>
          <t>Determine if atypical usage of system accounts is reported to, at a minimum, the ISSO and/or similar role within the organization.</t>
        </is>
      </c>
      <c r="F34" s="77" t="n"/>
      <c r="G34" s="77" t="n"/>
      <c r="H34" s="77" t="n"/>
      <c r="I34" s="46" t="n"/>
      <c r="J34" s="77" t="n"/>
      <c r="K34" s="77" t="n"/>
    </row>
    <row r="35">
      <c r="A35" s="49" t="inlineStr">
        <is>
          <t>Access Control</t>
        </is>
      </c>
      <c r="B35" s="50" t="inlineStr">
        <is>
          <t>AC-2 (13)</t>
        </is>
      </c>
      <c r="C35" s="42" t="inlineStr">
        <is>
          <t>AC-2 (13).1</t>
        </is>
      </c>
      <c r="D35" s="47" t="inlineStr">
        <is>
          <t>Disable Accounts for High-risk Individuals</t>
        </is>
      </c>
      <c r="E35" s="47" t="inlineStr">
        <is>
          <t>Determine if accounts of individuals are disabled within one (1) hour of discovery of organization-defined significant risks.</t>
        </is>
      </c>
      <c r="F35" s="77" t="n"/>
      <c r="G35" s="77" t="n"/>
      <c r="H35" s="77" t="n"/>
      <c r="I35" s="46" t="n"/>
      <c r="J35" s="77" t="n"/>
      <c r="K35" s="77" t="n"/>
    </row>
    <row r="36">
      <c r="A36" s="49" t="inlineStr">
        <is>
          <t>Access Control</t>
        </is>
      </c>
      <c r="B36" s="50" t="inlineStr">
        <is>
          <t>AC-3</t>
        </is>
      </c>
      <c r="C36" s="42" t="inlineStr">
        <is>
          <t>AC-3.1</t>
        </is>
      </c>
      <c r="D36" s="47" t="inlineStr">
        <is>
          <t>Access Enforcement</t>
        </is>
      </c>
      <c r="E36" s="47" t="inlineStr">
        <is>
          <t>Determine if approved authorizations for logical access to information and system resources are enforced in accordance with applicable access control policies.</t>
        </is>
      </c>
      <c r="F36" s="77" t="n"/>
      <c r="G36" s="77" t="n"/>
      <c r="H36" s="77" t="n"/>
      <c r="I36" s="46" t="n"/>
      <c r="J36" s="77" t="n"/>
      <c r="K36" s="77" t="n"/>
    </row>
    <row r="37">
      <c r="A37" s="49" t="inlineStr">
        <is>
          <t>Access Control</t>
        </is>
      </c>
      <c r="B37" s="50" t="inlineStr">
        <is>
          <t>AC-4</t>
        </is>
      </c>
      <c r="C37" s="42" t="inlineStr">
        <is>
          <t>AC-4.1</t>
        </is>
      </c>
      <c r="D37" s="47" t="inlineStr">
        <is>
          <t>Information Flow Enforcement</t>
        </is>
      </c>
      <c r="E37" s="47" t="inlineStr">
        <is>
          <t>Determine if approved authorizations are enforced for controlling the flow of information within the system and between connected systems based on organization-defined information flow control policies.</t>
        </is>
      </c>
      <c r="F37" s="77" t="n"/>
      <c r="G37" s="77" t="n"/>
      <c r="H37" s="77" t="n"/>
      <c r="I37" s="46" t="n"/>
      <c r="J37" s="77" t="n"/>
      <c r="K37" s="77" t="n"/>
    </row>
    <row r="38">
      <c r="A38" s="49" t="inlineStr">
        <is>
          <t>Access Control</t>
        </is>
      </c>
      <c r="B38" s="50" t="inlineStr">
        <is>
          <t>AC-4 (21)</t>
        </is>
      </c>
      <c r="C38" s="42" t="inlineStr">
        <is>
          <t>AC-4 (21).1</t>
        </is>
      </c>
      <c r="D38" s="47" t="inlineStr">
        <is>
          <t>Physical or Logical Separation of Information Flows</t>
        </is>
      </c>
      <c r="E38" s="47" t="inlineStr">
        <is>
          <t>Determine if information flows are separated logically or physically using organization-defined mechanisms and/or techniques to accomplish organization-defined required separations.</t>
        </is>
      </c>
      <c r="F38" s="77" t="n"/>
      <c r="G38" s="77" t="n"/>
      <c r="H38" s="77" t="n"/>
      <c r="I38" s="46" t="n"/>
      <c r="J38" s="77" t="n"/>
      <c r="K38" s="77" t="n"/>
    </row>
    <row r="39">
      <c r="A39" s="49" t="inlineStr">
        <is>
          <t>Access Control</t>
        </is>
      </c>
      <c r="B39" s="50" t="inlineStr">
        <is>
          <t>AC-5</t>
        </is>
      </c>
      <c r="C39" s="42" t="inlineStr">
        <is>
          <t>AC-5.1</t>
        </is>
      </c>
      <c r="D39" s="47" t="inlineStr">
        <is>
          <t>Separation of Duties</t>
        </is>
      </c>
      <c r="E39" s="47" t="inlineStr">
        <is>
          <t>Determine if organization-defined duties of individuals are identified and documented.</t>
        </is>
      </c>
      <c r="F39" s="77" t="n"/>
      <c r="G39" s="77" t="n"/>
      <c r="H39" s="77" t="n"/>
      <c r="I39" s="46" t="n"/>
      <c r="J39" s="77" t="n"/>
      <c r="K39" s="77" t="n"/>
    </row>
    <row r="40">
      <c r="A40" s="49" t="inlineStr">
        <is>
          <t>Access Control</t>
        </is>
      </c>
      <c r="B40" s="50" t="inlineStr">
        <is>
          <t>AC-5</t>
        </is>
      </c>
      <c r="C40" s="42" t="inlineStr">
        <is>
          <t>AC-5.2</t>
        </is>
      </c>
      <c r="D40" s="47" t="inlineStr">
        <is>
          <t>Separation of Duties</t>
        </is>
      </c>
      <c r="E40" s="47" t="inlineStr">
        <is>
          <t>Determine if system access authorizations to support separation of duties are defined.</t>
        </is>
      </c>
      <c r="F40" s="77" t="n"/>
      <c r="G40" s="77" t="n"/>
      <c r="H40" s="77" t="n"/>
      <c r="I40" s="46" t="n"/>
      <c r="J40" s="77" t="n"/>
      <c r="K40" s="77" t="n"/>
    </row>
    <row r="41">
      <c r="A41" s="49" t="inlineStr">
        <is>
          <t>Access Control</t>
        </is>
      </c>
      <c r="B41" s="50" t="inlineStr">
        <is>
          <t>AC-6</t>
        </is>
      </c>
      <c r="C41" s="42" t="inlineStr">
        <is>
          <t>AC-6.1</t>
        </is>
      </c>
      <c r="D41" s="47" t="inlineStr">
        <is>
          <t>Least Privilege</t>
        </is>
      </c>
      <c r="E41" s="47" t="inlineStr">
        <is>
          <t>Determine if the principle of least privilege is employed, allowing only authorized accesses for users (or processes acting on behalf of users) that are necessary to accomplish assigned organizational tasks.</t>
        </is>
      </c>
      <c r="F41" s="77" t="n"/>
      <c r="G41" s="77" t="n"/>
      <c r="H41" s="77" t="n"/>
      <c r="I41" s="46" t="n"/>
      <c r="J41" s="77" t="n"/>
      <c r="K41" s="77" t="n"/>
    </row>
    <row r="42">
      <c r="A42" s="49" t="inlineStr">
        <is>
          <t>Access Control</t>
        </is>
      </c>
      <c r="B42" s="50" t="inlineStr">
        <is>
          <t>AC-6 (1)</t>
        </is>
      </c>
      <c r="C42" s="42" t="inlineStr">
        <is>
          <t>AC-6 (1).1</t>
        </is>
      </c>
      <c r="D42" s="47" t="inlineStr">
        <is>
          <t>Authorize Access to Security Functions</t>
        </is>
      </c>
      <c r="E42" s="47" t="inlineStr">
        <is>
          <t>Determine if access is authorized for organization-defined individuals and roles to all security functions not publicly accessible (deployed in hardware, software and firmware).</t>
        </is>
      </c>
      <c r="F42" s="77" t="n"/>
      <c r="G42" s="77" t="n"/>
      <c r="H42" s="77" t="n"/>
      <c r="I42" s="46" t="n"/>
      <c r="J42" s="77" t="n"/>
      <c r="K42" s="77" t="n"/>
    </row>
    <row r="43">
      <c r="A43" s="49" t="inlineStr">
        <is>
          <t>Access Control</t>
        </is>
      </c>
      <c r="B43" s="50" t="inlineStr">
        <is>
          <t>AC-6 (1)</t>
        </is>
      </c>
      <c r="C43" s="42" t="inlineStr">
        <is>
          <t>AC-6 (1).2</t>
        </is>
      </c>
      <c r="D43" s="47" t="inlineStr">
        <is>
          <t>Authorize Access to Security Functions</t>
        </is>
      </c>
      <c r="E43" s="47" t="inlineStr">
        <is>
          <t>Determine if access is authorized for organization-defined individuals and roles to all security-relevant information not publicly available.</t>
        </is>
      </c>
      <c r="F43" s="77" t="n"/>
      <c r="G43" s="77" t="n"/>
      <c r="H43" s="77" t="n"/>
      <c r="I43" s="46" t="n"/>
      <c r="J43" s="77" t="n"/>
      <c r="K43" s="77" t="n"/>
    </row>
    <row r="44">
      <c r="A44" s="49" t="inlineStr">
        <is>
          <t>Access Control</t>
        </is>
      </c>
      <c r="B44" s="50" t="inlineStr">
        <is>
          <t>AC-6 (2)</t>
        </is>
      </c>
      <c r="C44" s="42" t="inlineStr">
        <is>
          <t>AC-6 (2).1</t>
        </is>
      </c>
      <c r="D44" s="47" t="inlineStr">
        <is>
          <t>Non-privileged Access for Nonsecurity Functions</t>
        </is>
      </c>
      <c r="E44" s="47" t="inlineStr">
        <is>
          <t>Determine if users of system accounts (or roles) with access to any security functions or any security-relevant information are required to use non-privileged accounts or roles when accessing non-security functions.</t>
        </is>
      </c>
      <c r="F44" s="77" t="n"/>
      <c r="G44" s="77" t="n"/>
      <c r="H44" s="77" t="n"/>
      <c r="I44" s="46" t="n"/>
      <c r="J44" s="77" t="n"/>
      <c r="K44" s="77" t="n"/>
    </row>
    <row r="45">
      <c r="A45" s="49" t="inlineStr">
        <is>
          <t>Access Control</t>
        </is>
      </c>
      <c r="B45" s="50" t="inlineStr">
        <is>
          <t>AC-6 (5)</t>
        </is>
      </c>
      <c r="C45" s="42" t="inlineStr">
        <is>
          <t>AC-6 (5).1</t>
        </is>
      </c>
      <c r="D45" s="47" t="inlineStr">
        <is>
          <t>Privileged Accounts</t>
        </is>
      </c>
      <c r="E45" s="47" t="inlineStr">
        <is>
          <t>Determine if privileged accounts on the system are restricted to organization-defined personnel or roles.</t>
        </is>
      </c>
      <c r="F45" s="77" t="n"/>
      <c r="G45" s="77" t="n"/>
      <c r="H45" s="77" t="n"/>
      <c r="I45" s="46" t="n"/>
      <c r="J45" s="77" t="n"/>
      <c r="K45" s="77" t="n"/>
    </row>
    <row r="46">
      <c r="A46" s="49" t="inlineStr">
        <is>
          <t>Access Control</t>
        </is>
      </c>
      <c r="B46" s="50" t="inlineStr">
        <is>
          <t>AC-6 (7)</t>
        </is>
      </c>
      <c r="C46" s="42" t="inlineStr">
        <is>
          <t>AC-6 (7).1</t>
        </is>
      </c>
      <c r="D46" s="47" t="inlineStr">
        <is>
          <t>Review of User Privileges</t>
        </is>
      </c>
      <c r="E46" s="47" t="inlineStr">
        <is>
          <t>Determine if privileges assigned to all users with privileges are reviewed at a minimum annually to validate the need for such privileges.</t>
        </is>
      </c>
      <c r="F46" s="77" t="n"/>
      <c r="G46" s="77" t="n"/>
      <c r="H46" s="77" t="n"/>
      <c r="I46" s="46" t="n"/>
      <c r="J46" s="77" t="n"/>
      <c r="K46" s="77" t="n"/>
    </row>
    <row r="47">
      <c r="A47" s="49" t="inlineStr">
        <is>
          <t>Access Control</t>
        </is>
      </c>
      <c r="B47" s="50" t="inlineStr">
        <is>
          <t>AC-6 (7)</t>
        </is>
      </c>
      <c r="C47" s="42" t="inlineStr">
        <is>
          <t>AC-6 (7).2</t>
        </is>
      </c>
      <c r="D47" s="47" t="inlineStr">
        <is>
          <t>Review of User Privileges</t>
        </is>
      </c>
      <c r="E47" s="47" t="inlineStr">
        <is>
          <t>Determine if privileges are reassigned or removed, if necessary, to correctly reflect organizational mission and business needs.</t>
        </is>
      </c>
      <c r="F47" s="77" t="n"/>
      <c r="G47" s="77" t="n"/>
      <c r="H47" s="77" t="n"/>
      <c r="I47" s="46" t="n"/>
      <c r="J47" s="77" t="n"/>
      <c r="K47" s="77" t="n"/>
    </row>
    <row r="48">
      <c r="A48" s="49" t="inlineStr">
        <is>
          <t>Access Control</t>
        </is>
      </c>
      <c r="B48" s="50" t="inlineStr">
        <is>
          <t>AC-6 (9)</t>
        </is>
      </c>
      <c r="C48" s="42" t="inlineStr">
        <is>
          <t>AC-6 (9).1</t>
        </is>
      </c>
      <c r="D48" s="47" t="inlineStr">
        <is>
          <t>Log Use of Privileged Functions</t>
        </is>
      </c>
      <c r="E48" s="47" t="inlineStr">
        <is>
          <t>Determine if the execution of privileged functions is logged.</t>
        </is>
      </c>
      <c r="F48" s="77" t="n"/>
      <c r="G48" s="77" t="n"/>
      <c r="H48" s="77" t="n"/>
      <c r="I48" s="46" t="n"/>
      <c r="J48" s="77" t="n"/>
      <c r="K48" s="77" t="n"/>
    </row>
    <row r="49">
      <c r="A49" s="49" t="inlineStr">
        <is>
          <t>Access Control</t>
        </is>
      </c>
      <c r="B49" s="50" t="inlineStr">
        <is>
          <t>AC-6 (10)</t>
        </is>
      </c>
      <c r="C49" s="42" t="inlineStr">
        <is>
          <t>AC-6 (10).1</t>
        </is>
      </c>
      <c r="D49" s="47" t="inlineStr">
        <is>
          <t>Prohibit Non-privileged Users from Executing Privileged Functions</t>
        </is>
      </c>
      <c r="E49" s="47" t="inlineStr">
        <is>
          <t>Determine if non-privileged users are prevented from executing privileged functions.</t>
        </is>
      </c>
      <c r="F49" s="77" t="n"/>
      <c r="G49" s="77" t="n"/>
      <c r="H49" s="77" t="n"/>
      <c r="I49" s="46" t="n"/>
      <c r="J49" s="77" t="n"/>
      <c r="K49" s="77" t="n"/>
    </row>
    <row r="50">
      <c r="A50" s="49" t="inlineStr">
        <is>
          <t>Access Control</t>
        </is>
      </c>
      <c r="B50" s="50" t="inlineStr">
        <is>
          <t>AC-7</t>
        </is>
      </c>
      <c r="C50" s="42" t="inlineStr">
        <is>
          <t>AC-7.1</t>
        </is>
      </c>
      <c r="D50" s="47" t="inlineStr">
        <is>
          <t>Unsuccessful Logon Attempts</t>
        </is>
      </c>
      <c r="E50" s="47" t="inlineStr">
        <is>
          <t>Determine if a limit of not more than three (3) or not more than one hundred (100) (if Rate Limiting (Throttling) is applied) consecutive invalid logon attempts by a user during a fifteen (15) minute time period is enforced.</t>
        </is>
      </c>
      <c r="F50" s="77" t="n"/>
      <c r="G50" s="77" t="n"/>
      <c r="H50" s="77" t="n"/>
      <c r="I50" s="46" t="n"/>
      <c r="J50" s="77" t="n"/>
      <c r="K50" s="77" t="n"/>
    </row>
    <row r="51">
      <c r="A51" s="49" t="inlineStr">
        <is>
          <t>Access Control</t>
        </is>
      </c>
      <c r="B51" s="50" t="inlineStr">
        <is>
          <t>AC-7</t>
        </is>
      </c>
      <c r="C51" s="42" t="inlineStr">
        <is>
          <t>AC-7.2</t>
        </is>
      </c>
      <c r="D51" s="47" t="inlineStr">
        <is>
          <t>Unsuccessful Logon Attempts</t>
        </is>
      </c>
      <c r="E51" s="47" t="inlineStr">
        <is>
          <t>Determine if, automatically, the account/node is locked for a minimum of three (3) hours or until unlocked by an administrator when the maximum number of unsuccessful logon attempts is exceeded.</t>
        </is>
      </c>
      <c r="F51" s="77" t="n"/>
      <c r="G51" s="77" t="n"/>
      <c r="H51" s="77" t="n"/>
      <c r="I51" s="46" t="n"/>
      <c r="J51" s="77" t="n"/>
      <c r="K51" s="77" t="n"/>
    </row>
    <row r="52">
      <c r="A52" s="48" t="inlineStr">
        <is>
          <t>Access Control</t>
        </is>
      </c>
      <c r="B52" s="50" t="inlineStr">
        <is>
          <t>AC-8</t>
        </is>
      </c>
      <c r="C52" s="42" t="inlineStr">
        <is>
          <t>AC-8.1</t>
        </is>
      </c>
      <c r="D52" s="47" t="inlineStr">
        <is>
          <t>System Use Notification</t>
        </is>
      </c>
      <c r="E52" s="47" t="inlineStr">
        <is>
          <t>Determine if an organization-defined system use notification is displayed to users before granting access to the system that provides privacy and security notices consistent with applicable laws, Executive Orders, directives, regulations, policies, standards, and guidelines.</t>
        </is>
      </c>
      <c r="F52" s="77" t="n"/>
      <c r="G52" s="77" t="n"/>
      <c r="H52" s="77" t="n"/>
      <c r="I52" s="46" t="n"/>
      <c r="J52" s="77" t="n"/>
      <c r="K52" s="77" t="n"/>
    </row>
    <row r="53">
      <c r="A53" s="49" t="inlineStr">
        <is>
          <t>Access Control</t>
        </is>
      </c>
      <c r="B53" s="50" t="inlineStr">
        <is>
          <t>AC-8</t>
        </is>
      </c>
      <c r="C53" s="42" t="inlineStr">
        <is>
          <t>AC-8.2</t>
        </is>
      </c>
      <c r="D53" s="47" t="inlineStr">
        <is>
          <t>System Use Notification</t>
        </is>
      </c>
      <c r="E53" s="47" t="inlineStr">
        <is>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is>
      </c>
      <c r="F53" s="77" t="n"/>
      <c r="G53" s="77" t="n"/>
      <c r="H53" s="77" t="n"/>
      <c r="I53" s="46" t="n"/>
      <c r="J53" s="77" t="n"/>
      <c r="K53" s="77" t="n"/>
    </row>
    <row r="54">
      <c r="A54" s="49" t="inlineStr">
        <is>
          <t>Access Control</t>
        </is>
      </c>
      <c r="B54" s="50" t="inlineStr">
        <is>
          <t>AC-8</t>
        </is>
      </c>
      <c r="C54" s="42" t="inlineStr">
        <is>
          <t>AC-8.3</t>
        </is>
      </c>
      <c r="D54" s="47" t="inlineStr">
        <is>
          <t>System Use Notification</t>
        </is>
      </c>
      <c r="E54" s="47" t="inlineStr">
        <is>
          <t>Determine if the notification message or banner is retained on the screen until users acknowledge the usage conditions and take explicit actions to log on to or further access the system.</t>
        </is>
      </c>
      <c r="F54" s="77" t="n"/>
      <c r="G54" s="77" t="n"/>
      <c r="H54" s="77" t="n"/>
      <c r="I54" s="46" t="n"/>
      <c r="J54" s="77" t="n"/>
      <c r="K54" s="77" t="n"/>
    </row>
    <row r="55">
      <c r="A55" s="49" t="inlineStr">
        <is>
          <t>Access Control</t>
        </is>
      </c>
      <c r="B55" s="50" t="inlineStr">
        <is>
          <t>AC-8</t>
        </is>
      </c>
      <c r="C55" s="42" t="inlineStr">
        <is>
          <t>AC-8.4</t>
        </is>
      </c>
      <c r="D55" s="47" t="inlineStr">
        <is>
          <t>System Use Notification</t>
        </is>
      </c>
      <c r="E55" s="47" t="inlineStr">
        <is>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is>
      </c>
      <c r="F55" s="77" t="n"/>
      <c r="G55" s="77" t="n"/>
      <c r="H55" s="77" t="n"/>
      <c r="I55" s="46" t="n"/>
      <c r="J55" s="77" t="n"/>
      <c r="K55" s="77" t="n"/>
    </row>
    <row r="56">
      <c r="A56" s="49" t="inlineStr">
        <is>
          <t>Access Control</t>
        </is>
      </c>
      <c r="B56" s="50" t="inlineStr">
        <is>
          <t>AC-11</t>
        </is>
      </c>
      <c r="C56" s="42" t="inlineStr">
        <is>
          <t>AC-11.1</t>
        </is>
      </c>
      <c r="D56" s="47" t="inlineStr">
        <is>
          <t>Device Lock</t>
        </is>
      </c>
      <c r="E56" s="47" t="inlineStr">
        <is>
          <t>Determine if further access to the system is prevented by either initiating a device lock after fifteen (15) minutes of inactivity or requiring the user to initiate a device lock before leaving the system unattended.</t>
        </is>
      </c>
      <c r="F56" s="77" t="n"/>
      <c r="G56" s="77" t="n"/>
      <c r="H56" s="77" t="n"/>
      <c r="I56" s="46" t="n"/>
      <c r="J56" s="77" t="n"/>
      <c r="K56" s="77" t="n"/>
    </row>
    <row r="57">
      <c r="A57" s="49" t="inlineStr">
        <is>
          <t>Access Control</t>
        </is>
      </c>
      <c r="B57" s="50" t="inlineStr">
        <is>
          <t>AC-11</t>
        </is>
      </c>
      <c r="C57" s="42" t="inlineStr">
        <is>
          <t>AC-11.2</t>
        </is>
      </c>
      <c r="D57" s="47" t="inlineStr">
        <is>
          <t>Device Lock</t>
        </is>
      </c>
      <c r="E57" s="47" t="inlineStr">
        <is>
          <t>Determine if device lock is retained until the user re-establishes access using established identification and authentication procedures.</t>
        </is>
      </c>
      <c r="F57" s="77" t="n"/>
      <c r="G57" s="77" t="n"/>
      <c r="H57" s="77" t="n"/>
      <c r="I57" s="46" t="n"/>
      <c r="J57" s="77" t="n"/>
      <c r="K57" s="77" t="n"/>
    </row>
    <row r="58">
      <c r="A58" s="49" t="inlineStr">
        <is>
          <t>Access Control</t>
        </is>
      </c>
      <c r="B58" s="50" t="inlineStr">
        <is>
          <t>AC-11 (1)</t>
        </is>
      </c>
      <c r="C58" s="42" t="inlineStr">
        <is>
          <t>AC-11 (1).1</t>
        </is>
      </c>
      <c r="D58" s="47" t="inlineStr">
        <is>
          <t>Pattern-hiding Displays</t>
        </is>
      </c>
      <c r="E58" s="47" t="inlineStr">
        <is>
          <t>Determine if information previously visible on the display is concealed, via device lock, with a publicly viewable image.</t>
        </is>
      </c>
      <c r="F58" s="77" t="n"/>
      <c r="G58" s="77" t="n"/>
      <c r="H58" s="77" t="n"/>
      <c r="I58" s="46" t="n"/>
      <c r="J58" s="77" t="n"/>
      <c r="K58" s="77" t="n"/>
    </row>
    <row r="59">
      <c r="A59" s="49" t="inlineStr">
        <is>
          <t>Access Control</t>
        </is>
      </c>
      <c r="B59" s="50" t="inlineStr">
        <is>
          <t>AC-12</t>
        </is>
      </c>
      <c r="C59" s="42" t="inlineStr">
        <is>
          <t>AC-12.1</t>
        </is>
      </c>
      <c r="D59" s="47" t="inlineStr">
        <is>
          <t>Session Termination</t>
        </is>
      </c>
      <c r="E59" s="47" t="inlineStr">
        <is>
          <t>Determine if a user session is automatically terminated after organization-defined conditions or trigger events.</t>
        </is>
      </c>
      <c r="F59" s="77" t="n"/>
      <c r="G59" s="77" t="n"/>
      <c r="H59" s="77" t="n"/>
      <c r="I59" s="46" t="n"/>
      <c r="J59" s="77" t="n"/>
      <c r="K59" s="77" t="n"/>
    </row>
    <row r="60">
      <c r="A60" s="49" t="inlineStr">
        <is>
          <t>Access Control</t>
        </is>
      </c>
      <c r="B60" s="50" t="inlineStr">
        <is>
          <t>AC-14</t>
        </is>
      </c>
      <c r="C60" s="42" t="inlineStr">
        <is>
          <t>AC-14.1</t>
        </is>
      </c>
      <c r="D60" s="47" t="inlineStr">
        <is>
          <t>Permitted Actions Without Identification or Authentication</t>
        </is>
      </c>
      <c r="E60" s="47" t="inlineStr">
        <is>
          <t>Determine if organization-defined user actions that can be performed on the system without identification or authentication consistent with organizational mission and business functions are identified</t>
        </is>
      </c>
      <c r="F60" s="77" t="n"/>
      <c r="G60" s="77" t="n"/>
      <c r="H60" s="77" t="n"/>
      <c r="I60" s="46" t="n"/>
      <c r="J60" s="77" t="n"/>
      <c r="K60" s="77" t="n"/>
    </row>
    <row r="61">
      <c r="A61" s="49" t="inlineStr">
        <is>
          <t>Access Control</t>
        </is>
      </c>
      <c r="B61" s="50" t="inlineStr">
        <is>
          <t>AC-14</t>
        </is>
      </c>
      <c r="C61" s="42" t="inlineStr">
        <is>
          <t>AC-14.2</t>
        </is>
      </c>
      <c r="D61" s="47" t="inlineStr">
        <is>
          <t>Permitted Actions Without Identification or Authentication</t>
        </is>
      </c>
      <c r="E61" s="47" t="inlineStr">
        <is>
          <t>Determine if:
 - user actions not requiring identification or authentication are documented in the security plan for the system; and
 - a rationale for user actions not requiring identification or authentication is provided in the security plan for the system.</t>
        </is>
      </c>
      <c r="F61" s="77" t="n"/>
      <c r="G61" s="77" t="n"/>
      <c r="H61" s="77" t="n"/>
      <c r="I61" s="46" t="n"/>
      <c r="J61" s="77" t="n"/>
      <c r="K61" s="77" t="n"/>
    </row>
    <row r="62">
      <c r="A62" s="49" t="inlineStr">
        <is>
          <t>Access Control</t>
        </is>
      </c>
      <c r="B62" s="50" t="inlineStr">
        <is>
          <t>AC-17</t>
        </is>
      </c>
      <c r="C62" s="42" t="inlineStr">
        <is>
          <t>AC-17.1</t>
        </is>
      </c>
      <c r="D62" s="47" t="inlineStr">
        <is>
          <t>Remote Access</t>
        </is>
      </c>
      <c r="E62" s="47" t="inlineStr">
        <is>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is>
      </c>
      <c r="F62" s="77" t="n"/>
      <c r="G62" s="77" t="n"/>
      <c r="H62" s="77" t="n"/>
      <c r="I62" s="46" t="n"/>
      <c r="J62" s="77" t="n"/>
      <c r="K62" s="77" t="n"/>
    </row>
    <row r="63">
      <c r="A63" s="49" t="inlineStr">
        <is>
          <t>Access Control</t>
        </is>
      </c>
      <c r="B63" s="50" t="inlineStr">
        <is>
          <t>AC-17</t>
        </is>
      </c>
      <c r="C63" s="42" t="inlineStr">
        <is>
          <t>AC-17.2</t>
        </is>
      </c>
      <c r="D63" s="47" t="inlineStr">
        <is>
          <t>Remote Access</t>
        </is>
      </c>
      <c r="E63" s="47" t="inlineStr">
        <is>
          <t>Determine if each type of remote access to the system is authorized prior to allowing such connections.</t>
        </is>
      </c>
      <c r="F63" s="77" t="n"/>
      <c r="G63" s="77" t="n"/>
      <c r="H63" s="77" t="n"/>
      <c r="I63" s="46" t="n"/>
      <c r="J63" s="77" t="n"/>
      <c r="K63" s="77" t="n"/>
    </row>
    <row r="64">
      <c r="A64" s="49" t="inlineStr">
        <is>
          <t>Access Control</t>
        </is>
      </c>
      <c r="B64" s="50" t="inlineStr">
        <is>
          <t>AC-17 (1)</t>
        </is>
      </c>
      <c r="C64" s="42" t="inlineStr">
        <is>
          <t>AC-17 (1).1</t>
        </is>
      </c>
      <c r="D64" s="47" t="inlineStr">
        <is>
          <t>Monitoring and Control</t>
        </is>
      </c>
      <c r="E64" s="47" t="inlineStr">
        <is>
          <t>Determine if automated mechanisms are employed to monitor and control remote access methods.</t>
        </is>
      </c>
      <c r="F64" s="77" t="n"/>
      <c r="G64" s="77" t="n"/>
      <c r="H64" s="77" t="n"/>
      <c r="I64" s="46" t="n"/>
      <c r="J64" s="77" t="n"/>
      <c r="K64" s="77" t="n"/>
    </row>
    <row r="65">
      <c r="A65" s="49" t="inlineStr">
        <is>
          <t>Access Control</t>
        </is>
      </c>
      <c r="B65" s="50" t="inlineStr">
        <is>
          <t>AC-17 (2)</t>
        </is>
      </c>
      <c r="C65" s="42" t="inlineStr">
        <is>
          <t>AC-17 (2).1</t>
        </is>
      </c>
      <c r="D65" s="47" t="inlineStr">
        <is>
          <t>Protection of Confidentiality and Integrity Using Encryption</t>
        </is>
      </c>
      <c r="E65" s="47" t="inlineStr">
        <is>
          <t>Determine if cryptographic mechanisms are implemented to protect the confidentiality and integrity of remote access sessions.</t>
        </is>
      </c>
      <c r="F65" s="77" t="n"/>
      <c r="G65" s="77" t="n"/>
      <c r="H65" s="77" t="n"/>
      <c r="I65" s="46" t="n"/>
      <c r="J65" s="77" t="n"/>
      <c r="K65" s="77" t="n"/>
    </row>
    <row r="66">
      <c r="A66" s="49" t="inlineStr">
        <is>
          <t>Access Control</t>
        </is>
      </c>
      <c r="B66" s="50" t="inlineStr">
        <is>
          <t>AC-17 (3)</t>
        </is>
      </c>
      <c r="C66" s="42" t="inlineStr">
        <is>
          <t>AC-17 (3).1</t>
        </is>
      </c>
      <c r="D66" s="47" t="inlineStr">
        <is>
          <t>Managed Access Control Points</t>
        </is>
      </c>
      <c r="E66" s="47" t="inlineStr">
        <is>
          <t>Determine if remote accesses are routed through authorized and managed network access control points.</t>
        </is>
      </c>
      <c r="F66" s="77" t="n"/>
      <c r="G66" s="77" t="n"/>
      <c r="H66" s="77" t="n"/>
      <c r="I66" s="46" t="n"/>
      <c r="J66" s="77" t="n"/>
      <c r="K66" s="77" t="n"/>
    </row>
    <row r="67">
      <c r="A67" s="49" t="inlineStr">
        <is>
          <t>Access Control</t>
        </is>
      </c>
      <c r="B67" s="50" t="inlineStr">
        <is>
          <t>AC-17 (4)</t>
        </is>
      </c>
      <c r="C67" s="42" t="inlineStr">
        <is>
          <t>AC-17 (4).1</t>
        </is>
      </c>
      <c r="D67" s="47" t="inlineStr">
        <is>
          <t>Privileged Commands and Access</t>
        </is>
      </c>
      <c r="E67" s="47" t="inlineStr">
        <is>
          <t>Determine if the execution of privileged commands via remote access is authorized only in a format that provides assessable evidence and is authorized only for the following needs: organization-defined needs requiring remote access.</t>
        </is>
      </c>
      <c r="F67" s="77" t="n"/>
      <c r="G67" s="77" t="n"/>
      <c r="H67" s="77" t="n"/>
      <c r="I67" s="46" t="n"/>
      <c r="J67" s="77" t="n"/>
      <c r="K67" s="77" t="n"/>
    </row>
    <row r="68">
      <c r="A68" s="49" t="inlineStr">
        <is>
          <t>Access Control</t>
        </is>
      </c>
      <c r="B68" s="50" t="inlineStr">
        <is>
          <t>AC-17 (4)</t>
        </is>
      </c>
      <c r="C68" s="42" t="inlineStr">
        <is>
          <t>AC-17 (4).2</t>
        </is>
      </c>
      <c r="D68" s="47" t="inlineStr">
        <is>
          <t>Privileged Commands and Access</t>
        </is>
      </c>
      <c r="E68" s="47" t="inlineStr">
        <is>
          <t>Determine if access to security-relevant information via remote access is authorized only in a format that provides assessable evidence and is authorized only for the following needs: organization-defined needs requiring remote access.</t>
        </is>
      </c>
      <c r="F68" s="77" t="n"/>
      <c r="G68" s="77" t="n"/>
      <c r="H68" s="77" t="n"/>
      <c r="I68" s="46" t="n"/>
      <c r="J68" s="77" t="n"/>
      <c r="K68" s="77" t="n"/>
    </row>
    <row r="69">
      <c r="A69" s="49" t="inlineStr">
        <is>
          <t>Access Control</t>
        </is>
      </c>
      <c r="B69" s="50" t="inlineStr">
        <is>
          <t>AC-17 (4)</t>
        </is>
      </c>
      <c r="C69" s="42" t="inlineStr">
        <is>
          <t>AC-17 (4).3</t>
        </is>
      </c>
      <c r="D69" s="47" t="inlineStr">
        <is>
          <t>Privileged Commands and Access</t>
        </is>
      </c>
      <c r="E69" s="47" t="inlineStr">
        <is>
          <t>Determine if the rationale for remote access is documented in the security plan for the system.</t>
        </is>
      </c>
      <c r="F69" s="77" t="n"/>
      <c r="G69" s="77" t="n"/>
      <c r="H69" s="77" t="n"/>
      <c r="I69" s="46" t="n"/>
      <c r="J69" s="77" t="n"/>
      <c r="K69" s="77" t="n"/>
    </row>
    <row r="70">
      <c r="A70" s="49" t="inlineStr">
        <is>
          <t>Access Control</t>
        </is>
      </c>
      <c r="B70" s="50" t="inlineStr">
        <is>
          <t>AC-18</t>
        </is>
      </c>
      <c r="C70" s="42" t="inlineStr">
        <is>
          <t>AC-18.1</t>
        </is>
      </c>
      <c r="D70" s="47" t="inlineStr">
        <is>
          <t>Wireless Access</t>
        </is>
      </c>
      <c r="E70" s="47" t="inlineStr">
        <is>
          <t>Determine if configuration requirements, connection requirements, and implementation guidance are established for each type of wireless access.</t>
        </is>
      </c>
      <c r="F70" s="77" t="n"/>
      <c r="G70" s="77" t="n"/>
      <c r="H70" s="77" t="n"/>
      <c r="I70" s="46" t="n"/>
      <c r="J70" s="77" t="n"/>
      <c r="K70" s="77" t="n"/>
    </row>
    <row r="71">
      <c r="A71" s="49" t="inlineStr">
        <is>
          <t>Access Control</t>
        </is>
      </c>
      <c r="B71" s="50" t="inlineStr">
        <is>
          <t>AC-18</t>
        </is>
      </c>
      <c r="C71" s="42" t="inlineStr">
        <is>
          <t>AC-18.2</t>
        </is>
      </c>
      <c r="D71" s="47" t="inlineStr">
        <is>
          <t>Wireless Access</t>
        </is>
      </c>
      <c r="E71" s="47" t="inlineStr">
        <is>
          <t>Determine if each type of wireless access to the system is authorized prior to allowing such connections.</t>
        </is>
      </c>
      <c r="F71" s="77" t="n"/>
      <c r="G71" s="77" t="n"/>
      <c r="H71" s="77" t="n"/>
      <c r="I71" s="46" t="n"/>
      <c r="J71" s="77" t="n"/>
      <c r="K71" s="77" t="n"/>
    </row>
    <row r="72">
      <c r="A72" s="49" t="inlineStr">
        <is>
          <t>Access Control</t>
        </is>
      </c>
      <c r="B72" s="50" t="inlineStr">
        <is>
          <t>AC-18 (1)</t>
        </is>
      </c>
      <c r="C72" s="42" t="inlineStr">
        <is>
          <t>AC-18 (1).1</t>
        </is>
      </c>
      <c r="D72" s="47" t="inlineStr">
        <is>
          <t>Authentication and Encryption</t>
        </is>
      </c>
      <c r="E72" s="47" t="inlineStr">
        <is>
          <t>Determine if wireless access to the system is protected using authentication of users and/or devices.</t>
        </is>
      </c>
      <c r="F72" s="77" t="n"/>
      <c r="G72" s="77" t="n"/>
      <c r="H72" s="77" t="n"/>
      <c r="I72" s="46" t="n"/>
      <c r="J72" s="77" t="n"/>
      <c r="K72" s="77" t="n"/>
    </row>
    <row r="73">
      <c r="A73" s="49" t="inlineStr">
        <is>
          <t>Access Control</t>
        </is>
      </c>
      <c r="B73" s="50" t="inlineStr">
        <is>
          <t>AC-18 (1)</t>
        </is>
      </c>
      <c r="C73" s="42" t="inlineStr">
        <is>
          <t>AC-18 (1).2</t>
        </is>
      </c>
      <c r="D73" s="47" t="inlineStr">
        <is>
          <t>Authentication and Encryption</t>
        </is>
      </c>
      <c r="E73" s="47" t="inlineStr">
        <is>
          <t>Determine if wireless access to the system is protected using encryption.</t>
        </is>
      </c>
      <c r="F73" s="77" t="n"/>
      <c r="G73" s="77" t="n"/>
      <c r="H73" s="77" t="n"/>
      <c r="I73" s="46" t="n"/>
      <c r="J73" s="77" t="n"/>
      <c r="K73" s="77" t="n"/>
    </row>
    <row r="74">
      <c r="A74" s="49" t="inlineStr">
        <is>
          <t>Access Control</t>
        </is>
      </c>
      <c r="B74" s="50" t="inlineStr">
        <is>
          <t>AC-18 (3)</t>
        </is>
      </c>
      <c r="C74" s="42" t="inlineStr">
        <is>
          <t>AC-18 (3).1</t>
        </is>
      </c>
      <c r="D74" s="47" t="inlineStr">
        <is>
          <t>Disable Wireless Networking</t>
        </is>
      </c>
      <c r="E74" s="47" t="inlineStr">
        <is>
          <t>Determine if when not intended for use, wireless networking capabilities embedded within system components are disabled prior to issuance and deployment.</t>
        </is>
      </c>
      <c r="F74" s="77" t="n"/>
      <c r="G74" s="77" t="n"/>
      <c r="H74" s="77" t="n"/>
      <c r="I74" s="46" t="n"/>
      <c r="J74" s="77" t="n"/>
      <c r="K74" s="77" t="n"/>
    </row>
    <row r="75">
      <c r="A75" s="49" t="inlineStr">
        <is>
          <t>Access Control</t>
        </is>
      </c>
      <c r="B75" s="50" t="inlineStr">
        <is>
          <t>AC-19</t>
        </is>
      </c>
      <c r="C75" s="42" t="inlineStr">
        <is>
          <t>AC-19.1</t>
        </is>
      </c>
      <c r="D75" s="47" t="inlineStr">
        <is>
          <t>Access Control for Mobile Devices</t>
        </is>
      </c>
      <c r="E75" s="47" t="inlineStr">
        <is>
          <t>Determine if configuration requirements, connection requirements, and implementation guidance are established for organization-controlled mobile devices, including when such devices are outside of the controlled area.</t>
        </is>
      </c>
      <c r="F75" s="77" t="n"/>
      <c r="G75" s="77" t="n"/>
      <c r="H75" s="77" t="n"/>
      <c r="I75" s="46" t="n"/>
      <c r="J75" s="77" t="n"/>
      <c r="K75" s="77" t="n"/>
    </row>
    <row r="76">
      <c r="A76" s="49" t="inlineStr">
        <is>
          <t>Access Control</t>
        </is>
      </c>
      <c r="B76" s="50" t="inlineStr">
        <is>
          <t>AC-19</t>
        </is>
      </c>
      <c r="C76" s="42" t="inlineStr">
        <is>
          <t>AC-19.2</t>
        </is>
      </c>
      <c r="D76" s="47" t="inlineStr">
        <is>
          <t>Access Control for Mobile Devices</t>
        </is>
      </c>
      <c r="E76" s="47" t="inlineStr">
        <is>
          <t>Determine if the connection of mobile devices to organizational systems is authorized.</t>
        </is>
      </c>
      <c r="F76" s="77" t="n"/>
      <c r="G76" s="77" t="n"/>
      <c r="H76" s="77" t="n"/>
      <c r="I76" s="46" t="n"/>
      <c r="J76" s="77" t="n"/>
      <c r="K76" s="77" t="n"/>
    </row>
    <row r="77">
      <c r="A77" s="49" t="inlineStr">
        <is>
          <t>Access Control</t>
        </is>
      </c>
      <c r="B77" s="50" t="inlineStr">
        <is>
          <t>AC-19 (5)</t>
        </is>
      </c>
      <c r="C77" s="42" t="inlineStr">
        <is>
          <t>AC-19 (5).1</t>
        </is>
      </c>
      <c r="D77" s="47" t="inlineStr">
        <is>
          <t>Full Device or Container-based Encryption</t>
        </is>
      </c>
      <c r="E77" s="47" t="inlineStr">
        <is>
          <t>Determine if full-device encryption and/or container-based encryption is/are employed to protect the confidentiality and integrity of information on organization-defined mobile devices.</t>
        </is>
      </c>
      <c r="F77" s="77" t="n"/>
      <c r="G77" s="77" t="n"/>
      <c r="H77" s="77" t="n"/>
      <c r="I77" s="46" t="n"/>
      <c r="J77" s="77" t="n"/>
      <c r="K77" s="77" t="n"/>
    </row>
    <row r="78">
      <c r="A78" s="49" t="inlineStr">
        <is>
          <t>Access Control</t>
        </is>
      </c>
      <c r="B78" s="50" t="inlineStr">
        <is>
          <t>AC-20</t>
        </is>
      </c>
      <c r="C78" s="42" t="inlineStr">
        <is>
          <t>AC-20.1</t>
        </is>
      </c>
      <c r="D78" s="47" t="inlineStr">
        <is>
          <t>Use of External Systems</t>
        </is>
      </c>
      <c r="E78" s="47" t="inlineStr">
        <is>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is>
      </c>
      <c r="F78" s="77" t="n"/>
      <c r="G78" s="77" t="n"/>
      <c r="H78" s="77" t="n"/>
      <c r="I78" s="46" t="n"/>
      <c r="J78" s="77" t="n"/>
      <c r="K78" s="77" t="n"/>
    </row>
    <row r="79">
      <c r="A79" s="49" t="inlineStr">
        <is>
          <t>Access Control</t>
        </is>
      </c>
      <c r="B79" s="50" t="inlineStr">
        <is>
          <t>AC-20</t>
        </is>
      </c>
      <c r="C79" s="42" t="inlineStr">
        <is>
          <t>AC-20.2</t>
        </is>
      </c>
      <c r="D79" s="47" t="inlineStr">
        <is>
          <t>Use of External Systems</t>
        </is>
      </c>
      <c r="E79" s="47" t="inlineStr">
        <is>
          <t>Determine if the use of organization-defined prohibited types of external systems is prohibited (if applicable).</t>
        </is>
      </c>
      <c r="F79" s="77" t="n"/>
      <c r="G79" s="77" t="n"/>
      <c r="H79" s="77" t="n"/>
      <c r="I79" s="46" t="n"/>
      <c r="J79" s="77" t="n"/>
      <c r="K79" s="77" t="n"/>
    </row>
    <row r="80">
      <c r="A80" s="49" t="inlineStr">
        <is>
          <t>Access Control</t>
        </is>
      </c>
      <c r="B80" s="50" t="inlineStr">
        <is>
          <t>AC-20 (1)</t>
        </is>
      </c>
      <c r="C80" s="42" t="inlineStr">
        <is>
          <t>AC-20 (1).1</t>
        </is>
      </c>
      <c r="D80" s="47" t="inlineStr">
        <is>
          <t>Limits on Authorized Use</t>
        </is>
      </c>
      <c r="E80" s="47" t="inlineStr">
        <is>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is>
      </c>
      <c r="F80" s="77" t="n"/>
      <c r="G80" s="77" t="n"/>
      <c r="H80" s="77" t="n"/>
      <c r="I80" s="46" t="n"/>
      <c r="J80" s="77" t="n"/>
      <c r="K80" s="77" t="n"/>
    </row>
    <row r="81">
      <c r="A81" s="49" t="inlineStr">
        <is>
          <t>Access Control</t>
        </is>
      </c>
      <c r="B81" s="50" t="inlineStr">
        <is>
          <t>AC-20 (1)</t>
        </is>
      </c>
      <c r="C81" s="42" t="inlineStr">
        <is>
          <t>AC-20 (1).2</t>
        </is>
      </c>
      <c r="D81" s="47" t="inlineStr">
        <is>
          <t>Limits on Authorized Use</t>
        </is>
      </c>
      <c r="E81" s="47" t="inlineStr">
        <is>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is>
      </c>
      <c r="F81" s="77" t="n"/>
      <c r="G81" s="77" t="n"/>
      <c r="H81" s="77" t="n"/>
      <c r="I81" s="46" t="n"/>
      <c r="J81" s="77" t="n"/>
      <c r="K81" s="77" t="n"/>
    </row>
    <row r="82">
      <c r="A82" s="49" t="inlineStr">
        <is>
          <t>Access Control</t>
        </is>
      </c>
      <c r="B82" s="50" t="inlineStr">
        <is>
          <t>AC-20 (2)</t>
        </is>
      </c>
      <c r="C82" s="42" t="inlineStr">
        <is>
          <t>AC-20 (2).1</t>
        </is>
      </c>
      <c r="D82" s="47" t="inlineStr">
        <is>
          <t>Portable Storage Devices - Restricted Use</t>
        </is>
      </c>
      <c r="E82" s="47" t="inlineStr">
        <is>
          <t>Determine if the use of organization-controlled portable storage devices by authorized individuals is restricted on external systems using organization-defined restrictions.</t>
        </is>
      </c>
      <c r="F82" s="77" t="n"/>
      <c r="G82" s="77" t="n"/>
      <c r="H82" s="77" t="n"/>
      <c r="I82" s="46" t="n"/>
      <c r="J82" s="77" t="n"/>
      <c r="K82" s="77" t="n"/>
    </row>
    <row r="83">
      <c r="A83" s="49" t="inlineStr">
        <is>
          <t>Access Control</t>
        </is>
      </c>
      <c r="B83" s="50" t="inlineStr">
        <is>
          <t>AC-21</t>
        </is>
      </c>
      <c r="C83" s="42" t="inlineStr">
        <is>
          <t>AC-21.1</t>
        </is>
      </c>
      <c r="D83" s="47" t="inlineStr">
        <is>
          <t>Information Sharing</t>
        </is>
      </c>
      <c r="E83" s="47" t="inlineStr">
        <is>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is>
      </c>
      <c r="F83" s="77" t="n"/>
      <c r="G83" s="77" t="n"/>
      <c r="H83" s="77" t="n"/>
      <c r="I83" s="46" t="n"/>
      <c r="J83" s="77" t="n"/>
      <c r="K83" s="77" t="n"/>
    </row>
    <row r="84">
      <c r="A84" s="49" t="inlineStr">
        <is>
          <t>Access Control</t>
        </is>
      </c>
      <c r="B84" s="50" t="inlineStr">
        <is>
          <t>AC-21</t>
        </is>
      </c>
      <c r="C84" s="42" t="inlineStr">
        <is>
          <t>AC-21.2</t>
        </is>
      </c>
      <c r="D84" s="47" t="inlineStr">
        <is>
          <t>Information Sharing</t>
        </is>
      </c>
      <c r="E84" s="47" t="inlineStr">
        <is>
          <t>Determine if organization-defined automated mechanisms or manual processes that assist users in making information-sharing and collaboration decisions are defined are employed to assist users in making information-sharing and collaboration decisions.</t>
        </is>
      </c>
      <c r="F84" s="77" t="n"/>
      <c r="G84" s="77" t="n"/>
      <c r="H84" s="77" t="n"/>
      <c r="I84" s="46" t="n"/>
      <c r="J84" s="77" t="n"/>
      <c r="K84" s="77" t="n"/>
    </row>
    <row r="85">
      <c r="A85" s="49" t="inlineStr">
        <is>
          <t>Access Control</t>
        </is>
      </c>
      <c r="B85" s="50" t="inlineStr">
        <is>
          <t>AC-22</t>
        </is>
      </c>
      <c r="C85" s="42" t="inlineStr">
        <is>
          <t>AC-22.1</t>
        </is>
      </c>
      <c r="D85" s="47" t="inlineStr">
        <is>
          <t>Publicly Accessible Content</t>
        </is>
      </c>
      <c r="E85" s="47" t="inlineStr">
        <is>
          <t>Determine if designated individuals are authorized to make information publicly accessible.</t>
        </is>
      </c>
      <c r="F85" s="77" t="n"/>
      <c r="G85" s="77" t="n"/>
      <c r="H85" s="77" t="n"/>
      <c r="I85" s="46" t="n"/>
      <c r="J85" s="77" t="n"/>
      <c r="K85" s="77" t="n"/>
    </row>
    <row r="86">
      <c r="A86" s="49" t="inlineStr">
        <is>
          <t>Access Control</t>
        </is>
      </c>
      <c r="B86" s="50" t="inlineStr">
        <is>
          <t>AC-22</t>
        </is>
      </c>
      <c r="C86" s="42" t="inlineStr">
        <is>
          <t>AC-22.2</t>
        </is>
      </c>
      <c r="D86" s="47" t="inlineStr">
        <is>
          <t>Publicly Accessible Content</t>
        </is>
      </c>
      <c r="E86" s="47" t="inlineStr">
        <is>
          <t>Determine if authorized individuals are trained to ensure that publicly accessible information does not contain non-public information.</t>
        </is>
      </c>
      <c r="F86" s="77" t="n"/>
      <c r="G86" s="77" t="n"/>
      <c r="H86" s="77" t="n"/>
      <c r="I86" s="46" t="n"/>
      <c r="J86" s="77" t="n"/>
      <c r="K86" s="77" t="n"/>
    </row>
    <row r="87">
      <c r="A87" s="49" t="inlineStr">
        <is>
          <t>Access Control</t>
        </is>
      </c>
      <c r="B87" s="50" t="inlineStr">
        <is>
          <t>AC-22</t>
        </is>
      </c>
      <c r="C87" s="42" t="inlineStr">
        <is>
          <t>AC-22.3</t>
        </is>
      </c>
      <c r="D87" s="47" t="inlineStr">
        <is>
          <t>Publicly Accessible Content</t>
        </is>
      </c>
      <c r="E87" s="47" t="inlineStr">
        <is>
          <t>Determine if the proposed content of information is reviewed prior to posting onto the publicly accessible system to ensure that non-public information is not included.</t>
        </is>
      </c>
      <c r="F87" s="77" t="n"/>
      <c r="G87" s="77" t="n"/>
      <c r="H87" s="77" t="n"/>
      <c r="I87" s="46" t="n"/>
      <c r="J87" s="77" t="n"/>
      <c r="K87" s="77" t="n"/>
    </row>
    <row r="88">
      <c r="A88" s="49" t="inlineStr">
        <is>
          <t>Access Control</t>
        </is>
      </c>
      <c r="B88" s="50" t="inlineStr">
        <is>
          <t>AC-22</t>
        </is>
      </c>
      <c r="C88" s="42" t="inlineStr">
        <is>
          <t>AC-22.4</t>
        </is>
      </c>
      <c r="D88" s="47" t="inlineStr">
        <is>
          <t>Publicly Accessible Content</t>
        </is>
      </c>
      <c r="E88" s="47" t="inlineStr">
        <is>
          <t>Determine if the content on the publicly accessible system is reviewed for non-public information at least quarterly and removed, if discovered.</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1.xml><?xml version="1.0" encoding="utf-8"?>
<worksheet xmlns="http://schemas.openxmlformats.org/spreadsheetml/2006/main">
  <sheetPr>
    <tabColor rgb="FF1C4587"/>
    <outlinePr summaryBelow="1" summaryRight="1"/>
    <pageSetUpPr fitToPage="1"/>
  </sheetPr>
  <dimension ref="A1:K22"/>
  <sheetViews>
    <sheetView showGridLines="0" workbookViewId="0">
      <pane xSplit="5" topLeftCell="F1" activePane="topRight" state="frozen"/>
      <selection pane="topRight" activeCell="G2" sqref="G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Awareness and Training</t>
        </is>
      </c>
      <c r="B2" s="50" t="inlineStr">
        <is>
          <t>AT-1</t>
        </is>
      </c>
      <c r="C2" s="42" t="inlineStr">
        <is>
          <t>AT-1.1</t>
        </is>
      </c>
      <c r="D2" s="47" t="inlineStr">
        <is>
          <t>Policy and Procedures</t>
        </is>
      </c>
      <c r="E2" s="47" t="inlineStr">
        <is>
          <t>Determine if an awareness and training policy is developed, documented and disseminated to organization-defined personnel or roles.</t>
        </is>
      </c>
      <c r="F2" s="77" t="n"/>
      <c r="G2" s="77" t="n"/>
      <c r="H2" s="77" t="n"/>
      <c r="I2" s="46" t="n"/>
      <c r="J2" s="77" t="n"/>
      <c r="K2" s="77" t="n"/>
    </row>
    <row r="3">
      <c r="A3" s="49" t="inlineStr">
        <is>
          <t>Awareness and Training</t>
        </is>
      </c>
      <c r="B3" s="50" t="inlineStr">
        <is>
          <t>AT-1</t>
        </is>
      </c>
      <c r="C3" s="42" t="inlineStr">
        <is>
          <t>AT-1.2</t>
        </is>
      </c>
      <c r="D3" s="47" t="inlineStr">
        <is>
          <t>Policy and Procedures</t>
        </is>
      </c>
      <c r="E3" s="47" t="inlineStr">
        <is>
          <t>Determine if awareness and training procedures to facilitate the implementation of the awareness and training policy and associated awareness and training controls are developed, documented and disseminated to organization-defined personnel or roles.</t>
        </is>
      </c>
      <c r="F3" s="77" t="n"/>
      <c r="G3" s="77" t="n"/>
      <c r="H3" s="77" t="n"/>
      <c r="I3" s="46" t="n"/>
      <c r="J3" s="77" t="n"/>
      <c r="K3" s="77" t="n"/>
    </row>
    <row r="4">
      <c r="A4" s="49" t="inlineStr">
        <is>
          <t>Awareness and Training</t>
        </is>
      </c>
      <c r="B4" s="50" t="inlineStr">
        <is>
          <t>AT-1</t>
        </is>
      </c>
      <c r="C4" s="42" t="inlineStr">
        <is>
          <t>AT-1.3</t>
        </is>
      </c>
      <c r="D4" s="47" t="inlineStr">
        <is>
          <t>Policy and Procedures</t>
        </is>
      </c>
      <c r="E4" s="47" t="inlineStr">
        <is>
          <t>Determine if the organizational-level, mission/business process-level, or system-level awareness and training policy addresses purpose, scope, roles, responsibilities, management commitment, coordination among organizational entities, and compliance.</t>
        </is>
      </c>
      <c r="F4" s="77" t="n"/>
      <c r="G4" s="77" t="n"/>
      <c r="H4" s="77" t="n"/>
      <c r="I4" s="46" t="n"/>
      <c r="J4" s="77" t="n"/>
      <c r="K4" s="77" t="n"/>
    </row>
    <row r="5">
      <c r="A5" s="49" t="inlineStr">
        <is>
          <t>Awareness and Training</t>
        </is>
      </c>
      <c r="B5" s="50" t="inlineStr">
        <is>
          <t>AT-1</t>
        </is>
      </c>
      <c r="C5" s="42" t="inlineStr">
        <is>
          <t>AT-1.4</t>
        </is>
      </c>
      <c r="D5" s="47" t="inlineStr">
        <is>
          <t>Policy and Procedures</t>
        </is>
      </c>
      <c r="E5" s="47" t="inlineStr">
        <is>
          <t>Determine if the awareness and training policy is consistent with applicable laws, Executive Orders, directives, regulations, policies, standards, and guidelines.</t>
        </is>
      </c>
      <c r="F5" s="77" t="n"/>
      <c r="G5" s="77" t="n"/>
      <c r="H5" s="77" t="n"/>
      <c r="I5" s="46" t="n"/>
      <c r="J5" s="77" t="n"/>
      <c r="K5" s="77" t="n"/>
    </row>
    <row r="6">
      <c r="A6" s="49" t="inlineStr">
        <is>
          <t>Awareness and Training</t>
        </is>
      </c>
      <c r="B6" s="50" t="inlineStr">
        <is>
          <t>AT-1</t>
        </is>
      </c>
      <c r="C6" s="42" t="inlineStr">
        <is>
          <t>AT-1.5</t>
        </is>
      </c>
      <c r="D6" s="47" t="inlineStr">
        <is>
          <t>Policy and Procedures</t>
        </is>
      </c>
      <c r="E6" s="47" t="inlineStr">
        <is>
          <t>Determine if the organization-defined official is designated to manage the development, documentation, and dissemination of the awareness and training policy and procedures.</t>
        </is>
      </c>
      <c r="F6" s="77" t="n"/>
      <c r="G6" s="77" t="n"/>
      <c r="H6" s="77" t="n"/>
      <c r="I6" s="46" t="n"/>
      <c r="J6" s="77" t="n"/>
      <c r="K6" s="77" t="n"/>
    </row>
    <row r="7">
      <c r="A7" s="49" t="inlineStr">
        <is>
          <t>Awareness and Training</t>
        </is>
      </c>
      <c r="B7" s="50" t="inlineStr">
        <is>
          <t>AT-1</t>
        </is>
      </c>
      <c r="C7" s="42" t="inlineStr">
        <is>
          <t>AT-1.6</t>
        </is>
      </c>
      <c r="D7" s="47" t="inlineStr">
        <is>
          <t>Policy and Procedures</t>
        </is>
      </c>
      <c r="E7" s="47" t="inlineStr">
        <is>
          <t>Determine if the current awareness and training policy is reviewed and updated at least every three (3) years as well as after significant changes to in-scope systems.</t>
        </is>
      </c>
      <c r="F7" s="77" t="n"/>
      <c r="G7" s="77" t="n"/>
      <c r="H7" s="77" t="n"/>
      <c r="I7" s="46" t="n"/>
      <c r="J7" s="77" t="n"/>
      <c r="K7" s="77" t="n"/>
    </row>
    <row r="8">
      <c r="A8" s="49" t="inlineStr">
        <is>
          <t>Awareness and Training</t>
        </is>
      </c>
      <c r="B8" s="50" t="inlineStr">
        <is>
          <t>AT-1</t>
        </is>
      </c>
      <c r="C8" s="42" t="inlineStr">
        <is>
          <t>AT-1.7</t>
        </is>
      </c>
      <c r="D8" s="47" t="inlineStr">
        <is>
          <t>Policy and Procedures</t>
        </is>
      </c>
      <c r="E8" s="47" t="inlineStr">
        <is>
          <t>Determine if the current awareness and training procedures are reviewed and updated at least annually as well as after significant changes to in-scope systems.</t>
        </is>
      </c>
      <c r="F8" s="77" t="n"/>
      <c r="G8" s="77" t="n"/>
      <c r="H8" s="77" t="n"/>
      <c r="I8" s="46" t="n"/>
      <c r="J8" s="77" t="n"/>
      <c r="K8" s="77" t="n"/>
    </row>
    <row r="9">
      <c r="A9" s="49" t="inlineStr">
        <is>
          <t>Awareness and Training</t>
        </is>
      </c>
      <c r="B9" s="50" t="inlineStr">
        <is>
          <t>AT-2</t>
        </is>
      </c>
      <c r="C9" s="42" t="inlineStr">
        <is>
          <t>AT-2.1</t>
        </is>
      </c>
      <c r="D9" s="47" t="inlineStr">
        <is>
          <t>Literacy Training and Awareness</t>
        </is>
      </c>
      <c r="E9" s="47" t="inlineStr">
        <is>
          <t>Determine if security literacy training is provided to system users (including managers, senior executives, and contractors) as part of initial training for new users and at least annually thereafter.</t>
        </is>
      </c>
      <c r="F9" s="77" t="n"/>
      <c r="G9" s="77" t="n"/>
      <c r="H9" s="77" t="n"/>
      <c r="I9" s="46" t="n"/>
      <c r="J9" s="77" t="n"/>
      <c r="K9" s="77" t="n"/>
    </row>
    <row r="10">
      <c r="A10" s="49" t="inlineStr">
        <is>
          <t>Awareness and Training</t>
        </is>
      </c>
      <c r="B10" s="50" t="inlineStr">
        <is>
          <t>AT-2</t>
        </is>
      </c>
      <c r="C10" s="42" t="inlineStr">
        <is>
          <t>AT-2.2</t>
        </is>
      </c>
      <c r="D10" s="47" t="inlineStr">
        <is>
          <t>Literacy Training and Awareness</t>
        </is>
      </c>
      <c r="E10" s="47" t="inlineStr">
        <is>
          <t>Determine if privacy literacy training is provided to system users (including managers, senior executives, and contractors) as part of initial training for new users and at least annually thereafter.</t>
        </is>
      </c>
      <c r="F10" s="77" t="n"/>
      <c r="G10" s="77" t="n"/>
      <c r="H10" s="77" t="n"/>
      <c r="I10" s="46" t="n"/>
      <c r="J10" s="77" t="n"/>
      <c r="K10" s="77" t="n"/>
    </row>
    <row r="11">
      <c r="A11" s="49" t="inlineStr">
        <is>
          <t>Awareness and Training</t>
        </is>
      </c>
      <c r="B11" s="50" t="inlineStr">
        <is>
          <t>AT-2</t>
        </is>
      </c>
      <c r="C11" s="42" t="inlineStr">
        <is>
          <t>AT-2.3</t>
        </is>
      </c>
      <c r="D11" s="47" t="inlineStr">
        <is>
          <t>Literacy Training and Awareness</t>
        </is>
      </c>
      <c r="E11" s="47" t="inlineStr">
        <is>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is>
      </c>
      <c r="F11" s="77" t="n"/>
      <c r="G11" s="77" t="n"/>
      <c r="H11" s="77" t="n"/>
      <c r="I11" s="46" t="n"/>
      <c r="J11" s="77" t="n"/>
      <c r="K11" s="77" t="n"/>
    </row>
    <row r="12">
      <c r="A12" s="49" t="inlineStr">
        <is>
          <t>Awareness and Training</t>
        </is>
      </c>
      <c r="B12" s="50" t="inlineStr">
        <is>
          <t>AT-2</t>
        </is>
      </c>
      <c r="C12" s="42" t="inlineStr">
        <is>
          <t>AT-2.4</t>
        </is>
      </c>
      <c r="D12" s="47" t="inlineStr">
        <is>
          <t>Literacy Training and Awareness</t>
        </is>
      </c>
      <c r="E12" s="47" t="inlineStr">
        <is>
          <t>Determine if organization-defined awareness techniques are employed to increase the security awareness of system users.
Additionally, determine if organization-defined awareness techniques are employed to increase the privacy awareness of system users.</t>
        </is>
      </c>
      <c r="F12" s="77" t="n"/>
      <c r="G12" s="77" t="n"/>
      <c r="H12" s="77" t="n"/>
      <c r="I12" s="46" t="n"/>
      <c r="J12" s="77" t="n"/>
      <c r="K12" s="77" t="n"/>
    </row>
    <row r="13">
      <c r="A13" s="49" t="inlineStr">
        <is>
          <t>Awareness and Training</t>
        </is>
      </c>
      <c r="B13" s="50" t="inlineStr">
        <is>
          <t>AT-2</t>
        </is>
      </c>
      <c r="C13" s="42" t="inlineStr">
        <is>
          <t>AT-2.5</t>
        </is>
      </c>
      <c r="D13" s="47" t="inlineStr">
        <is>
          <t>Literacy Training and Awareness</t>
        </is>
      </c>
      <c r="E13" s="47" t="inlineStr">
        <is>
          <t>Determine if literacy training and awareness content is updated at least annually and after significant changes. This is different than if the training is being executed - is the content actually being updated?</t>
        </is>
      </c>
      <c r="F13" s="77" t="n"/>
      <c r="G13" s="77" t="n"/>
      <c r="H13" s="77" t="n"/>
      <c r="I13" s="46" t="n"/>
      <c r="J13" s="77" t="n"/>
      <c r="K13" s="77" t="n"/>
    </row>
    <row r="14">
      <c r="A14" s="49" t="inlineStr">
        <is>
          <t>Awareness and Training</t>
        </is>
      </c>
      <c r="B14" s="50" t="inlineStr">
        <is>
          <t>AT-2</t>
        </is>
      </c>
      <c r="C14" s="42" t="inlineStr">
        <is>
          <t>AT-2.6</t>
        </is>
      </c>
      <c r="D14" s="47" t="inlineStr">
        <is>
          <t>Literacy Training and Awareness</t>
        </is>
      </c>
      <c r="E14" s="47" t="inlineStr">
        <is>
          <t>Determine if lessons learned from internal or external security incidents or breaches are incorporated into literacy training and awareness techniques</t>
        </is>
      </c>
      <c r="F14" s="77" t="n"/>
      <c r="G14" s="77" t="n"/>
      <c r="H14" s="77" t="n"/>
      <c r="I14" s="46" t="n"/>
      <c r="J14" s="77" t="n"/>
      <c r="K14" s="77" t="n"/>
    </row>
    <row r="15">
      <c r="A15" s="49" t="inlineStr">
        <is>
          <t>Awareness and Training</t>
        </is>
      </c>
      <c r="B15" s="50" t="inlineStr">
        <is>
          <t>AT-2 (2)</t>
        </is>
      </c>
      <c r="C15" s="42" t="inlineStr">
        <is>
          <t>AT-2 (2).1</t>
        </is>
      </c>
      <c r="D15" s="47" t="inlineStr">
        <is>
          <t>Insider Threat</t>
        </is>
      </c>
      <c r="E15" s="47" t="inlineStr">
        <is>
          <t>Determine if literacy training on recognizing and reporting potential indicators of insider threat is provided</t>
        </is>
      </c>
      <c r="F15" s="77" t="n"/>
      <c r="G15" s="77" t="n"/>
      <c r="H15" s="77" t="n"/>
      <c r="I15" s="46" t="n"/>
      <c r="J15" s="77" t="n"/>
      <c r="K15" s="77" t="n"/>
    </row>
    <row r="16">
      <c r="A16" s="49" t="inlineStr">
        <is>
          <t>Awareness and Training</t>
        </is>
      </c>
      <c r="B16" s="50" t="inlineStr">
        <is>
          <t>AT-2 (3)</t>
        </is>
      </c>
      <c r="C16" s="42" t="inlineStr">
        <is>
          <t>AT-2 (3).1</t>
        </is>
      </c>
      <c r="D16" s="47" t="inlineStr">
        <is>
          <t>Social Engineering and Mining</t>
        </is>
      </c>
      <c r="E16" s="47" t="inlineStr">
        <is>
          <t>Determine if literacy training on recognizing and reporting potential and actual instances of social engineering and social mining is provided</t>
        </is>
      </c>
      <c r="F16" s="77" t="n"/>
      <c r="G16" s="77" t="n"/>
      <c r="H16" s="77" t="n"/>
      <c r="I16" s="46" t="n"/>
      <c r="J16" s="77" t="n"/>
      <c r="K16" s="77" t="n"/>
    </row>
    <row r="17">
      <c r="A17" s="49" t="inlineStr">
        <is>
          <t>Awareness and Training</t>
        </is>
      </c>
      <c r="B17" s="50" t="inlineStr">
        <is>
          <t>AT-3</t>
        </is>
      </c>
      <c r="C17" s="42" t="inlineStr">
        <is>
          <t>AT-3.1</t>
        </is>
      </c>
      <c r="D17" s="47" t="inlineStr">
        <is>
          <t>Role-Based Training</t>
        </is>
      </c>
      <c r="E17" s="47" t="inlineStr">
        <is>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is>
      </c>
      <c r="F17" s="77" t="n"/>
      <c r="G17" s="77" t="n"/>
      <c r="H17" s="77" t="n"/>
      <c r="I17" s="46" t="n"/>
      <c r="J17" s="77" t="n"/>
      <c r="K17" s="77" t="n"/>
    </row>
    <row r="18">
      <c r="A18" s="49" t="inlineStr">
        <is>
          <t>Awareness and Training</t>
        </is>
      </c>
      <c r="B18" s="50" t="inlineStr">
        <is>
          <t>AT-3</t>
        </is>
      </c>
      <c r="C18" s="42" t="inlineStr">
        <is>
          <t>AT-3.2</t>
        </is>
      </c>
      <c r="D18" s="47" t="inlineStr">
        <is>
          <t>Role-Based Training</t>
        </is>
      </c>
      <c r="E18" s="47" t="inlineStr">
        <is>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is>
      </c>
      <c r="F18" s="77" t="n"/>
      <c r="G18" s="77" t="n"/>
      <c r="H18" s="77" t="n"/>
      <c r="I18" s="46" t="n"/>
      <c r="J18" s="77" t="n"/>
      <c r="K18" s="77" t="n"/>
    </row>
    <row r="19">
      <c r="A19" s="49" t="inlineStr">
        <is>
          <t>Awareness and Training</t>
        </is>
      </c>
      <c r="B19" s="50" t="inlineStr">
        <is>
          <t>AT-3</t>
        </is>
      </c>
      <c r="C19" s="42" t="inlineStr">
        <is>
          <t>AT-3.3</t>
        </is>
      </c>
      <c r="D19" s="47" t="inlineStr">
        <is>
          <t>Role-Based Training</t>
        </is>
      </c>
      <c r="E19" s="47" t="inlineStr">
        <is>
          <t>Determine if role-based training content is updated at least annually and after organization-defined events. This is different than if the training is being executed - is the content actually being updated?</t>
        </is>
      </c>
      <c r="F19" s="77" t="n"/>
      <c r="G19" s="77" t="n"/>
      <c r="H19" s="77" t="n"/>
      <c r="I19" s="46" t="n"/>
      <c r="J19" s="77" t="n"/>
      <c r="K19" s="77" t="n"/>
    </row>
    <row r="20">
      <c r="A20" s="49" t="inlineStr">
        <is>
          <t>Awareness and Training</t>
        </is>
      </c>
      <c r="B20" s="50" t="inlineStr">
        <is>
          <t>AT-3</t>
        </is>
      </c>
      <c r="C20" s="42" t="inlineStr">
        <is>
          <t>AT-3.4</t>
        </is>
      </c>
      <c r="D20" s="47" t="inlineStr">
        <is>
          <t>Role-Based Training</t>
        </is>
      </c>
      <c r="E20" s="47" t="inlineStr">
        <is>
          <t>Determine if lessons learned from internal or external security incidents or breaches are incorporated into role-based training</t>
        </is>
      </c>
      <c r="F20" s="77" t="n"/>
      <c r="G20" s="77" t="n"/>
      <c r="H20" s="77" t="n"/>
      <c r="I20" s="46" t="n"/>
      <c r="J20" s="77" t="n"/>
      <c r="K20" s="77" t="n"/>
    </row>
    <row r="21">
      <c r="A21" s="49" t="inlineStr">
        <is>
          <t>Awareness and Training</t>
        </is>
      </c>
      <c r="B21" s="50" t="inlineStr">
        <is>
          <t>AT-4</t>
        </is>
      </c>
      <c r="C21" s="42" t="inlineStr">
        <is>
          <t>AT-4.1</t>
        </is>
      </c>
      <c r="D21" s="47" t="inlineStr">
        <is>
          <t>Training Records</t>
        </is>
      </c>
      <c r="E21" s="47" t="inlineStr">
        <is>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is>
      </c>
      <c r="F21" s="89" t="inlineStr">
        <is>
          <t>Security-Awareness-and-Training-Policy-Revised.pdf</t>
        </is>
      </c>
      <c r="G21"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1" s="89" t="inlineStr">
        <is>
          <t>The document clearly states that Purdue Pharma has a policy to document and monitor individual information system security training activities, which includes basic security awareness training and specific information system security training. However, the document does not provide any information about privacy training activities.</t>
        </is>
      </c>
      <c r="I21" s="46" t="inlineStr">
        <is>
          <t>Fail</t>
        </is>
      </c>
      <c r="J21" s="89" t="inlineStr">
        <is>
          <t>The policy should be updated to include provisions for documenting and monitoring privacy training activities. This could include basic privacy awareness training and specific role-based privacy training.</t>
        </is>
      </c>
      <c r="K21" s="89" t="inlineStr">
        <is>
          <t>"SECURITY AND PRIVACY TRAINING RECORDS Purdue Pharma shall: a.Designate personnel to document and monitor individual information system security and privacy training activities including basic security and privacy awareness training and specific information system security and role-based privacy training. b.Retain individual training records for six years."</t>
        </is>
      </c>
    </row>
    <row r="22">
      <c r="A22" s="49" t="inlineStr">
        <is>
          <t>Awareness and Training</t>
        </is>
      </c>
      <c r="B22" s="50" t="inlineStr">
        <is>
          <t>AT-4</t>
        </is>
      </c>
      <c r="C22" s="42" t="inlineStr">
        <is>
          <t>AT-4.2</t>
        </is>
      </c>
      <c r="D22" s="47" t="inlineStr">
        <is>
          <t>Training Records</t>
        </is>
      </c>
      <c r="E22" s="47" t="inlineStr">
        <is>
          <t>Determine if individual security and awareness training records are retained for at least one (1) year or 1 year after completion of specific training program.</t>
        </is>
      </c>
      <c r="F22" s="89" t="inlineStr">
        <is>
          <t>Security-Awareness-and-Training-Policy-Revised.pdf</t>
        </is>
      </c>
      <c r="G22"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2" s="89" t="inlineStr">
        <is>
          <t>The document meets the requirements of the given test procedure. It states that Purdue Pharma will retain individual training records for six years, which is significantly longer than the one year required by the test procedure.</t>
        </is>
      </c>
      <c r="I22" s="46" t="inlineStr">
        <is>
          <t>Pass</t>
        </is>
      </c>
      <c r="J22" s="89" t="inlineStr"/>
      <c r="K22" s="89" t="inlineStr"/>
    </row>
  </sheetData>
  <autoFilter ref="$A$1:$J$22"/>
  <conditionalFormatting sqref="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Audit and Accountability</t>
        </is>
      </c>
      <c r="B2" s="47" t="inlineStr">
        <is>
          <t>AU-1</t>
        </is>
      </c>
      <c r="C2" s="47" t="inlineStr">
        <is>
          <t>AU-1.1</t>
        </is>
      </c>
      <c r="D2" s="47" t="inlineStr">
        <is>
          <t>Policy and Procedures</t>
        </is>
      </c>
      <c r="E2" s="47" t="inlineStr">
        <is>
          <t>Determine if an audit and accountability policy is developed, documented and disseminated to organization-defined personnel or roles.</t>
        </is>
      </c>
      <c r="F2" s="77" t="n"/>
      <c r="G2" s="77" t="n"/>
      <c r="H2" s="77" t="n"/>
      <c r="I2" s="46" t="n"/>
      <c r="J2" s="77" t="n"/>
      <c r="K2" s="77" t="n"/>
    </row>
    <row r="3">
      <c r="A3" s="49" t="inlineStr">
        <is>
          <t>Audit and Accountability</t>
        </is>
      </c>
      <c r="B3" s="47" t="inlineStr">
        <is>
          <t>AU-1</t>
        </is>
      </c>
      <c r="C3" s="47" t="inlineStr">
        <is>
          <t>AU-1.2</t>
        </is>
      </c>
      <c r="D3" s="47" t="inlineStr">
        <is>
          <t>Policy and Procedures</t>
        </is>
      </c>
      <c r="E3" s="47" t="inlineStr">
        <is>
          <t>Determine if audit and accountability procedures to facilitate the implementation of the audit and accountability policy and associated audit and accountability controls are developed, documented and disseminated to organization-defined personnel or roles.</t>
        </is>
      </c>
      <c r="F3" s="77" t="n"/>
      <c r="G3" s="77" t="n"/>
      <c r="H3" s="77" t="n"/>
      <c r="I3" s="46" t="n"/>
      <c r="J3" s="77" t="n"/>
      <c r="K3" s="77" t="n"/>
    </row>
    <row r="4">
      <c r="A4" s="49" t="inlineStr">
        <is>
          <t>Audit and Accountability</t>
        </is>
      </c>
      <c r="B4" s="47" t="inlineStr">
        <is>
          <t>AU-1</t>
        </is>
      </c>
      <c r="C4" s="47" t="inlineStr">
        <is>
          <t>AU-1.3</t>
        </is>
      </c>
      <c r="D4" s="47" t="inlineStr">
        <is>
          <t>Policy and Procedures</t>
        </is>
      </c>
      <c r="E4" s="47" t="inlineStr">
        <is>
          <t>Determine if the organizational-level, mission/business process-level, or system-level audit and accountability policy addresses purpose, scope, roles, responsibilities, management commitment, coordination among organizational entities, and compliance.</t>
        </is>
      </c>
      <c r="F4" s="77" t="n"/>
      <c r="G4" s="77" t="n"/>
      <c r="H4" s="77" t="n"/>
      <c r="I4" s="46" t="n"/>
      <c r="J4" s="77" t="n"/>
      <c r="K4" s="77" t="n"/>
    </row>
    <row r="5">
      <c r="A5" s="49" t="inlineStr">
        <is>
          <t>Audit and Accountability</t>
        </is>
      </c>
      <c r="B5" s="47" t="inlineStr">
        <is>
          <t>AU-1</t>
        </is>
      </c>
      <c r="C5" s="47" t="inlineStr">
        <is>
          <t>AU-1.4</t>
        </is>
      </c>
      <c r="D5" s="47" t="inlineStr">
        <is>
          <t>Policy and Procedures</t>
        </is>
      </c>
      <c r="E5" s="47" t="inlineStr">
        <is>
          <t>Determine if the audit and accountability policy is consistent with applicable laws, Executive Orders, directives, regulations, policies, standards, and guidelines.</t>
        </is>
      </c>
      <c r="F5" s="77" t="n"/>
      <c r="G5" s="77" t="n"/>
      <c r="H5" s="77" t="n"/>
      <c r="I5" s="46" t="n"/>
      <c r="J5" s="77" t="n"/>
      <c r="K5" s="77" t="n"/>
    </row>
    <row r="6">
      <c r="A6" s="49" t="inlineStr">
        <is>
          <t>Audit and Accountability</t>
        </is>
      </c>
      <c r="B6" s="47" t="inlineStr">
        <is>
          <t>AU-1</t>
        </is>
      </c>
      <c r="C6" s="47" t="inlineStr">
        <is>
          <t>AU-1.5</t>
        </is>
      </c>
      <c r="D6" s="47" t="inlineStr">
        <is>
          <t>Policy and Procedures</t>
        </is>
      </c>
      <c r="E6" s="47" t="inlineStr">
        <is>
          <t>Determine if the organization-defined official is designated to manage the development, documentation, and dissemination of the audit and accountability policy and procedures.</t>
        </is>
      </c>
      <c r="F6" s="77" t="n"/>
      <c r="G6" s="77" t="n"/>
      <c r="H6" s="77" t="n"/>
      <c r="I6" s="46" t="n"/>
      <c r="J6" s="77" t="n"/>
      <c r="K6" s="77" t="n"/>
    </row>
    <row r="7">
      <c r="A7" s="49" t="inlineStr">
        <is>
          <t>Audit and Accountability</t>
        </is>
      </c>
      <c r="B7" s="47" t="inlineStr">
        <is>
          <t>AU-1</t>
        </is>
      </c>
      <c r="C7" s="47" t="inlineStr">
        <is>
          <t>AU-1.6</t>
        </is>
      </c>
      <c r="D7" s="47" t="inlineStr">
        <is>
          <t>Policy and Procedures</t>
        </is>
      </c>
      <c r="E7" s="47" t="inlineStr">
        <is>
          <t>Determine if the current audit and accountability policy is reviewed and updated at least every three (3) years as well as after significant changes to in-scope systems.</t>
        </is>
      </c>
      <c r="F7" s="77" t="n"/>
      <c r="G7" s="77" t="n"/>
      <c r="H7" s="77" t="n"/>
      <c r="I7" s="46" t="n"/>
      <c r="J7" s="77" t="n"/>
      <c r="K7" s="77" t="n"/>
    </row>
    <row r="8">
      <c r="A8" s="49" t="inlineStr">
        <is>
          <t>Audit and Accountability</t>
        </is>
      </c>
      <c r="B8" s="47" t="inlineStr">
        <is>
          <t>AU-1</t>
        </is>
      </c>
      <c r="C8" s="47" t="inlineStr">
        <is>
          <t>AU-1.7</t>
        </is>
      </c>
      <c r="D8" s="47" t="inlineStr">
        <is>
          <t>Policy and Procedures</t>
        </is>
      </c>
      <c r="E8" s="47" t="inlineStr">
        <is>
          <t>Determine if the current audit and accountability procedures are reviewed and updated at least annually and after as well as after significant changes to in-scope systems.</t>
        </is>
      </c>
      <c r="F8" s="77" t="n"/>
      <c r="G8" s="77" t="n"/>
      <c r="H8" s="77" t="n"/>
      <c r="I8" s="46" t="n"/>
      <c r="J8" s="77" t="n"/>
      <c r="K8" s="77" t="n"/>
    </row>
    <row r="9">
      <c r="A9" s="49" t="inlineStr">
        <is>
          <t>Audit and Accountability</t>
        </is>
      </c>
      <c r="B9" s="47" t="inlineStr">
        <is>
          <t>AU-2</t>
        </is>
      </c>
      <c r="C9" s="47" t="inlineStr">
        <is>
          <t>AU-2.1</t>
        </is>
      </c>
      <c r="D9" s="47" t="inlineStr">
        <is>
          <t>Event Logging</t>
        </is>
      </c>
      <c r="E9" s="47" t="inlineStr">
        <is>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is>
      </c>
      <c r="F9" s="77" t="n"/>
      <c r="G9" s="77" t="n"/>
      <c r="H9" s="77" t="n"/>
      <c r="I9" s="46" t="n"/>
      <c r="J9" s="77" t="n"/>
      <c r="K9" s="77" t="n"/>
    </row>
    <row r="10">
      <c r="A10" s="49" t="inlineStr">
        <is>
          <t>Audit and Accountability</t>
        </is>
      </c>
      <c r="B10" s="47" t="inlineStr">
        <is>
          <t>AU-2</t>
        </is>
      </c>
      <c r="C10" s="47" t="inlineStr">
        <is>
          <t>AU-2.2</t>
        </is>
      </c>
      <c r="D10" s="47" t="inlineStr">
        <is>
          <t>Event Logging</t>
        </is>
      </c>
      <c r="E10" s="47" t="inlineStr">
        <is>
          <t>Determine if the event logging function is coordinated with other organizational entities requiring audit-related information to guide and inform the selection criteria for events to be logged.</t>
        </is>
      </c>
      <c r="F10" s="77" t="n"/>
      <c r="G10" s="77" t="n"/>
      <c r="H10" s="77" t="n"/>
      <c r="I10" s="46" t="n"/>
      <c r="J10" s="77" t="n"/>
      <c r="K10" s="77" t="n"/>
    </row>
    <row r="11">
      <c r="A11" s="49" t="inlineStr">
        <is>
          <t>Audit and Accountability</t>
        </is>
      </c>
      <c r="B11" s="47" t="inlineStr">
        <is>
          <t>AU-2</t>
        </is>
      </c>
      <c r="C11" s="47" t="inlineStr">
        <is>
          <t>AU-2.3</t>
        </is>
      </c>
      <c r="D11" s="47" t="inlineStr">
        <is>
          <t>Event Logging</t>
        </is>
      </c>
      <c r="E11" s="47" t="inlineStr">
        <is>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is>
      </c>
      <c r="F11" s="77" t="n"/>
      <c r="G11" s="77" t="n"/>
      <c r="H11" s="77" t="n"/>
      <c r="I11" s="46" t="n"/>
      <c r="J11" s="77" t="n"/>
      <c r="K11" s="77" t="n"/>
    </row>
    <row r="12">
      <c r="A12" s="49" t="inlineStr">
        <is>
          <t>Audit and Accountability</t>
        </is>
      </c>
      <c r="B12" s="47" t="inlineStr">
        <is>
          <t>AU-2</t>
        </is>
      </c>
      <c r="C12" s="47" t="inlineStr">
        <is>
          <t>AU-2.4</t>
        </is>
      </c>
      <c r="D12" s="47" t="inlineStr">
        <is>
          <t>Event Logging</t>
        </is>
      </c>
      <c r="E12" s="47" t="inlineStr">
        <is>
          <t>Determine if the specified event types are logged within the system continuously.</t>
        </is>
      </c>
      <c r="F12" s="77" t="n"/>
      <c r="G12" s="77" t="n"/>
      <c r="H12" s="77" t="n"/>
      <c r="I12" s="46" t="n"/>
      <c r="J12" s="77" t="n"/>
      <c r="K12" s="77" t="n"/>
    </row>
    <row r="13">
      <c r="A13" s="49" t="inlineStr">
        <is>
          <t>Audit and Accountability</t>
        </is>
      </c>
      <c r="B13" s="47" t="inlineStr">
        <is>
          <t>AU-2</t>
        </is>
      </c>
      <c r="C13" s="47" t="inlineStr">
        <is>
          <t>AU-2.5</t>
        </is>
      </c>
      <c r="D13" s="47" t="inlineStr">
        <is>
          <t>Event Logging</t>
        </is>
      </c>
      <c r="E13" s="47" t="inlineStr">
        <is>
          <t>Determine if a rationale is provided for why the event types selected for logging are deemed to be adequate to support after-the-fact investigations of incidents.</t>
        </is>
      </c>
      <c r="F13" s="77" t="n"/>
      <c r="G13" s="77" t="n"/>
      <c r="H13" s="77" t="n"/>
      <c r="I13" s="46" t="n"/>
      <c r="J13" s="77" t="n"/>
      <c r="K13" s="77" t="n"/>
    </row>
    <row r="14">
      <c r="A14" s="49" t="inlineStr">
        <is>
          <t>Audit and Accountability</t>
        </is>
      </c>
      <c r="B14" s="47" t="inlineStr">
        <is>
          <t>AU-2</t>
        </is>
      </c>
      <c r="C14" s="47" t="inlineStr">
        <is>
          <t>AU-2.6</t>
        </is>
      </c>
      <c r="D14" s="47" t="inlineStr">
        <is>
          <t>Event Logging</t>
        </is>
      </c>
      <c r="E14" s="47" t="inlineStr">
        <is>
          <t>Determine if the event types selected for logging are reviewed and updated annually as well as whenever there is a change in the threat environment.</t>
        </is>
      </c>
      <c r="F14" s="77" t="n"/>
      <c r="G14" s="77" t="n"/>
      <c r="H14" s="77" t="n"/>
      <c r="I14" s="46" t="n"/>
      <c r="J14" s="77" t="n"/>
      <c r="K14" s="77" t="n"/>
    </row>
    <row r="15">
      <c r="A15" s="49" t="inlineStr">
        <is>
          <t>Audit and Accountability</t>
        </is>
      </c>
      <c r="B15" s="47" t="inlineStr">
        <is>
          <t>AU-3</t>
        </is>
      </c>
      <c r="C15" s="47" t="inlineStr">
        <is>
          <t>AU-3.1</t>
        </is>
      </c>
      <c r="D15" s="47" t="inlineStr">
        <is>
          <t>Content of Audit Records</t>
        </is>
      </c>
      <c r="E15" s="47" t="inlineStr">
        <is>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is>
      </c>
      <c r="F15" s="77" t="n"/>
      <c r="G15" s="77" t="n"/>
      <c r="H15" s="77" t="n"/>
      <c r="I15" s="46" t="n"/>
      <c r="J15" s="77" t="n"/>
      <c r="K15" s="77" t="n"/>
    </row>
    <row r="16">
      <c r="A16" s="49" t="inlineStr">
        <is>
          <t>Audit and Accountability</t>
        </is>
      </c>
      <c r="B16" s="47" t="inlineStr">
        <is>
          <t>AU-3 (1)</t>
        </is>
      </c>
      <c r="C16" s="47" t="inlineStr">
        <is>
          <t>AU-3 (1).1</t>
        </is>
      </c>
      <c r="D16" s="47" t="inlineStr">
        <is>
          <t>Additional Audit Information</t>
        </is>
      </c>
      <c r="E16" s="47" t="inlineStr">
        <is>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is>
      </c>
      <c r="F16" s="77" t="n"/>
      <c r="G16" s="77" t="n"/>
      <c r="H16" s="77" t="n"/>
      <c r="I16" s="46" t="n"/>
      <c r="J16" s="77" t="n"/>
      <c r="K16" s="77" t="n"/>
    </row>
    <row r="17">
      <c r="A17" s="49" t="inlineStr">
        <is>
          <t>Audit and Accountability</t>
        </is>
      </c>
      <c r="B17" s="47" t="inlineStr">
        <is>
          <t>AU-4</t>
        </is>
      </c>
      <c r="C17" s="47" t="inlineStr">
        <is>
          <t>AU-4.1</t>
        </is>
      </c>
      <c r="D17" s="47" t="inlineStr">
        <is>
          <t>Audit Log Storage Capacity</t>
        </is>
      </c>
      <c r="E17" s="47" t="inlineStr">
        <is>
          <t>Determine if audit log storage capacity is allocated to accommodate organization-defined audit log retention requirements.</t>
        </is>
      </c>
      <c r="F17" s="77" t="n"/>
      <c r="G17" s="77" t="n"/>
      <c r="H17" s="77" t="n"/>
      <c r="I17" s="46" t="n"/>
      <c r="J17" s="77" t="n"/>
      <c r="K17" s="77" t="n"/>
    </row>
    <row r="18">
      <c r="A18" s="49" t="inlineStr">
        <is>
          <t>Audit and Accountability</t>
        </is>
      </c>
      <c r="B18" s="47" t="inlineStr">
        <is>
          <t>AU-5</t>
        </is>
      </c>
      <c r="C18" s="47" t="inlineStr">
        <is>
          <t>AU-5.1</t>
        </is>
      </c>
      <c r="D18" s="47" t="inlineStr">
        <is>
          <t>Response to Audit Logging Process Failures</t>
        </is>
      </c>
      <c r="E18" s="47" t="inlineStr">
        <is>
          <t>Determine if organization-defined personnel or roles are alerted in the event of an audit logging process failure within some organization-defined time period.</t>
        </is>
      </c>
      <c r="F18" s="77" t="n"/>
      <c r="G18" s="77" t="n"/>
      <c r="H18" s="77" t="n"/>
      <c r="I18" s="46" t="n"/>
      <c r="J18" s="77" t="n"/>
      <c r="K18" s="77" t="n"/>
    </row>
    <row r="19">
      <c r="A19" s="49" t="inlineStr">
        <is>
          <t>Audit and Accountability</t>
        </is>
      </c>
      <c r="B19" s="47" t="inlineStr">
        <is>
          <t>AU-5</t>
        </is>
      </c>
      <c r="C19" s="47" t="inlineStr">
        <is>
          <t>AU-5.1</t>
        </is>
      </c>
      <c r="D19" s="47" t="inlineStr">
        <is>
          <t>Response to Audit Logging Process Failures</t>
        </is>
      </c>
      <c r="E19" s="47" t="inlineStr">
        <is>
          <t>Determine if overwriting of the oldest audit record is performed in the event of an audit logging process failure.</t>
        </is>
      </c>
      <c r="F19" s="77" t="n"/>
      <c r="G19" s="77" t="n"/>
      <c r="H19" s="77" t="n"/>
      <c r="I19" s="46" t="n"/>
      <c r="J19" s="77" t="n"/>
      <c r="K19" s="77" t="n"/>
    </row>
    <row r="20">
      <c r="A20" s="49" t="inlineStr">
        <is>
          <t>Audit and Accountability</t>
        </is>
      </c>
      <c r="B20" s="47" t="inlineStr">
        <is>
          <t>AU-6</t>
        </is>
      </c>
      <c r="C20" s="47" t="inlineStr">
        <is>
          <t>AU-6.1</t>
        </is>
      </c>
      <c r="D20" s="47" t="inlineStr">
        <is>
          <t>Audit Record Review, Analysis, and Reporting</t>
        </is>
      </c>
      <c r="E20" s="47" t="inlineStr">
        <is>
          <t>Determine if system audit records are reviewed and analyzed at least weekly for indications of organization-defined inappropriate or unusual activity and the potential impact of the inappropriate or unusual activity.</t>
        </is>
      </c>
      <c r="F20" s="77" t="n"/>
      <c r="G20" s="77" t="n"/>
      <c r="H20" s="77" t="n"/>
      <c r="I20" s="46" t="n"/>
      <c r="J20" s="77" t="n"/>
      <c r="K20" s="77" t="n"/>
    </row>
    <row r="21">
      <c r="A21" s="49" t="inlineStr">
        <is>
          <t>Audit and Accountability</t>
        </is>
      </c>
      <c r="B21" s="47" t="inlineStr">
        <is>
          <t>AU-6</t>
        </is>
      </c>
      <c r="C21" s="47" t="inlineStr">
        <is>
          <t>AU-6.2</t>
        </is>
      </c>
      <c r="D21" s="47" t="inlineStr">
        <is>
          <t>Audit Record Review, Analysis, and Reporting</t>
        </is>
      </c>
      <c r="E21" s="47" t="inlineStr">
        <is>
          <t>Determine if findings from analysis of audit records for unusual or inappropriate activity are reported to organization-defined personnel or roles.</t>
        </is>
      </c>
      <c r="F21" s="77" t="n"/>
      <c r="G21" s="77" t="n"/>
      <c r="H21" s="77" t="n"/>
      <c r="I21" s="46" t="n"/>
      <c r="J21" s="77" t="n"/>
      <c r="K21" s="77" t="n"/>
    </row>
    <row r="22">
      <c r="A22" s="49" t="inlineStr">
        <is>
          <t>Audit and Accountability</t>
        </is>
      </c>
      <c r="B22" s="47" t="inlineStr">
        <is>
          <t>AU-6</t>
        </is>
      </c>
      <c r="C22" s="47" t="inlineStr">
        <is>
          <t>AU-6.3</t>
        </is>
      </c>
      <c r="D22" s="47" t="inlineStr">
        <is>
          <t>Audit Record Review, Analysis, and Reporting</t>
        </is>
      </c>
      <c r="E22" s="47" t="inlineStr">
        <is>
          <t>Determine if the level of audit record review, analysis, and reporting within the system is adjusted when there is a change in risk based on law enforcement information, intelligence information, or other credible sources of information.</t>
        </is>
      </c>
      <c r="F22" s="77" t="n"/>
      <c r="G22" s="77" t="n"/>
      <c r="H22" s="77" t="n"/>
      <c r="I22" s="46" t="n"/>
      <c r="J22" s="77" t="n"/>
      <c r="K22" s="77" t="n"/>
    </row>
    <row r="23">
      <c r="A23" s="49" t="inlineStr">
        <is>
          <t>Audit and Accountability</t>
        </is>
      </c>
      <c r="B23" s="47" t="inlineStr">
        <is>
          <t>AU-6 (1)</t>
        </is>
      </c>
      <c r="C23" s="47" t="inlineStr">
        <is>
          <t>AU-6 (1).1</t>
        </is>
      </c>
      <c r="D23" s="47" t="inlineStr">
        <is>
          <t>Automated Process Integration</t>
        </is>
      </c>
      <c r="E23" s="47" t="inlineStr">
        <is>
          <t>Determine if audit record review, analysis, and reporting processes are integrated using organization-defined automated mechanisms.</t>
        </is>
      </c>
      <c r="F23" s="77" t="n"/>
      <c r="G23" s="77" t="n"/>
      <c r="H23" s="46" t="n"/>
      <c r="I23" s="77" t="n"/>
      <c r="J23" s="51" t="n"/>
      <c r="K23" s="51" t="n"/>
    </row>
    <row r="24">
      <c r="A24" s="49" t="inlineStr">
        <is>
          <t>Audit and Accountability</t>
        </is>
      </c>
      <c r="B24" s="47" t="inlineStr">
        <is>
          <t>AU-6 (3)</t>
        </is>
      </c>
      <c r="C24" s="47" t="inlineStr">
        <is>
          <t>AU-6 (3).1</t>
        </is>
      </c>
      <c r="D24" s="47" t="inlineStr">
        <is>
          <t>Correlate Audit Record Repositories</t>
        </is>
      </c>
      <c r="E24" s="47" t="inlineStr">
        <is>
          <t>Determine if audit records across different repositories are analyzed and correlated to gain organization-wide situational awareness.</t>
        </is>
      </c>
      <c r="F24" s="77" t="n"/>
      <c r="G24" s="77" t="n"/>
      <c r="H24" s="46" t="n"/>
      <c r="I24" s="77" t="n"/>
      <c r="J24" s="51" t="n"/>
      <c r="K24" s="51" t="n"/>
    </row>
    <row r="25">
      <c r="A25" s="49" t="inlineStr">
        <is>
          <t>Audit and Accountability</t>
        </is>
      </c>
      <c r="B25" s="47" t="inlineStr">
        <is>
          <t>AU-7</t>
        </is>
      </c>
      <c r="C25" s="47" t="inlineStr">
        <is>
          <t>AU-7.1</t>
        </is>
      </c>
      <c r="D25" s="47" t="inlineStr">
        <is>
          <t>Audit Record Reduction and Report Generation</t>
        </is>
      </c>
      <c r="E25" s="47" t="inlineStr">
        <is>
          <t>Determine if an audit record reduction and report generation capability is provided and implemented that supports on-demand audit record review, analysis, and reporting requirements and after-the-fact investigations of incidents.</t>
        </is>
      </c>
      <c r="F25" s="77" t="n"/>
      <c r="G25" s="77" t="n"/>
      <c r="H25" s="46" t="n"/>
      <c r="I25" s="77" t="n"/>
      <c r="J25" s="51" t="n"/>
      <c r="K25" s="51" t="n"/>
    </row>
    <row r="26">
      <c r="A26" s="49" t="inlineStr">
        <is>
          <t>Audit and Accountability</t>
        </is>
      </c>
      <c r="B26" s="47" t="inlineStr">
        <is>
          <t>AU-7</t>
        </is>
      </c>
      <c r="C26" s="47" t="inlineStr">
        <is>
          <t>AU-7.2</t>
        </is>
      </c>
      <c r="D26" s="47" t="inlineStr">
        <is>
          <t>Audit Record Reduction and Report Generation</t>
        </is>
      </c>
      <c r="E26" s="47" t="inlineStr">
        <is>
          <t>Determine if an audit record reduction and report generation capability is provided and implemented that does not alter the original content or time ordering of audit records.</t>
        </is>
      </c>
      <c r="F26" s="77" t="n"/>
      <c r="G26" s="77" t="n"/>
      <c r="H26" s="46" t="n"/>
      <c r="I26" s="77" t="n"/>
      <c r="J26" s="51" t="n"/>
      <c r="K26" s="51" t="n"/>
    </row>
    <row r="27">
      <c r="A27" s="49" t="inlineStr">
        <is>
          <t>Audit and Accountability</t>
        </is>
      </c>
      <c r="B27" s="47" t="inlineStr">
        <is>
          <t>AU-7 (1)</t>
        </is>
      </c>
      <c r="C27" s="47" t="inlineStr">
        <is>
          <t>AU-7 (1).1</t>
        </is>
      </c>
      <c r="D27" s="47" t="inlineStr">
        <is>
          <t>Automatic Processing</t>
        </is>
      </c>
      <c r="E27" s="47" t="inlineStr">
        <is>
          <t>Determine if the capability to process, sort, and search audit records for events of interest based on organization-defined fields within audit records are provided and implemented.</t>
        </is>
      </c>
      <c r="F27" s="77" t="n"/>
      <c r="G27" s="77" t="n"/>
      <c r="H27" s="46" t="n"/>
      <c r="I27" s="77" t="n"/>
      <c r="J27" s="51" t="n"/>
      <c r="K27" s="51" t="n"/>
    </row>
    <row r="28">
      <c r="A28" s="49" t="inlineStr">
        <is>
          <t>Audit and Accountability</t>
        </is>
      </c>
      <c r="B28" s="47" t="inlineStr">
        <is>
          <t>AU-8</t>
        </is>
      </c>
      <c r="C28" s="47" t="inlineStr">
        <is>
          <t>AU-8.1</t>
        </is>
      </c>
      <c r="D28" s="47" t="inlineStr">
        <is>
          <t>Time Stamps</t>
        </is>
      </c>
      <c r="E28" s="47" t="inlineStr">
        <is>
          <t>Determine if internal system clocks are used to generate timestamps for audit records.</t>
        </is>
      </c>
      <c r="F28" s="77" t="n"/>
      <c r="G28" s="77" t="n"/>
      <c r="H28" s="46" t="n"/>
      <c r="I28" s="77" t="n"/>
      <c r="J28" s="51" t="n"/>
      <c r="K28" s="51" t="n"/>
    </row>
    <row r="29">
      <c r="A29" s="49" t="inlineStr">
        <is>
          <t>Audit and Accountability</t>
        </is>
      </c>
      <c r="B29" s="47" t="inlineStr">
        <is>
          <t>AU-8</t>
        </is>
      </c>
      <c r="C29" s="47" t="inlineStr">
        <is>
          <t>AU-8.2</t>
        </is>
      </c>
      <c r="D29" s="47" t="inlineStr">
        <is>
          <t>Time Stamps</t>
        </is>
      </c>
      <c r="E29" s="47" t="inlineStr">
        <is>
          <t>Determine if timestamps are recorded for audit records that meet one (1) second of granularity of time measurement and that use Coordinated Universal Time, have a fixed local time offset from Coordinated Universal Time, or include the local time offset as part of the timestamp.</t>
        </is>
      </c>
      <c r="F29" s="77" t="n"/>
      <c r="G29" s="77" t="n"/>
      <c r="H29" s="46" t="n"/>
      <c r="I29" s="77" t="n"/>
      <c r="J29" s="51" t="n"/>
      <c r="K29" s="51" t="n"/>
    </row>
    <row r="30">
      <c r="A30" s="49" t="inlineStr">
        <is>
          <t>Audit and Accountability</t>
        </is>
      </c>
      <c r="B30" s="47" t="inlineStr">
        <is>
          <t>AU-9</t>
        </is>
      </c>
      <c r="C30" s="47" t="inlineStr">
        <is>
          <t>AU-9.1</t>
        </is>
      </c>
      <c r="D30" s="47" t="inlineStr">
        <is>
          <t>Protection of Audit Information</t>
        </is>
      </c>
      <c r="E30" s="47" t="inlineStr">
        <is>
          <t>Determine if audit information and audit logging tools are protected from unauthorized access, modification, and deletion.</t>
        </is>
      </c>
      <c r="F30" s="77" t="n"/>
      <c r="G30" s="77" t="n"/>
      <c r="H30" s="46" t="n"/>
      <c r="I30" s="77" t="n"/>
      <c r="J30" s="51" t="n"/>
      <c r="K30" s="51" t="n"/>
    </row>
    <row r="31">
      <c r="A31" s="49" t="inlineStr">
        <is>
          <t>Audit and Accountability</t>
        </is>
      </c>
      <c r="B31" s="47" t="inlineStr">
        <is>
          <t>AU-9</t>
        </is>
      </c>
      <c r="C31" s="47" t="inlineStr">
        <is>
          <t>AU-9.2</t>
        </is>
      </c>
      <c r="D31" s="47" t="inlineStr">
        <is>
          <t>Protection of Audit Information</t>
        </is>
      </c>
      <c r="E31" s="47" t="inlineStr">
        <is>
          <t>Determine if organization-defined personnel or roles are alerted upon detection of unauthorized access, modification, or deletion of audit information.</t>
        </is>
      </c>
      <c r="F31" s="77" t="n"/>
      <c r="G31" s="77" t="n"/>
      <c r="H31" s="46" t="n"/>
      <c r="I31" s="77" t="n"/>
      <c r="J31" s="51" t="n"/>
      <c r="K31" s="51" t="n"/>
    </row>
    <row r="32">
      <c r="A32" s="49" t="inlineStr">
        <is>
          <t>Audit and Accountability</t>
        </is>
      </c>
      <c r="B32" s="47" t="inlineStr">
        <is>
          <t>AU-9 (4)</t>
        </is>
      </c>
      <c r="C32" s="47" t="inlineStr">
        <is>
          <t>AU-9 (4).1</t>
        </is>
      </c>
      <c r="D32" s="47" t="inlineStr">
        <is>
          <t>Access by Subset of Privileged Users</t>
        </is>
      </c>
      <c r="E32" s="47" t="inlineStr">
        <is>
          <t>Determine if access to management of audit logging functionality is authorized only to organization-defined subset of privileged users or roles.</t>
        </is>
      </c>
      <c r="F32" s="77" t="n"/>
      <c r="G32" s="77" t="n"/>
      <c r="H32" s="46" t="n"/>
      <c r="I32" s="77" t="n"/>
      <c r="J32" s="51" t="n"/>
      <c r="K32" s="51" t="n"/>
    </row>
    <row r="33">
      <c r="A33" s="49" t="inlineStr">
        <is>
          <t>Audit and Accountability</t>
        </is>
      </c>
      <c r="B33" s="47" t="inlineStr">
        <is>
          <t>AU-11</t>
        </is>
      </c>
      <c r="C33" s="47" t="inlineStr">
        <is>
          <t>AU-11.1</t>
        </is>
      </c>
      <c r="D33" s="47" t="inlineStr">
        <is>
          <t>Audit Record Retention</t>
        </is>
      </c>
      <c r="E33" s="47" t="inlineStr">
        <is>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is>
      </c>
      <c r="F33" s="77" t="n"/>
      <c r="G33" s="77" t="n"/>
      <c r="H33" s="46" t="n"/>
      <c r="I33" s="77" t="n"/>
      <c r="J33" s="51" t="n"/>
      <c r="K33" s="51" t="n"/>
    </row>
    <row r="34">
      <c r="A34" s="49" t="inlineStr">
        <is>
          <t>Audit and Accountability</t>
        </is>
      </c>
      <c r="B34" s="47" t="inlineStr">
        <is>
          <t>AU-12</t>
        </is>
      </c>
      <c r="C34" s="47" t="inlineStr">
        <is>
          <t>AU-12.1</t>
        </is>
      </c>
      <c r="D34" s="47" t="inlineStr">
        <is>
          <t>Audit Record Generation</t>
        </is>
      </c>
      <c r="E34" s="47" t="inlineStr">
        <is>
          <t>Determine if audit record generation capability for the event types the system is capable of auditing is provided by all information system and network components where audit capability is deployed/available.</t>
        </is>
      </c>
      <c r="F34" s="77" t="n"/>
      <c r="G34" s="77" t="n"/>
      <c r="H34" s="46" t="n"/>
      <c r="I34" s="77" t="n"/>
      <c r="J34" s="51" t="n"/>
      <c r="K34" s="51" t="n"/>
    </row>
    <row r="35">
      <c r="A35" s="49" t="inlineStr">
        <is>
          <t>Audit and Accountability</t>
        </is>
      </c>
      <c r="B35" s="47" t="inlineStr">
        <is>
          <t>AU-12</t>
        </is>
      </c>
      <c r="C35" s="47" t="inlineStr">
        <is>
          <t>AU-12.2</t>
        </is>
      </c>
      <c r="D35" s="47" t="inlineStr">
        <is>
          <t>Audit Record Generation</t>
        </is>
      </c>
      <c r="E35" s="47" t="inlineStr">
        <is>
          <t>Determine if organization-defined personnel or roles is/are allowed to select the event types that are to be logged by specific components of the system.</t>
        </is>
      </c>
      <c r="F35" s="77" t="n"/>
      <c r="G35" s="77" t="n"/>
      <c r="H35" s="46" t="n"/>
      <c r="I35" s="77" t="n"/>
      <c r="J35" s="51" t="n"/>
      <c r="K35" s="51" t="n"/>
    </row>
    <row r="36">
      <c r="A36" s="49" t="inlineStr">
        <is>
          <t>Audit and Accountability</t>
        </is>
      </c>
      <c r="B36" s="47" t="inlineStr">
        <is>
          <t>AU-12</t>
        </is>
      </c>
      <c r="C36" s="47" t="inlineStr">
        <is>
          <t>AU-12.3</t>
        </is>
      </c>
      <c r="D36" s="47" t="inlineStr">
        <is>
          <t>Audit Record Generation</t>
        </is>
      </c>
      <c r="E36" s="47" t="inlineStr">
        <is>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is>
      </c>
      <c r="F36" s="77" t="n"/>
      <c r="G36" s="77" t="n"/>
      <c r="H36" s="46" t="n"/>
      <c r="I36" s="77" t="n"/>
      <c r="J36" s="51" t="n"/>
      <c r="K36" s="51" t="n"/>
    </row>
  </sheetData>
  <autoFilter ref="$A$1:$I$36"/>
  <conditionalFormatting sqref="H2:H36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3.xml><?xml version="1.0" encoding="utf-8"?>
<worksheet xmlns="http://schemas.openxmlformats.org/spreadsheetml/2006/main">
  <sheetPr>
    <tabColor rgb="FF1C4587"/>
    <outlinePr summaryBelow="1" summaryRight="1"/>
    <pageSetUpPr fitToPage="1"/>
  </sheetPr>
  <dimension ref="A1:K4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Assessment, Authorization, and Monitoring</t>
        </is>
      </c>
      <c r="B2" s="54" t="inlineStr">
        <is>
          <t>CA-1</t>
        </is>
      </c>
      <c r="C2" s="54" t="inlineStr">
        <is>
          <t>CA-1.1</t>
        </is>
      </c>
      <c r="D2" s="54" t="inlineStr">
        <is>
          <t>Policy and Procedures</t>
        </is>
      </c>
      <c r="E2" s="54" t="inlineStr">
        <is>
          <t>Determine if an assessment, authorization, and monitoring policy is developed, documented and disseminated to organization-defined personnel or roles.</t>
        </is>
      </c>
      <c r="F2" s="77" t="n"/>
      <c r="G2" s="77" t="n"/>
      <c r="H2" s="77" t="n"/>
      <c r="I2" s="46" t="n"/>
      <c r="J2" s="77" t="n"/>
      <c r="K2" s="77" t="n"/>
    </row>
    <row r="3">
      <c r="A3" s="55" t="inlineStr">
        <is>
          <t>Assessment, Authorization, and Monitoring</t>
        </is>
      </c>
      <c r="B3" s="57" t="inlineStr">
        <is>
          <t>CA-1</t>
        </is>
      </c>
      <c r="C3" s="54" t="inlineStr">
        <is>
          <t>CA-1.2</t>
        </is>
      </c>
      <c r="D3" s="57" t="inlineStr">
        <is>
          <t>Policy and Procedures</t>
        </is>
      </c>
      <c r="E3" s="57" t="inlineStr">
        <is>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is>
      </c>
      <c r="F3" s="77" t="n"/>
      <c r="G3" s="77" t="n"/>
      <c r="H3" s="77" t="n"/>
      <c r="I3" s="46" t="n"/>
      <c r="J3" s="77" t="n"/>
      <c r="K3" s="77" t="n"/>
    </row>
    <row r="4">
      <c r="A4" s="55" t="inlineStr">
        <is>
          <t>Assessment, Authorization, and Monitoring</t>
        </is>
      </c>
      <c r="B4" s="57" t="inlineStr">
        <is>
          <t>CA-1</t>
        </is>
      </c>
      <c r="C4" s="54" t="inlineStr">
        <is>
          <t>CA-1.3</t>
        </is>
      </c>
      <c r="D4" s="57" t="inlineStr">
        <is>
          <t>Policy and Procedures</t>
        </is>
      </c>
      <c r="E4" s="57" t="inlineStr">
        <is>
          <t>Determine if the organizational-level, mission/business process-level, or system-level assessment, authorization, and monitoring policy addresses purpose, scope, roles, responsibilities, management commitment, coordination among organizational entities, and compliance.</t>
        </is>
      </c>
      <c r="F4" s="77" t="n"/>
      <c r="G4" s="77" t="n"/>
      <c r="H4" s="77" t="n"/>
      <c r="I4" s="46" t="n"/>
      <c r="J4" s="77" t="n"/>
      <c r="K4" s="77" t="n"/>
    </row>
    <row r="5">
      <c r="A5" s="55" t="inlineStr">
        <is>
          <t>Assessment, Authorization, and Monitoring</t>
        </is>
      </c>
      <c r="B5" s="57" t="inlineStr">
        <is>
          <t>CA-1</t>
        </is>
      </c>
      <c r="C5" s="54" t="inlineStr">
        <is>
          <t>CA-1.4</t>
        </is>
      </c>
      <c r="D5" s="57" t="inlineStr">
        <is>
          <t>Policy and Procedures</t>
        </is>
      </c>
      <c r="E5" s="57" t="inlineStr">
        <is>
          <t>Determine if the assessment, authorization, and monitoring policy is consistent with applicable laws, Executive Orders, directives, regulations, policies, standards, and guidelines.</t>
        </is>
      </c>
      <c r="F5" s="77" t="n"/>
      <c r="G5" s="77" t="n"/>
      <c r="H5" s="77" t="n"/>
      <c r="I5" s="46" t="n"/>
      <c r="J5" s="77" t="n"/>
      <c r="K5" s="77" t="n"/>
    </row>
    <row r="6">
      <c r="A6" s="55" t="inlineStr">
        <is>
          <t>Assessment, Authorization, and Monitoring</t>
        </is>
      </c>
      <c r="B6" s="57" t="inlineStr">
        <is>
          <t>CA-1</t>
        </is>
      </c>
      <c r="C6" s="54" t="inlineStr">
        <is>
          <t>CA-1.5</t>
        </is>
      </c>
      <c r="D6" s="57" t="inlineStr">
        <is>
          <t>Policy and Procedures</t>
        </is>
      </c>
      <c r="E6" s="57" t="inlineStr">
        <is>
          <t>Determine if the organization-defined official is designated to manage the development, documentation, and dissemination of the assessment, authorization, and monitoring policy and procedures.</t>
        </is>
      </c>
      <c r="F6" s="77" t="n"/>
      <c r="G6" s="77" t="n"/>
      <c r="H6" s="77" t="n"/>
      <c r="I6" s="46" t="n"/>
      <c r="J6" s="77" t="n"/>
      <c r="K6" s="77" t="n"/>
    </row>
    <row r="7">
      <c r="A7" s="55" t="inlineStr">
        <is>
          <t>Assessment, Authorization, and Monitoring</t>
        </is>
      </c>
      <c r="B7" s="57" t="inlineStr">
        <is>
          <t>CA-1</t>
        </is>
      </c>
      <c r="C7" s="54" t="inlineStr">
        <is>
          <t>CA-1.6</t>
        </is>
      </c>
      <c r="D7" s="57" t="inlineStr">
        <is>
          <t>Policy and Procedures</t>
        </is>
      </c>
      <c r="E7" s="57" t="inlineStr">
        <is>
          <t>Determine if the current assessment, authorization, and monitoring policy is reviewed and updated at least every three (3) years as well as after significant changes to in-scope systems.</t>
        </is>
      </c>
      <c r="F7" s="77" t="n"/>
      <c r="G7" s="77" t="n"/>
      <c r="H7" s="77" t="n"/>
      <c r="I7" s="46" t="n"/>
      <c r="J7" s="77" t="n"/>
      <c r="K7" s="77" t="n"/>
    </row>
    <row r="8">
      <c r="A8" s="55" t="inlineStr">
        <is>
          <t>Assessment, Authorization, and Monitoring</t>
        </is>
      </c>
      <c r="B8" s="57" t="inlineStr">
        <is>
          <t>CA-1</t>
        </is>
      </c>
      <c r="C8" s="54" t="inlineStr">
        <is>
          <t>CA-1.7</t>
        </is>
      </c>
      <c r="D8" s="57" t="inlineStr">
        <is>
          <t>Policy and Procedures</t>
        </is>
      </c>
      <c r="E8" s="57" t="inlineStr">
        <is>
          <t>Determine if the current assessment, authorization, and monitoring procedures are reviewed and updated at least annually as well as after significant changes to in-scope systems.</t>
        </is>
      </c>
      <c r="F8" s="77" t="n"/>
      <c r="G8" s="77" t="n"/>
      <c r="H8" s="77" t="n"/>
      <c r="I8" s="46" t="n"/>
      <c r="J8" s="77" t="n"/>
      <c r="K8" s="77" t="n"/>
    </row>
    <row r="9">
      <c r="A9" s="55" t="inlineStr">
        <is>
          <t>Assessment, Authorization, and Monitoring</t>
        </is>
      </c>
      <c r="B9" s="57" t="inlineStr">
        <is>
          <t>CA-2</t>
        </is>
      </c>
      <c r="C9" s="54" t="inlineStr">
        <is>
          <t>CA-2.1</t>
        </is>
      </c>
      <c r="D9" s="57" t="inlineStr">
        <is>
          <t>Control Assessments</t>
        </is>
      </c>
      <c r="E9" s="57" t="inlineStr">
        <is>
          <t>Determine if an appropriate assessor or assessment team is selected for the type of assessment to be conducted.</t>
        </is>
      </c>
      <c r="F9" s="77" t="n"/>
      <c r="G9" s="77" t="n"/>
      <c r="H9" s="77" t="n"/>
      <c r="I9" s="46" t="n"/>
      <c r="J9" s="77" t="n"/>
      <c r="K9" s="77" t="n"/>
    </row>
    <row r="10">
      <c r="A10" s="55" t="inlineStr">
        <is>
          <t>Assessment, Authorization, and Monitoring</t>
        </is>
      </c>
      <c r="B10" s="57" t="inlineStr">
        <is>
          <t>CA-2</t>
        </is>
      </c>
      <c r="C10" s="54" t="inlineStr">
        <is>
          <t>CA-2.2</t>
        </is>
      </c>
      <c r="D10" s="57" t="inlineStr">
        <is>
          <t>Control Assessments</t>
        </is>
      </c>
      <c r="E10" s="57" t="inlineStr">
        <is>
          <t>Determine if a control assessment plan is developed that describes the scope of the assessment, including controls and control enhancements under assessment.</t>
        </is>
      </c>
      <c r="F10" s="77" t="n"/>
      <c r="G10" s="77" t="n"/>
      <c r="H10" s="77" t="n"/>
      <c r="I10" s="46" t="n"/>
      <c r="J10" s="77" t="n"/>
      <c r="K10" s="77" t="n"/>
    </row>
    <row r="11">
      <c r="A11" s="55" t="inlineStr">
        <is>
          <t>Assessment, Authorization, and Monitoring</t>
        </is>
      </c>
      <c r="B11" s="57" t="inlineStr">
        <is>
          <t>CA-2</t>
        </is>
      </c>
      <c r="C11" s="54" t="inlineStr">
        <is>
          <t>CA-2.3</t>
        </is>
      </c>
      <c r="D11" s="57" t="inlineStr">
        <is>
          <t>Control Assessments</t>
        </is>
      </c>
      <c r="E11" s="57" t="inlineStr">
        <is>
          <t>Determine if a control assessment plan is developed that describes the scope of the assessment, including assessment procedures to be used to determine control effectiveness.</t>
        </is>
      </c>
      <c r="F11" s="77" t="n"/>
      <c r="G11" s="77" t="n"/>
      <c r="H11" s="77" t="n"/>
      <c r="I11" s="46" t="n"/>
      <c r="J11" s="77" t="n"/>
      <c r="K11" s="77" t="n"/>
    </row>
    <row r="12">
      <c r="A12" s="55" t="inlineStr">
        <is>
          <t>Assessment, Authorization, and Monitoring</t>
        </is>
      </c>
      <c r="B12" s="57" t="inlineStr">
        <is>
          <t>CA-2</t>
        </is>
      </c>
      <c r="C12" s="54" t="inlineStr">
        <is>
          <t>CA-2.4</t>
        </is>
      </c>
      <c r="D12" s="57" t="inlineStr">
        <is>
          <t>Control Assessments</t>
        </is>
      </c>
      <c r="E12" s="57" t="inlineStr">
        <is>
          <t>Determine if a control assessment plan is developed that describes the scope of the assessment, including the assessment environment, assessment team and assessment roles and responsibilities.</t>
        </is>
      </c>
      <c r="F12" s="77" t="n"/>
      <c r="G12" s="77" t="n"/>
      <c r="H12" s="77" t="n"/>
      <c r="I12" s="46" t="n"/>
      <c r="J12" s="77" t="n"/>
      <c r="K12" s="77" t="n"/>
    </row>
    <row r="13">
      <c r="A13" s="55" t="inlineStr">
        <is>
          <t>Assessment, Authorization, and Monitoring</t>
        </is>
      </c>
      <c r="B13" s="57" t="inlineStr">
        <is>
          <t>CA-2</t>
        </is>
      </c>
      <c r="C13" s="54" t="inlineStr">
        <is>
          <t>CA-2.5</t>
        </is>
      </c>
      <c r="D13" s="57" t="inlineStr">
        <is>
          <t>Control Assessments</t>
        </is>
      </c>
      <c r="E13" s="57" t="inlineStr">
        <is>
          <t>Determine if the control assessment plan is reviewed and approved by the authorizing official or designated representative prior to conducting the assessment.</t>
        </is>
      </c>
      <c r="F13" s="77" t="n"/>
      <c r="G13" s="77" t="n"/>
      <c r="H13" s="77" t="n"/>
      <c r="I13" s="46" t="n"/>
      <c r="J13" s="77" t="n"/>
      <c r="K13" s="77" t="n"/>
    </row>
    <row r="14">
      <c r="A14" s="55" t="inlineStr">
        <is>
          <t>Assessment, Authorization, and Monitoring</t>
        </is>
      </c>
      <c r="B14" s="57" t="inlineStr">
        <is>
          <t>CA-2</t>
        </is>
      </c>
      <c r="C14" s="54" t="inlineStr">
        <is>
          <t>CA-2.6</t>
        </is>
      </c>
      <c r="D14" s="57" t="inlineStr">
        <is>
          <t>Control Assessments</t>
        </is>
      </c>
      <c r="E14" s="57" t="inlineStr">
        <is>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is>
      </c>
      <c r="F14" s="77" t="n"/>
      <c r="G14" s="77" t="n"/>
      <c r="H14" s="77" t="n"/>
      <c r="I14" s="46" t="n"/>
      <c r="J14" s="77" t="n"/>
      <c r="K14" s="77" t="n"/>
    </row>
    <row r="15">
      <c r="A15" s="55" t="inlineStr">
        <is>
          <t>Assessment, Authorization, and Monitoring</t>
        </is>
      </c>
      <c r="B15" s="57" t="inlineStr">
        <is>
          <t>CA-2</t>
        </is>
      </c>
      <c r="C15" s="54" t="inlineStr">
        <is>
          <t>CA-2.7</t>
        </is>
      </c>
      <c r="D15" s="57" t="inlineStr">
        <is>
          <t>Control Assessments</t>
        </is>
      </c>
      <c r="E15" s="57" t="inlineStr">
        <is>
          <t>Determine if a control assessment report is produced that documents the results of the assessment.</t>
        </is>
      </c>
      <c r="F15" s="77" t="n"/>
      <c r="G15" s="77" t="n"/>
      <c r="H15" s="77" t="n"/>
      <c r="I15" s="46" t="n"/>
      <c r="J15" s="77" t="n"/>
      <c r="K15" s="77" t="n"/>
    </row>
    <row r="16">
      <c r="A16" s="55" t="inlineStr">
        <is>
          <t>Assessment, Authorization, and Monitoring</t>
        </is>
      </c>
      <c r="B16" s="57" t="inlineStr">
        <is>
          <t>CA-2</t>
        </is>
      </c>
      <c r="C16" s="54" t="inlineStr">
        <is>
          <t>CA-2.8</t>
        </is>
      </c>
      <c r="D16" s="57" t="inlineStr">
        <is>
          <t>Control Assessments</t>
        </is>
      </c>
      <c r="E16" s="57" t="inlineStr">
        <is>
          <t>Determine if the results of the control assessment are provided to individuals or roles that include, at the very least, the FedRAMP PMO (Project Management Office).</t>
        </is>
      </c>
      <c r="F16" s="77" t="n"/>
      <c r="G16" s="77" t="n"/>
      <c r="H16" s="77" t="n"/>
      <c r="I16" s="46" t="n"/>
      <c r="J16" s="77" t="n"/>
      <c r="K16" s="77" t="n"/>
    </row>
    <row r="17">
      <c r="A17" s="55" t="inlineStr">
        <is>
          <t>Assessment, Authorization, and Monitoring</t>
        </is>
      </c>
      <c r="B17" s="57" t="inlineStr">
        <is>
          <t>CA-2 (1)</t>
        </is>
      </c>
      <c r="C17" s="54" t="inlineStr">
        <is>
          <t>CA-2 (1).1</t>
        </is>
      </c>
      <c r="D17" s="57" t="inlineStr">
        <is>
          <t>Independent Assessors</t>
        </is>
      </c>
      <c r="E17" s="57" t="inlineStr">
        <is>
          <t>Determine if independent assessors or assessment teams are employed to conduct control assessments.</t>
        </is>
      </c>
      <c r="F17" s="77" t="n"/>
      <c r="G17" s="77" t="n"/>
      <c r="H17" s="77" t="n"/>
      <c r="I17" s="46" t="n"/>
      <c r="J17" s="77" t="n"/>
      <c r="K17" s="77" t="n"/>
    </row>
    <row r="18">
      <c r="A18" s="55" t="inlineStr">
        <is>
          <t>Assessment, Authorization, and Monitoring</t>
        </is>
      </c>
      <c r="B18" s="57" t="inlineStr">
        <is>
          <t>CA-2 (3)</t>
        </is>
      </c>
      <c r="C18" s="54" t="inlineStr">
        <is>
          <t>CA-2 (3).1</t>
        </is>
      </c>
      <c r="D18" s="57" t="inlineStr">
        <is>
          <t>Leveraging Results from External Organizations</t>
        </is>
      </c>
      <c r="E18" s="57" t="inlineStr">
        <is>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is>
      </c>
      <c r="F18" s="77" t="n"/>
      <c r="G18" s="77" t="n"/>
      <c r="H18" s="77" t="n"/>
      <c r="I18" s="46" t="n"/>
      <c r="J18" s="77" t="n"/>
      <c r="K18" s="77" t="n"/>
    </row>
    <row r="19">
      <c r="A19" s="55" t="inlineStr">
        <is>
          <t>Assessment, Authorization, and Monitoring</t>
        </is>
      </c>
      <c r="B19" s="57" t="inlineStr">
        <is>
          <t>CA-3</t>
        </is>
      </c>
      <c r="C19" s="54" t="inlineStr">
        <is>
          <t>CA-3.1</t>
        </is>
      </c>
      <c r="D19" s="57" t="inlineStr">
        <is>
          <t>Information Exchange</t>
        </is>
      </c>
      <c r="E19" s="57" t="inlineStr">
        <is>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is>
      </c>
      <c r="F19" s="77" t="n"/>
      <c r="G19" s="77" t="n"/>
      <c r="H19" s="77" t="n"/>
      <c r="I19" s="46" t="n"/>
      <c r="J19" s="77" t="n"/>
      <c r="K19" s="77" t="n"/>
    </row>
    <row r="20">
      <c r="A20" s="55" t="inlineStr">
        <is>
          <t>Assessment, Authorization, and Monitoring</t>
        </is>
      </c>
      <c r="B20" s="57" t="inlineStr">
        <is>
          <t>CA-3</t>
        </is>
      </c>
      <c r="C20" s="54" t="inlineStr">
        <is>
          <t>CA-3.2</t>
        </is>
      </c>
      <c r="D20" s="57" t="inlineStr">
        <is>
          <t>Information Exchange</t>
        </is>
      </c>
      <c r="E20" s="57" t="inlineStr">
        <is>
          <t>Determine if the following are documented as part of each exchange agreement:
- the interface characteristics
- security requirements
- privacy requirements
- controls
- responsibilities for each system
- impact level of the information communicated.</t>
        </is>
      </c>
      <c r="F20" s="77" t="n"/>
      <c r="G20" s="77" t="n"/>
      <c r="H20" s="77" t="n"/>
      <c r="I20" s="46" t="n"/>
      <c r="J20" s="77" t="n"/>
      <c r="K20" s="77" t="n"/>
    </row>
    <row r="21">
      <c r="A21" s="55" t="inlineStr">
        <is>
          <t>Assessment, Authorization, and Monitoring</t>
        </is>
      </c>
      <c r="B21" s="57" t="inlineStr">
        <is>
          <t>CA-3</t>
        </is>
      </c>
      <c r="C21" s="54" t="inlineStr">
        <is>
          <t>CA-3.3</t>
        </is>
      </c>
      <c r="D21" s="57" t="inlineStr">
        <is>
          <t>Information Exchange</t>
        </is>
      </c>
      <c r="E21" s="57" t="inlineStr">
        <is>
          <t>Determine if agreements are reviewed and updated at least annually as well as on input from the FedRAMP Joint Authorization Board (JAB) and/or Authorizing Official (AO).</t>
        </is>
      </c>
      <c r="F21" s="77" t="n"/>
      <c r="G21" s="77" t="n"/>
      <c r="H21" s="77" t="n"/>
      <c r="I21" s="46" t="n"/>
      <c r="J21" s="77" t="n"/>
      <c r="K21" s="77" t="n"/>
    </row>
    <row r="22">
      <c r="A22" s="55" t="inlineStr">
        <is>
          <t>Assessment, Authorization, and Monitoring</t>
        </is>
      </c>
      <c r="B22" s="57" t="inlineStr">
        <is>
          <t>CA-5</t>
        </is>
      </c>
      <c r="C22" s="54" t="inlineStr">
        <is>
          <t>CA-5.1</t>
        </is>
      </c>
      <c r="D22" s="57" t="inlineStr">
        <is>
          <t>Plan of Action and Milestones</t>
        </is>
      </c>
      <c r="E22" s="57" t="inlineStr">
        <is>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is>
      </c>
      <c r="F22" s="77" t="n"/>
      <c r="G22" s="77" t="n"/>
      <c r="H22" s="77" t="n"/>
      <c r="I22" s="46" t="n"/>
      <c r="J22" s="77" t="n"/>
      <c r="K22" s="77" t="n"/>
    </row>
    <row r="23">
      <c r="A23" s="55" t="inlineStr">
        <is>
          <t>Assessment, Authorization, and Monitoring</t>
        </is>
      </c>
      <c r="B23" s="57" t="inlineStr">
        <is>
          <t>CA-5</t>
        </is>
      </c>
      <c r="C23" s="54" t="inlineStr">
        <is>
          <t>CA-5.2</t>
        </is>
      </c>
      <c r="D23" s="57" t="inlineStr">
        <is>
          <t>Plan of Action and Milestones</t>
        </is>
      </c>
      <c r="E23" s="57" t="inlineStr">
        <is>
          <t>Determine if existing plan of action and milestones (POA&amp;M) are updated at least monthly based on the findings from control assessments, independent audits or reviews, and continuous monitoring activities.</t>
        </is>
      </c>
      <c r="F23" s="77" t="n"/>
      <c r="G23" s="77" t="n"/>
      <c r="H23" s="77" t="n"/>
      <c r="I23" s="46" t="n"/>
      <c r="J23" s="77" t="n"/>
      <c r="K23" s="77" t="n"/>
    </row>
    <row r="24">
      <c r="A24" s="55" t="inlineStr">
        <is>
          <t>Assessment, Authorization, and Monitoring</t>
        </is>
      </c>
      <c r="B24" s="57" t="inlineStr">
        <is>
          <t>CA-6</t>
        </is>
      </c>
      <c r="C24" s="54" t="inlineStr">
        <is>
          <t>CA-6.1</t>
        </is>
      </c>
      <c r="D24" s="57" t="inlineStr">
        <is>
          <t>Authorization</t>
        </is>
      </c>
      <c r="E24" s="75" t="inlineStr">
        <is>
          <t>Determine if a senior official is assigned as the authorizing official for the system.</t>
        </is>
      </c>
      <c r="F24" s="77" t="n"/>
      <c r="G24" s="77" t="n"/>
      <c r="H24" s="77" t="n"/>
      <c r="I24" s="46" t="n"/>
      <c r="J24" s="77" t="n"/>
      <c r="K24" s="77" t="n"/>
    </row>
    <row r="25">
      <c r="A25" s="55" t="inlineStr">
        <is>
          <t>Assessment, Authorization, and Monitoring</t>
        </is>
      </c>
      <c r="B25" s="57" t="inlineStr">
        <is>
          <t>CA-6</t>
        </is>
      </c>
      <c r="C25" s="54" t="inlineStr">
        <is>
          <t>CA-6.2</t>
        </is>
      </c>
      <c r="D25" s="57" t="inlineStr">
        <is>
          <t>Authorization</t>
        </is>
      </c>
      <c r="E25" s="75" t="inlineStr">
        <is>
          <t>Determine if a senior official is assigned as the authorizing official for common controls available for inheritance by organizational systems.</t>
        </is>
      </c>
      <c r="F25" s="77" t="n"/>
      <c r="G25" s="77" t="n"/>
      <c r="H25" s="77" t="n"/>
      <c r="I25" s="46" t="n"/>
      <c r="J25" s="77" t="n"/>
      <c r="K25" s="77" t="n"/>
    </row>
    <row r="26">
      <c r="A26" s="55" t="inlineStr">
        <is>
          <t>Assessment, Authorization, and Monitoring</t>
        </is>
      </c>
      <c r="B26" s="57" t="inlineStr">
        <is>
          <t>CA-6</t>
        </is>
      </c>
      <c r="C26" s="54" t="inlineStr">
        <is>
          <t>CA-6.3</t>
        </is>
      </c>
      <c r="D26" s="57" t="inlineStr">
        <is>
          <t>Authorization</t>
        </is>
      </c>
      <c r="E26" s="75" t="inlineStr">
        <is>
          <t>Determine if before commencing operations, the authorizing official for the system accepts the use of common controls inherited by the system.</t>
        </is>
      </c>
      <c r="F26" s="77" t="n"/>
      <c r="G26" s="77" t="n"/>
      <c r="H26" s="77" t="n"/>
      <c r="I26" s="46" t="n"/>
      <c r="J26" s="77" t="n"/>
      <c r="K26" s="77" t="n"/>
    </row>
    <row r="27">
      <c r="A27" s="55" t="inlineStr">
        <is>
          <t>Assessment, Authorization, and Monitoring</t>
        </is>
      </c>
      <c r="B27" s="57" t="inlineStr">
        <is>
          <t>CA-6</t>
        </is>
      </c>
      <c r="C27" s="54" t="inlineStr">
        <is>
          <t>CA-6.4</t>
        </is>
      </c>
      <c r="D27" s="57" t="inlineStr">
        <is>
          <t>Authorization</t>
        </is>
      </c>
      <c r="E27" s="75" t="inlineStr">
        <is>
          <t>Determine if before commencing operations, the authorizing official for the system authorizes the system to operate.</t>
        </is>
      </c>
      <c r="F27" s="77" t="n"/>
      <c r="G27" s="77" t="n"/>
      <c r="H27" s="77" t="n"/>
      <c r="I27" s="46" t="n"/>
      <c r="J27" s="77" t="n"/>
      <c r="K27" s="77" t="n"/>
    </row>
    <row r="28">
      <c r="A28" s="55" t="inlineStr">
        <is>
          <t>Assessment, Authorization, and Monitoring</t>
        </is>
      </c>
      <c r="B28" s="57" t="inlineStr">
        <is>
          <t>CA-6</t>
        </is>
      </c>
      <c r="C28" s="54" t="inlineStr">
        <is>
          <t>CA-6.5</t>
        </is>
      </c>
      <c r="D28" s="57" t="inlineStr">
        <is>
          <t>Authorization</t>
        </is>
      </c>
      <c r="E28" s="75" t="inlineStr">
        <is>
          <t>Determine if the authorizing official for common controls authorizes the use of those controls for inheritance by organizational systems.</t>
        </is>
      </c>
      <c r="F28" s="77" t="n"/>
      <c r="G28" s="77" t="n"/>
      <c r="H28" s="77" t="n"/>
      <c r="I28" s="46" t="n"/>
      <c r="J28" s="77" t="n"/>
      <c r="K28" s="77" t="n"/>
    </row>
    <row r="29">
      <c r="A29" s="55" t="inlineStr">
        <is>
          <t>Assessment, Authorization, and Monitoring</t>
        </is>
      </c>
      <c r="B29" s="57" t="inlineStr">
        <is>
          <t>CA-6</t>
        </is>
      </c>
      <c r="C29" s="54" t="inlineStr">
        <is>
          <t>CA-6.6</t>
        </is>
      </c>
      <c r="D29" s="57" t="inlineStr">
        <is>
          <t>Authorization</t>
        </is>
      </c>
      <c r="E29" s="75" t="inlineStr">
        <is>
          <t>Determine if the authorizations are updated in accordance with OMB A-130 requirements or when a significant change occurs.</t>
        </is>
      </c>
      <c r="F29" s="77" t="n"/>
      <c r="G29" s="77" t="n"/>
      <c r="H29" s="77" t="n"/>
      <c r="I29" s="46" t="n"/>
      <c r="J29" s="77" t="n"/>
      <c r="K29" s="77" t="n"/>
    </row>
    <row r="30">
      <c r="A30" s="55" t="inlineStr">
        <is>
          <t>Assessment, Authorization, and Monitoring</t>
        </is>
      </c>
      <c r="B30" s="57" t="inlineStr">
        <is>
          <t>CA-7</t>
        </is>
      </c>
      <c r="C30" s="54" t="inlineStr">
        <is>
          <t>CA-7.1</t>
        </is>
      </c>
      <c r="D30" s="57" t="inlineStr">
        <is>
          <t>Continuous Monitoring</t>
        </is>
      </c>
      <c r="E30" s="75" t="inlineStr">
        <is>
          <t>Determine if a system-level continuous monitoring strategy is developed and implemented in accordance with the organization-level continuous monitoring strategy.</t>
        </is>
      </c>
      <c r="F30" s="77" t="n"/>
      <c r="G30" s="77" t="n"/>
      <c r="H30" s="77" t="n"/>
      <c r="I30" s="46" t="n"/>
      <c r="J30" s="77" t="n"/>
      <c r="K30" s="77" t="n"/>
    </row>
    <row r="31">
      <c r="A31" s="55" t="inlineStr">
        <is>
          <t>Assessment, Authorization, and Monitoring</t>
        </is>
      </c>
      <c r="B31" s="57" t="inlineStr">
        <is>
          <t>CA-7</t>
        </is>
      </c>
      <c r="C31" s="54" t="inlineStr">
        <is>
          <t>CA-7.2</t>
        </is>
      </c>
      <c r="D31" s="57" t="inlineStr">
        <is>
          <t>Continuous Monitoring</t>
        </is>
      </c>
      <c r="E31" s="75" t="inlineStr">
        <is>
          <t>Determine if system-level continuous monitoring includes establishment of the following system-level metrics to be monitored: organization-defined system-level metrics.</t>
        </is>
      </c>
      <c r="F31" s="77" t="n"/>
      <c r="G31" s="77" t="n"/>
      <c r="H31" s="77" t="n"/>
      <c r="I31" s="46" t="n"/>
      <c r="J31" s="77" t="n"/>
      <c r="K31" s="77" t="n"/>
    </row>
    <row r="32">
      <c r="A32" s="55" t="inlineStr">
        <is>
          <t>Assessment, Authorization, and Monitoring</t>
        </is>
      </c>
      <c r="B32" s="57" t="inlineStr">
        <is>
          <t>CA-7</t>
        </is>
      </c>
      <c r="C32" s="54" t="inlineStr">
        <is>
          <t>CA-7.3</t>
        </is>
      </c>
      <c r="D32" s="57" t="inlineStr">
        <is>
          <t>Continuous Monitoring</t>
        </is>
      </c>
      <c r="E32" s="75" t="inlineStr">
        <is>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is>
      </c>
      <c r="F32" s="77" t="n"/>
      <c r="G32" s="77" t="n"/>
      <c r="H32" s="77" t="n"/>
      <c r="I32" s="46" t="n"/>
      <c r="J32" s="77" t="n"/>
      <c r="K32" s="77" t="n"/>
    </row>
    <row r="33">
      <c r="A33" s="55" t="inlineStr">
        <is>
          <t>Assessment, Authorization, and Monitoring</t>
        </is>
      </c>
      <c r="B33" s="57" t="inlineStr">
        <is>
          <t>CA-7</t>
        </is>
      </c>
      <c r="C33" s="54" t="inlineStr">
        <is>
          <t>CA-7.4</t>
        </is>
      </c>
      <c r="D33" s="57" t="inlineStr">
        <is>
          <t>Continuous Monitoring</t>
        </is>
      </c>
      <c r="E33" s="75" t="inlineStr">
        <is>
          <t>Determine if system-level continuous monitoring includes ongoing control assessments in accordance with the continuous monitoring strategy.</t>
        </is>
      </c>
      <c r="F33" s="77" t="n"/>
      <c r="G33" s="77" t="n"/>
      <c r="H33" s="77" t="n"/>
      <c r="I33" s="46" t="n"/>
      <c r="J33" s="77" t="n"/>
      <c r="K33" s="77" t="n"/>
    </row>
    <row r="34">
      <c r="A34" s="55" t="inlineStr">
        <is>
          <t>Assessment, Authorization, and Monitoring</t>
        </is>
      </c>
      <c r="B34" s="57" t="inlineStr">
        <is>
          <t>CA-7</t>
        </is>
      </c>
      <c r="C34" s="54" t="inlineStr">
        <is>
          <t>CA-7.5</t>
        </is>
      </c>
      <c r="D34" s="57" t="inlineStr">
        <is>
          <t>Continuous Monitoring</t>
        </is>
      </c>
      <c r="E34" s="75" t="inlineStr">
        <is>
          <t>Determine if system-level continuous monitoring includes ongoing monitoring of system and organization-defined metrics in accordance with the continuous monitoring strategy.</t>
        </is>
      </c>
      <c r="F34" s="77" t="n"/>
      <c r="G34" s="77" t="n"/>
      <c r="H34" s="77" t="n"/>
      <c r="I34" s="46" t="n"/>
      <c r="J34" s="77" t="n"/>
      <c r="K34" s="77" t="n"/>
    </row>
    <row r="35">
      <c r="A35" s="55" t="inlineStr">
        <is>
          <t>Assessment, Authorization, and Monitoring</t>
        </is>
      </c>
      <c r="B35" s="57" t="inlineStr">
        <is>
          <t>CA-7</t>
        </is>
      </c>
      <c r="C35" s="54" t="inlineStr">
        <is>
          <t>CA-7.6</t>
        </is>
      </c>
      <c r="D35" s="57" t="inlineStr">
        <is>
          <t>Continuous Monitoring</t>
        </is>
      </c>
      <c r="E35" s="75" t="inlineStr">
        <is>
          <t>Determine if system-level continuous monitoring includes correlation and analysis of information generated by control assessments and monitoring.</t>
        </is>
      </c>
      <c r="F35" s="77" t="n"/>
      <c r="G35" s="77" t="n"/>
      <c r="H35" s="77" t="n"/>
      <c r="I35" s="46" t="n"/>
      <c r="J35" s="77" t="n"/>
      <c r="K35" s="77" t="n"/>
    </row>
    <row r="36">
      <c r="A36" s="55" t="inlineStr">
        <is>
          <t>Assessment, Authorization, and Monitoring</t>
        </is>
      </c>
      <c r="B36" s="57" t="inlineStr">
        <is>
          <t>CA-7</t>
        </is>
      </c>
      <c r="C36" s="54" t="inlineStr">
        <is>
          <t>CA-7.7</t>
        </is>
      </c>
      <c r="D36" s="57" t="inlineStr">
        <is>
          <t>Continuous Monitoring</t>
        </is>
      </c>
      <c r="E36" s="75" t="inlineStr">
        <is>
          <t>Determine if system-level continuous monitoring includes response actions to address the results of the analysis of control assessment and monitoring information.</t>
        </is>
      </c>
      <c r="F36" s="77" t="n"/>
      <c r="G36" s="77" t="n"/>
      <c r="H36" s="77" t="n"/>
      <c r="I36" s="46" t="n"/>
      <c r="J36" s="77" t="n"/>
      <c r="K36" s="77" t="n"/>
    </row>
    <row r="37">
      <c r="A37" s="55" t="inlineStr">
        <is>
          <t>Assessment, Authorization, and Monitoring</t>
        </is>
      </c>
      <c r="B37" s="57" t="inlineStr">
        <is>
          <t>CA-7</t>
        </is>
      </c>
      <c r="C37" s="54" t="inlineStr">
        <is>
          <t>CA-7.8</t>
        </is>
      </c>
      <c r="D37" s="57" t="inlineStr">
        <is>
          <t>Continuous Monitoring</t>
        </is>
      </c>
      <c r="E37" s="75" t="inlineStr">
        <is>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is>
      </c>
      <c r="F37" s="77" t="n"/>
      <c r="G37" s="77" t="n"/>
      <c r="H37" s="77" t="n"/>
      <c r="I37" s="46" t="n"/>
      <c r="J37" s="77" t="n"/>
      <c r="K37" s="77" t="n"/>
    </row>
    <row r="38">
      <c r="A38" s="55" t="inlineStr">
        <is>
          <t>Assessment, Authorization, and Monitoring</t>
        </is>
      </c>
      <c r="B38" s="57" t="inlineStr">
        <is>
          <t>CA-7 (1)</t>
        </is>
      </c>
      <c r="C38" s="54" t="inlineStr">
        <is>
          <t>CA-7 (1).1</t>
        </is>
      </c>
      <c r="D38" s="57" t="inlineStr">
        <is>
          <t>Independent Assessment</t>
        </is>
      </c>
      <c r="E38" s="75" t="inlineStr">
        <is>
          <t>Determine if independent assessors or assessment teams are employed to monitor the controls in the system on an ongoing basis.</t>
        </is>
      </c>
      <c r="F38" s="77" t="n"/>
      <c r="G38" s="77" t="n"/>
      <c r="H38" s="77" t="n"/>
      <c r="I38" s="46" t="n"/>
      <c r="J38" s="77" t="n"/>
      <c r="K38" s="77" t="n"/>
    </row>
    <row r="39">
      <c r="A39" s="55" t="inlineStr">
        <is>
          <t>Assessment, Authorization, and Monitoring</t>
        </is>
      </c>
      <c r="B39" s="57" t="inlineStr">
        <is>
          <t>CA-7 (4)</t>
        </is>
      </c>
      <c r="C39" s="54" t="inlineStr">
        <is>
          <t>CA-7 (4).1</t>
        </is>
      </c>
      <c r="D39" s="57" t="inlineStr">
        <is>
          <t>Risk Monitoring</t>
        </is>
      </c>
      <c r="E39" s="75" t="inlineStr">
        <is>
          <t>Determine if risk monitoring is an integral part of the continuous monitoring strategy.</t>
        </is>
      </c>
      <c r="F39" s="77" t="n"/>
      <c r="G39" s="77" t="n"/>
      <c r="H39" s="77" t="n"/>
      <c r="I39" s="46" t="n"/>
      <c r="J39" s="77" t="n"/>
      <c r="K39" s="77" t="n"/>
    </row>
    <row r="40">
      <c r="A40" s="55" t="inlineStr">
        <is>
          <t>Assessment, Authorization, and Monitoring</t>
        </is>
      </c>
      <c r="B40" s="57" t="inlineStr">
        <is>
          <t>CA-7 (4)</t>
        </is>
      </c>
      <c r="C40" s="54" t="inlineStr">
        <is>
          <t>CA-7 (4).2</t>
        </is>
      </c>
      <c r="D40" s="57" t="inlineStr">
        <is>
          <t>Risk Monitoring</t>
        </is>
      </c>
      <c r="E40" s="75" t="inlineStr">
        <is>
          <t>Determine if effectiveness monitoring is included in risk monitoring.</t>
        </is>
      </c>
      <c r="F40" s="77" t="n"/>
      <c r="G40" s="77" t="n"/>
      <c r="H40" s="77" t="n"/>
      <c r="I40" s="46" t="n"/>
      <c r="J40" s="77" t="n"/>
      <c r="K40" s="77" t="n"/>
    </row>
    <row r="41">
      <c r="A41" s="55" t="inlineStr">
        <is>
          <t>Assessment, Authorization, and Monitoring</t>
        </is>
      </c>
      <c r="B41" s="57" t="inlineStr">
        <is>
          <t>CA-7 (4)</t>
        </is>
      </c>
      <c r="C41" s="54" t="inlineStr">
        <is>
          <t>CA-7 (4).3</t>
        </is>
      </c>
      <c r="D41" s="57" t="inlineStr">
        <is>
          <t>Risk Monitoring</t>
        </is>
      </c>
      <c r="E41" s="75" t="inlineStr">
        <is>
          <t>Determine if compliance monitoring is included in risk monitoring.</t>
        </is>
      </c>
      <c r="F41" s="77" t="n"/>
      <c r="G41" s="77" t="n"/>
      <c r="H41" s="77" t="n"/>
      <c r="I41" s="46" t="n"/>
      <c r="J41" s="77" t="n"/>
      <c r="K41" s="77" t="n"/>
    </row>
    <row r="42">
      <c r="A42" s="55" t="inlineStr">
        <is>
          <t>Assessment, Authorization, and Monitoring</t>
        </is>
      </c>
      <c r="B42" s="57" t="inlineStr">
        <is>
          <t>CA-7 (4)</t>
        </is>
      </c>
      <c r="C42" s="54" t="inlineStr">
        <is>
          <t>CA-7 (4).4</t>
        </is>
      </c>
      <c r="D42" s="57" t="inlineStr">
        <is>
          <t>Risk Monitoring</t>
        </is>
      </c>
      <c r="E42" s="75" t="inlineStr">
        <is>
          <t>Determine if change monitoring is included in risk monitoring..</t>
        </is>
      </c>
      <c r="F42" s="77" t="n"/>
      <c r="G42" s="77" t="n"/>
      <c r="H42" s="77" t="n"/>
      <c r="I42" s="46" t="n"/>
      <c r="J42" s="77" t="n"/>
      <c r="K42" s="77" t="n"/>
    </row>
    <row r="43">
      <c r="A43" s="55" t="inlineStr">
        <is>
          <t>Assessment, Authorization, and Monitoring</t>
        </is>
      </c>
      <c r="B43" s="57" t="inlineStr">
        <is>
          <t>CA-8</t>
        </is>
      </c>
      <c r="C43" s="54" t="inlineStr">
        <is>
          <t>CA-8.1</t>
        </is>
      </c>
      <c r="D43" s="57" t="inlineStr">
        <is>
          <t>Penetration Testing</t>
        </is>
      </c>
      <c r="E43" s="75" t="inlineStr">
        <is>
          <t>Determine if penetration testing is conducted at least annually on organization-defined systems or system components.</t>
        </is>
      </c>
      <c r="F43" s="77" t="n"/>
      <c r="G43" s="77" t="n"/>
      <c r="H43" s="77" t="n"/>
      <c r="I43" s="46" t="n"/>
      <c r="J43" s="77" t="n"/>
      <c r="K43" s="77" t="n"/>
    </row>
    <row r="44">
      <c r="A44" s="55" t="inlineStr">
        <is>
          <t>Assessment, Authorization, and Monitoring</t>
        </is>
      </c>
      <c r="B44" s="57" t="inlineStr">
        <is>
          <t>CA-8 (1)</t>
        </is>
      </c>
      <c r="C44" s="54" t="inlineStr">
        <is>
          <t>CA-8 (1).1</t>
        </is>
      </c>
      <c r="D44" s="57" t="inlineStr">
        <is>
          <t>Independent Penetration Testing Agent or Team</t>
        </is>
      </c>
      <c r="E44" s="75" t="inlineStr">
        <is>
          <t>Determine if an independent penetration testing agent or team is employed to perform penetration testing on the system or system components.</t>
        </is>
      </c>
      <c r="F44" s="77" t="n"/>
      <c r="G44" s="77" t="n"/>
      <c r="H44" s="77" t="n"/>
      <c r="I44" s="46" t="n"/>
      <c r="J44" s="77" t="n"/>
      <c r="K44" s="77" t="n"/>
    </row>
    <row r="45">
      <c r="A45" s="55" t="inlineStr">
        <is>
          <t>Assessment, Authorization, and Monitoring</t>
        </is>
      </c>
      <c r="B45" s="57" t="inlineStr">
        <is>
          <t>CA-8 (2)</t>
        </is>
      </c>
      <c r="C45" s="54" t="inlineStr">
        <is>
          <t>CA-8 (2).1</t>
        </is>
      </c>
      <c r="D45" s="57" t="inlineStr">
        <is>
          <t>Red Team Exercises</t>
        </is>
      </c>
      <c r="E45" s="75" t="inlineStr">
        <is>
          <t>Determine if organization-defined red team exercises are employed to simulate attempts by adversaries to compromise organizational systems in accordance with applicable rules of engagement.</t>
        </is>
      </c>
      <c r="F45" s="77" t="n"/>
      <c r="G45" s="77" t="n"/>
      <c r="H45" s="77" t="n"/>
      <c r="I45" s="46" t="n"/>
      <c r="J45" s="77" t="n"/>
      <c r="K45" s="77" t="n"/>
    </row>
    <row r="46">
      <c r="A46" s="55" t="inlineStr">
        <is>
          <t>Assessment, Authorization, and Monitoring</t>
        </is>
      </c>
      <c r="B46" s="57" t="inlineStr">
        <is>
          <t>CA-9</t>
        </is>
      </c>
      <c r="C46" s="54" t="inlineStr">
        <is>
          <t>CA-9.1</t>
        </is>
      </c>
      <c r="D46" s="57" t="inlineStr">
        <is>
          <t>Internal System Connections</t>
        </is>
      </c>
      <c r="E46" s="75" t="inlineStr">
        <is>
          <t>Determine if internal connections of organization-defined system components or classes of components to the system are authorized.</t>
        </is>
      </c>
      <c r="F46" s="77" t="n"/>
      <c r="G46" s="77" t="n"/>
      <c r="H46" s="77" t="n"/>
      <c r="I46" s="46" t="n"/>
      <c r="J46" s="77" t="n"/>
      <c r="K46" s="77" t="n"/>
    </row>
    <row r="47">
      <c r="A47" s="55" t="inlineStr">
        <is>
          <t>Assessment, Authorization, and Monitoring</t>
        </is>
      </c>
      <c r="B47" s="57" t="inlineStr">
        <is>
          <t>CA-9</t>
        </is>
      </c>
      <c r="C47" s="54" t="inlineStr">
        <is>
          <t>CA-9.2</t>
        </is>
      </c>
      <c r="D47" s="57" t="inlineStr">
        <is>
          <t>Internal System Connections</t>
        </is>
      </c>
      <c r="E47" s="75" t="inlineStr">
        <is>
          <t>Determine if for each internal connection the following elements are documented:
- interface characteristics
- security requirements
- privacy requirements
- nature of the information communicated.</t>
        </is>
      </c>
      <c r="F47" s="77" t="n"/>
      <c r="G47" s="77" t="n"/>
      <c r="H47" s="77" t="n"/>
      <c r="I47" s="46" t="n"/>
      <c r="J47" s="77" t="n"/>
      <c r="K47" s="77" t="n"/>
    </row>
    <row r="48">
      <c r="A48" s="55" t="inlineStr">
        <is>
          <t>Assessment, Authorization, and Monitoring</t>
        </is>
      </c>
      <c r="B48" s="57" t="inlineStr">
        <is>
          <t>CA-9</t>
        </is>
      </c>
      <c r="C48" s="54" t="inlineStr">
        <is>
          <t>CA-9.3</t>
        </is>
      </c>
      <c r="D48" s="57" t="inlineStr">
        <is>
          <t>Internal System Connections</t>
        </is>
      </c>
      <c r="E48" s="75" t="inlineStr">
        <is>
          <t>Determine if internal system connections are terminated after organization-defined conditions.</t>
        </is>
      </c>
      <c r="F48" s="77" t="n"/>
      <c r="G48" s="77" t="n"/>
      <c r="H48" s="77" t="n"/>
      <c r="I48" s="46" t="n"/>
      <c r="J48" s="77" t="n"/>
      <c r="K48" s="77" t="n"/>
    </row>
    <row r="49">
      <c r="A49" s="55" t="inlineStr">
        <is>
          <t>Assessment, Authorization, and Monitoring</t>
        </is>
      </c>
      <c r="B49" s="57" t="inlineStr">
        <is>
          <t>CA-9</t>
        </is>
      </c>
      <c r="C49" s="54" t="inlineStr">
        <is>
          <t>CA-9.4</t>
        </is>
      </c>
      <c r="D49" s="57" t="inlineStr">
        <is>
          <t>Internal System Connections</t>
        </is>
      </c>
      <c r="E49" s="75" t="inlineStr">
        <is>
          <t>Determine if the continued need for each internal connection is reviewed at least annually.</t>
        </is>
      </c>
      <c r="F49" s="77" t="n"/>
      <c r="G49" s="77" t="n"/>
      <c r="H49" s="77" t="n"/>
      <c r="I49" s="46" t="n"/>
      <c r="J49" s="77" t="n"/>
      <c r="K49" s="77" t="n"/>
    </row>
  </sheetData>
  <autoFilter ref="$A$1:$I$49"/>
  <conditionalFormatting sqref="H2:I4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4.xml><?xml version="1.0" encoding="utf-8"?>
<worksheet xmlns="http://schemas.openxmlformats.org/spreadsheetml/2006/main">
  <sheetPr>
    <tabColor rgb="FF1C4587"/>
    <outlinePr summaryBelow="1" summaryRight="1"/>
    <pageSetUpPr fitToPage="1"/>
  </sheetPr>
  <dimension ref="A1:K70"/>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60" t="inlineStr">
        <is>
          <t>Family</t>
        </is>
      </c>
      <c r="B1" s="61" t="inlineStr">
        <is>
          <t>Control ID</t>
        </is>
      </c>
      <c r="C1" s="61" t="inlineStr">
        <is>
          <t>Procedure ID</t>
        </is>
      </c>
      <c r="D1" s="61" t="inlineStr">
        <is>
          <t>Control Name</t>
        </is>
      </c>
      <c r="E1" s="62"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3" t="inlineStr">
        <is>
          <t>Configuration Management</t>
        </is>
      </c>
      <c r="B2" s="64" t="inlineStr">
        <is>
          <t>CM-1</t>
        </is>
      </c>
      <c r="C2" s="64" t="inlineStr">
        <is>
          <t>CM-1.1</t>
        </is>
      </c>
      <c r="D2" s="64" t="inlineStr">
        <is>
          <t>Policy and Procedures</t>
        </is>
      </c>
      <c r="E2" s="65" t="inlineStr">
        <is>
          <t>Determine if a configuration management policy is developed, documented and disseminated to organization-defined personnel or roles.</t>
        </is>
      </c>
      <c r="F2" s="77" t="n"/>
      <c r="G2" s="77" t="n"/>
      <c r="H2" s="77" t="n"/>
      <c r="I2" s="46" t="n"/>
      <c r="J2" s="77" t="n"/>
      <c r="K2" s="77" t="n"/>
    </row>
    <row r="3">
      <c r="A3" s="63" t="inlineStr">
        <is>
          <t>Configuration Management</t>
        </is>
      </c>
      <c r="B3" s="64" t="inlineStr">
        <is>
          <t>CM-1</t>
        </is>
      </c>
      <c r="C3" s="64" t="inlineStr">
        <is>
          <t>CM-1.2</t>
        </is>
      </c>
      <c r="D3" s="64" t="inlineStr">
        <is>
          <t>Policy and Procedures</t>
        </is>
      </c>
      <c r="E3" s="65" t="inlineStr">
        <is>
          <t>Determine if configuration management procedures to facilitate the implementation of the configuration management policy and associated configuration management controls are developed, documented and disseminated to organization-defined personnel or roles.</t>
        </is>
      </c>
      <c r="F3" s="77" t="n"/>
      <c r="G3" s="77" t="n"/>
      <c r="H3" s="77" t="n"/>
      <c r="I3" s="46" t="n"/>
      <c r="J3" s="77" t="n"/>
      <c r="K3" s="77" t="n"/>
    </row>
    <row r="4">
      <c r="A4" s="63" t="inlineStr">
        <is>
          <t>Configuration Management</t>
        </is>
      </c>
      <c r="B4" s="64" t="inlineStr">
        <is>
          <t>CM-1</t>
        </is>
      </c>
      <c r="C4" s="64" t="inlineStr">
        <is>
          <t>CM-1.3</t>
        </is>
      </c>
      <c r="D4" s="64" t="inlineStr">
        <is>
          <t>Policy and Procedures</t>
        </is>
      </c>
      <c r="E4" s="65" t="inlineStr">
        <is>
          <t>Determine if the organizational-level, mission/business process-level, or system-level configuration management policy addresses purpose, scope, roles, responsibilities, management commitment, coordination among organizational entities, and compliance.</t>
        </is>
      </c>
      <c r="F4" s="77" t="n"/>
      <c r="G4" s="77" t="n"/>
      <c r="H4" s="77" t="n"/>
      <c r="I4" s="46" t="n"/>
      <c r="J4" s="77" t="n"/>
      <c r="K4" s="77" t="n"/>
    </row>
    <row r="5">
      <c r="A5" s="63" t="inlineStr">
        <is>
          <t>Configuration Management</t>
        </is>
      </c>
      <c r="B5" s="64" t="inlineStr">
        <is>
          <t>CM-1</t>
        </is>
      </c>
      <c r="C5" s="64" t="inlineStr">
        <is>
          <t>CM-1.4</t>
        </is>
      </c>
      <c r="D5" s="64" t="inlineStr">
        <is>
          <t>Policy and Procedures</t>
        </is>
      </c>
      <c r="E5" s="65" t="inlineStr">
        <is>
          <t>Determine if the configuration management policy is consistent with applicable laws, Executive Orders, directives, regulations, policies, standards, and guidelines.</t>
        </is>
      </c>
      <c r="F5" s="77" t="n"/>
      <c r="G5" s="77" t="n"/>
      <c r="H5" s="77" t="n"/>
      <c r="I5" s="46" t="n"/>
      <c r="J5" s="77" t="n"/>
      <c r="K5" s="77" t="n"/>
    </row>
    <row r="6">
      <c r="A6" s="63" t="inlineStr">
        <is>
          <t>Configuration Management</t>
        </is>
      </c>
      <c r="B6" s="64" t="inlineStr">
        <is>
          <t>CM-1</t>
        </is>
      </c>
      <c r="C6" s="64" t="inlineStr">
        <is>
          <t>CM-1.5</t>
        </is>
      </c>
      <c r="D6" s="64" t="inlineStr">
        <is>
          <t>Policy and Procedures</t>
        </is>
      </c>
      <c r="E6" s="65" t="inlineStr">
        <is>
          <t>Determine if the organization-defined official is designated to manage the development, documentation, and dissemination of the configuration management policy and procedures.</t>
        </is>
      </c>
      <c r="F6" s="77" t="n"/>
      <c r="G6" s="77" t="n"/>
      <c r="H6" s="77" t="n"/>
      <c r="I6" s="46" t="n"/>
      <c r="J6" s="77" t="n"/>
      <c r="K6" s="77" t="n"/>
    </row>
    <row r="7">
      <c r="A7" s="63" t="inlineStr">
        <is>
          <t>Configuration Management</t>
        </is>
      </c>
      <c r="B7" s="64" t="inlineStr">
        <is>
          <t>CM-1</t>
        </is>
      </c>
      <c r="C7" s="64" t="inlineStr">
        <is>
          <t>CM-1.6</t>
        </is>
      </c>
      <c r="D7" s="64" t="inlineStr">
        <is>
          <t>Policy and Procedures</t>
        </is>
      </c>
      <c r="E7" s="65" t="inlineStr">
        <is>
          <t>Determine if the current configuration management policy is reviewed and updated at least every three (3) years as well as after significant changes to in-scope systems.</t>
        </is>
      </c>
      <c r="F7" s="77" t="n"/>
      <c r="G7" s="77" t="n"/>
      <c r="H7" s="77" t="n"/>
      <c r="I7" s="46" t="n"/>
      <c r="J7" s="77" t="n"/>
      <c r="K7" s="77" t="n"/>
    </row>
    <row r="8">
      <c r="A8" s="63" t="inlineStr">
        <is>
          <t>Configuration Management</t>
        </is>
      </c>
      <c r="B8" s="64" t="inlineStr">
        <is>
          <t>CM-1</t>
        </is>
      </c>
      <c r="C8" s="64" t="inlineStr">
        <is>
          <t>CM-1.7</t>
        </is>
      </c>
      <c r="D8" s="64" t="inlineStr">
        <is>
          <t>Policy and Procedures</t>
        </is>
      </c>
      <c r="E8" s="65" t="inlineStr">
        <is>
          <t>Determine if the current configuration management procedures are reviewed and updated at least annually as well as after significant changes to in-scope systems.</t>
        </is>
      </c>
      <c r="F8" s="77" t="n"/>
      <c r="G8" s="77" t="n"/>
      <c r="H8" s="77" t="n"/>
      <c r="I8" s="46" t="n"/>
      <c r="J8" s="77" t="n"/>
      <c r="K8" s="77" t="n"/>
    </row>
    <row r="9">
      <c r="A9" s="63" t="inlineStr">
        <is>
          <t>Configuration Management</t>
        </is>
      </c>
      <c r="B9" s="64" t="inlineStr">
        <is>
          <t>CM-2</t>
        </is>
      </c>
      <c r="C9" s="64" t="inlineStr">
        <is>
          <t>CM-2.1</t>
        </is>
      </c>
      <c r="D9" s="64" t="inlineStr">
        <is>
          <t>Baseline Configuration</t>
        </is>
      </c>
      <c r="E9" s="65" t="inlineStr">
        <is>
          <t>Determine if a current baseline configuration of the system is developed, documented and maintained under configuration control.</t>
        </is>
      </c>
      <c r="F9" s="77" t="n"/>
      <c r="G9" s="77" t="n"/>
      <c r="H9" s="77" t="n"/>
      <c r="I9" s="46" t="n"/>
      <c r="J9" s="77" t="n"/>
      <c r="K9" s="77" t="n"/>
    </row>
    <row r="10">
      <c r="A10" s="63" t="inlineStr">
        <is>
          <t>Configuration Management</t>
        </is>
      </c>
      <c r="B10" s="64" t="inlineStr">
        <is>
          <t>CM-2</t>
        </is>
      </c>
      <c r="C10" s="64" t="inlineStr">
        <is>
          <t>CM-2.2</t>
        </is>
      </c>
      <c r="D10" s="64" t="inlineStr">
        <is>
          <t>Baseline Configuration</t>
        </is>
      </c>
      <c r="E10" s="65" t="inlineStr">
        <is>
          <t>Determine if the baseline configuration of the system is reviewed and updated at least annually as well as when a significant change occurs to in-scope systems.</t>
        </is>
      </c>
      <c r="F10" s="77" t="n"/>
      <c r="G10" s="77" t="n"/>
      <c r="H10" s="77" t="n"/>
      <c r="I10" s="46" t="n"/>
      <c r="J10" s="77" t="n"/>
      <c r="K10" s="77" t="n"/>
    </row>
    <row r="11">
      <c r="A11" s="63" t="inlineStr">
        <is>
          <t>Configuration Management</t>
        </is>
      </c>
      <c r="B11" s="64" t="inlineStr">
        <is>
          <t>CM-2</t>
        </is>
      </c>
      <c r="C11" s="64" t="inlineStr">
        <is>
          <t>CM-2.3</t>
        </is>
      </c>
      <c r="D11" s="64" t="inlineStr">
        <is>
          <t>Baseline Configuration</t>
        </is>
      </c>
      <c r="E11" s="65" t="inlineStr">
        <is>
          <t>Determine if the baseline configuration of the system is reviewed and updated when required due to organization-defined circumstances as well as when directed by the FedRAMP Joint Authorization Board (JAB).</t>
        </is>
      </c>
      <c r="F11" s="77" t="n"/>
      <c r="G11" s="77" t="n"/>
      <c r="H11" s="77" t="n"/>
      <c r="I11" s="46" t="n"/>
      <c r="J11" s="77" t="n"/>
      <c r="K11" s="77" t="n"/>
    </row>
    <row r="12">
      <c r="A12" s="63" t="inlineStr">
        <is>
          <t>Configuration Management</t>
        </is>
      </c>
      <c r="B12" s="64" t="inlineStr">
        <is>
          <t>CM-2</t>
        </is>
      </c>
      <c r="C12" s="64" t="inlineStr">
        <is>
          <t>CM-2.4</t>
        </is>
      </c>
      <c r="D12" s="64" t="inlineStr">
        <is>
          <t>Baseline Configuration</t>
        </is>
      </c>
      <c r="E12" s="65" t="inlineStr">
        <is>
          <t>Determine if the baseline configuration of the system is reviewed and updated when system components are installed or upgraded.</t>
        </is>
      </c>
      <c r="F12" s="77" t="n"/>
      <c r="G12" s="77" t="n"/>
      <c r="H12" s="77" t="n"/>
      <c r="I12" s="46" t="n"/>
      <c r="J12" s="77" t="n"/>
      <c r="K12" s="77" t="n"/>
    </row>
    <row r="13">
      <c r="A13" s="63" t="inlineStr">
        <is>
          <t>Configuration Management</t>
        </is>
      </c>
      <c r="B13" s="64" t="inlineStr">
        <is>
          <t>CM-2 (2)</t>
        </is>
      </c>
      <c r="C13" s="64" t="inlineStr">
        <is>
          <t>CM-2 (2).1</t>
        </is>
      </c>
      <c r="D13" s="64" t="inlineStr">
        <is>
          <t>Automation Support for Accuracy and Currency</t>
        </is>
      </c>
      <c r="E13" s="65" t="inlineStr">
        <is>
          <t>Determine if the currency, completeness, accuracy, availability of the baseline configuration of the system is maintained using organization-defined automated mechanisms.</t>
        </is>
      </c>
      <c r="F13" s="77" t="n"/>
      <c r="G13" s="77" t="n"/>
      <c r="H13" s="77" t="n"/>
      <c r="I13" s="46" t="n"/>
      <c r="J13" s="77" t="n"/>
      <c r="K13" s="77" t="n"/>
    </row>
    <row r="14">
      <c r="A14" s="63" t="inlineStr">
        <is>
          <t>Configuration Management</t>
        </is>
      </c>
      <c r="B14" s="64" t="inlineStr">
        <is>
          <t>CM-2 (3)</t>
        </is>
      </c>
      <c r="C14" s="64" t="inlineStr">
        <is>
          <t>CM-2 (3).1</t>
        </is>
      </c>
      <c r="D14" s="64" t="inlineStr">
        <is>
          <t>Retention of Previous Configurations</t>
        </is>
      </c>
      <c r="E14" s="65" t="inlineStr">
        <is>
          <t>Determine if an organization-defined number of previous baseline configuration version(s) of the system is/are retained to support rollback.</t>
        </is>
      </c>
      <c r="F14" s="77" t="n"/>
      <c r="G14" s="77" t="n"/>
      <c r="H14" s="77" t="n"/>
      <c r="I14" s="46" t="n"/>
      <c r="J14" s="77" t="n"/>
      <c r="K14" s="77" t="n"/>
    </row>
    <row r="15">
      <c r="A15" s="63" t="inlineStr">
        <is>
          <t>Configuration Management</t>
        </is>
      </c>
      <c r="B15" s="64" t="inlineStr">
        <is>
          <t>CM-2 (7)</t>
        </is>
      </c>
      <c r="C15" s="64" t="inlineStr">
        <is>
          <t>CM-2 (7).1</t>
        </is>
      </c>
      <c r="D15" s="64" t="inlineStr">
        <is>
          <t>Configure Systems and Components for High-risk Areas</t>
        </is>
      </c>
      <c r="E15" s="65" t="inlineStr">
        <is>
          <t>Determine if organization-defined systems or system components with organization-defined configurations are issued to individuals traveling to locations that the organization deems to be of significant risk.</t>
        </is>
      </c>
      <c r="F15" s="77" t="n"/>
      <c r="G15" s="77" t="n"/>
      <c r="H15" s="77" t="n"/>
      <c r="I15" s="46" t="n"/>
      <c r="J15" s="77" t="n"/>
      <c r="K15" s="77" t="n"/>
    </row>
    <row r="16">
      <c r="A16" s="63" t="inlineStr">
        <is>
          <t>Configuration Management</t>
        </is>
      </c>
      <c r="B16" s="64" t="inlineStr">
        <is>
          <t>CM-2 (7)</t>
        </is>
      </c>
      <c r="C16" s="64" t="inlineStr">
        <is>
          <t>CM-2 (7).2</t>
        </is>
      </c>
      <c r="D16" s="64" t="inlineStr">
        <is>
          <t>Configure Systems and Components for High-risk Areas</t>
        </is>
      </c>
      <c r="E16" s="65" t="inlineStr">
        <is>
          <t>Determine if organization-defined controls are applied to the systems or system components when the individuals return from travel.</t>
        </is>
      </c>
      <c r="F16" s="77" t="n"/>
      <c r="G16" s="77" t="n"/>
      <c r="H16" s="77" t="n"/>
      <c r="I16" s="46" t="n"/>
      <c r="J16" s="77" t="n"/>
      <c r="K16" s="77" t="n"/>
    </row>
    <row r="17">
      <c r="A17" s="63" t="inlineStr">
        <is>
          <t>Configuration Management</t>
        </is>
      </c>
      <c r="B17" s="64" t="inlineStr">
        <is>
          <t>CM-3</t>
        </is>
      </c>
      <c r="C17" s="64" t="inlineStr">
        <is>
          <t>CM-3.1</t>
        </is>
      </c>
      <c r="D17" s="64" t="inlineStr">
        <is>
          <t>Configuration Change Control</t>
        </is>
      </c>
      <c r="E17" s="65" t="inlineStr">
        <is>
          <t>Determine if the types of changes to the system that are configuration-controlled are determined and documented.</t>
        </is>
      </c>
      <c r="F17" s="77" t="n"/>
      <c r="G17" s="77" t="n"/>
      <c r="H17" s="77" t="n"/>
      <c r="I17" s="46" t="n"/>
      <c r="J17" s="77" t="n"/>
      <c r="K17" s="77" t="n"/>
    </row>
    <row r="18">
      <c r="A18" s="63" t="inlineStr">
        <is>
          <t>Configuration Management</t>
        </is>
      </c>
      <c r="B18" s="64" t="inlineStr">
        <is>
          <t>CM-3</t>
        </is>
      </c>
      <c r="C18" s="64" t="inlineStr">
        <is>
          <t>CM-3.2</t>
        </is>
      </c>
      <c r="D18" s="64" t="inlineStr">
        <is>
          <t>Configuration Change Control</t>
        </is>
      </c>
      <c r="E18" s="65" t="inlineStr">
        <is>
          <t>Determine if proposed configuration-controlled changes to the system are reviewed, and approved or disapproved with explicit consideration for security and privacy impact analyses.</t>
        </is>
      </c>
      <c r="F18" s="77" t="n"/>
      <c r="G18" s="77" t="n"/>
      <c r="H18" s="77" t="n"/>
      <c r="I18" s="46" t="n"/>
      <c r="J18" s="77" t="n"/>
      <c r="K18" s="77" t="n"/>
    </row>
    <row r="19">
      <c r="A19" s="63" t="inlineStr">
        <is>
          <t>Configuration Management</t>
        </is>
      </c>
      <c r="B19" s="64" t="inlineStr">
        <is>
          <t>CM-3</t>
        </is>
      </c>
      <c r="C19" s="64" t="inlineStr">
        <is>
          <t>CM-3.3</t>
        </is>
      </c>
      <c r="D19" s="64" t="inlineStr">
        <is>
          <t>Configuration Change Control</t>
        </is>
      </c>
      <c r="E19" s="65" t="inlineStr">
        <is>
          <t>Determine if configuration change decisions associated with the system are documented.</t>
        </is>
      </c>
      <c r="F19" s="77" t="n"/>
      <c r="G19" s="77" t="n"/>
      <c r="H19" s="77" t="n"/>
      <c r="I19" s="46" t="n"/>
      <c r="J19" s="77" t="n"/>
      <c r="K19" s="77" t="n"/>
    </row>
    <row r="20">
      <c r="A20" s="63" t="inlineStr">
        <is>
          <t>Configuration Management</t>
        </is>
      </c>
      <c r="B20" s="64" t="inlineStr">
        <is>
          <t>CM-3</t>
        </is>
      </c>
      <c r="C20" s="64" t="inlineStr">
        <is>
          <t>CM-3.4</t>
        </is>
      </c>
      <c r="D20" s="64" t="inlineStr">
        <is>
          <t>Configuration Change Control</t>
        </is>
      </c>
      <c r="E20" s="65" t="inlineStr">
        <is>
          <t>Determine if approved configuration-controlled changes to the system are implemented.</t>
        </is>
      </c>
      <c r="F20" s="77" t="n"/>
      <c r="G20" s="77" t="n"/>
      <c r="H20" s="77" t="n"/>
      <c r="I20" s="46" t="n"/>
      <c r="J20" s="77" t="n"/>
      <c r="K20" s="77" t="n"/>
    </row>
    <row r="21">
      <c r="A21" s="63" t="inlineStr">
        <is>
          <t>Configuration Management</t>
        </is>
      </c>
      <c r="B21" s="64" t="inlineStr">
        <is>
          <t>CM-3</t>
        </is>
      </c>
      <c r="C21" s="64" t="inlineStr">
        <is>
          <t>CM-3.5</t>
        </is>
      </c>
      <c r="D21" s="64" t="inlineStr">
        <is>
          <t>Configuration Change Control</t>
        </is>
      </c>
      <c r="E21" s="65" t="inlineStr">
        <is>
          <t>Determine if records of configuration-controlled changes to the system are retained for an organization-defined time period.</t>
        </is>
      </c>
      <c r="F21" s="77" t="n"/>
      <c r="G21" s="77" t="n"/>
      <c r="H21" s="77" t="n"/>
      <c r="I21" s="46" t="n"/>
      <c r="J21" s="77" t="n"/>
      <c r="K21" s="77" t="n"/>
    </row>
    <row r="22">
      <c r="A22" s="63" t="inlineStr">
        <is>
          <t>Configuration Management</t>
        </is>
      </c>
      <c r="B22" s="64" t="inlineStr">
        <is>
          <t>CM-3</t>
        </is>
      </c>
      <c r="C22" s="64" t="inlineStr">
        <is>
          <t>CM-3.6</t>
        </is>
      </c>
      <c r="D22" s="64" t="inlineStr">
        <is>
          <t>Configuration Change Control</t>
        </is>
      </c>
      <c r="E22" s="65" t="inlineStr">
        <is>
          <t>Determine if activities associated with configuration-controlled changes to the system are monitored and reviewed.</t>
        </is>
      </c>
      <c r="F22" s="77" t="n"/>
      <c r="G22" s="77" t="n"/>
      <c r="H22" s="77" t="n"/>
      <c r="I22" s="46" t="n"/>
      <c r="J22" s="77" t="n"/>
      <c r="K22" s="77" t="n"/>
    </row>
    <row r="23">
      <c r="A23" s="63" t="inlineStr">
        <is>
          <t>Configuration Management</t>
        </is>
      </c>
      <c r="B23" s="64" t="inlineStr">
        <is>
          <t>CM-3</t>
        </is>
      </c>
      <c r="C23" s="64" t="inlineStr">
        <is>
          <t>CM-3.7</t>
        </is>
      </c>
      <c r="D23" s="64" t="inlineStr">
        <is>
          <t>Configuration Change Control</t>
        </is>
      </c>
      <c r="E23" s="65" t="inlineStr">
        <is>
          <t>Determine if configuration change control activities are coordinated and overseen by an organization-defined configuration change control element, such as a Configuration Control Board or Change Advisory Board.</t>
        </is>
      </c>
      <c r="F23" s="77" t="n"/>
      <c r="G23" s="77" t="n"/>
      <c r="H23" s="77" t="n"/>
      <c r="I23" s="46" t="n"/>
      <c r="J23" s="77" t="n"/>
      <c r="K23" s="77" t="n"/>
    </row>
    <row r="24">
      <c r="A24" s="63" t="inlineStr">
        <is>
          <t>Configuration Management</t>
        </is>
      </c>
      <c r="B24" s="64" t="inlineStr">
        <is>
          <t>CM-3</t>
        </is>
      </c>
      <c r="C24" s="64" t="inlineStr">
        <is>
          <t>CM-3.8</t>
        </is>
      </c>
      <c r="D24" s="64" t="inlineStr">
        <is>
          <t>Configuration Change Control</t>
        </is>
      </c>
      <c r="E24" s="66" t="inlineStr">
        <is>
          <t>Determine if the configuration control element (e.g., a Configuration Control Board or Change Advisory Board) convenes at the organization-defined frequency.</t>
        </is>
      </c>
      <c r="F24" s="77" t="n"/>
      <c r="G24" s="77" t="n"/>
      <c r="H24" s="77" t="n"/>
      <c r="I24" s="46" t="n"/>
      <c r="J24" s="77" t="n"/>
      <c r="K24" s="77" t="n"/>
    </row>
    <row r="25">
      <c r="A25" s="63" t="inlineStr">
        <is>
          <t>Configuration Management</t>
        </is>
      </c>
      <c r="B25" s="64" t="inlineStr">
        <is>
          <t>CM-3 (2)</t>
        </is>
      </c>
      <c r="C25" s="64" t="inlineStr">
        <is>
          <t>CM-3 (2).1</t>
        </is>
      </c>
      <c r="D25" s="64" t="inlineStr">
        <is>
          <t>Testing, Validation, and Documentation of Changes</t>
        </is>
      </c>
      <c r="E25" s="66" t="inlineStr">
        <is>
          <t>Determine if changes to the system are tested, validated and documented before finalizing the implementation of the changes.</t>
        </is>
      </c>
      <c r="F25" s="77" t="n"/>
      <c r="G25" s="77" t="n"/>
      <c r="H25" s="77" t="n"/>
      <c r="I25" s="46" t="n"/>
      <c r="J25" s="77" t="n"/>
      <c r="K25" s="77" t="n"/>
    </row>
    <row r="26">
      <c r="A26" s="63" t="inlineStr">
        <is>
          <t>Configuration Management</t>
        </is>
      </c>
      <c r="B26" s="64" t="inlineStr">
        <is>
          <t>CM-3 (4)</t>
        </is>
      </c>
      <c r="C26" s="64" t="inlineStr">
        <is>
          <t>CM-3 (4).1</t>
        </is>
      </c>
      <c r="D26" s="64" t="inlineStr">
        <is>
          <t>Security and Privacy Representatives</t>
        </is>
      </c>
      <c r="E26" s="66" t="inlineStr">
        <is>
          <t>Determine if organization-defined security and privacy representatives are required to be members of the configuration control board (e.g., Configuration Control Board or Change Advisory Board) or some similar change governing body.</t>
        </is>
      </c>
      <c r="F26" s="77" t="n"/>
      <c r="G26" s="77" t="n"/>
      <c r="H26" s="77" t="n"/>
      <c r="I26" s="46" t="n"/>
      <c r="J26" s="77" t="n"/>
      <c r="K26" s="77" t="n"/>
    </row>
    <row r="27">
      <c r="A27" s="63" t="inlineStr">
        <is>
          <t>Configuration Management</t>
        </is>
      </c>
      <c r="B27" s="64" t="inlineStr">
        <is>
          <t>CM-4</t>
        </is>
      </c>
      <c r="C27" s="64" t="inlineStr">
        <is>
          <t>CM-4.1</t>
        </is>
      </c>
      <c r="D27" s="64" t="inlineStr">
        <is>
          <t>Impact Analyses</t>
        </is>
      </c>
      <c r="E27" s="66" t="inlineStr">
        <is>
          <t>Determine if changes to the system are analyzed to determine potential security and privacy impacts prior to change implementation.</t>
        </is>
      </c>
      <c r="F27" s="77" t="n"/>
      <c r="G27" s="77" t="n"/>
      <c r="H27" s="77" t="n"/>
      <c r="I27" s="46" t="n"/>
      <c r="J27" s="77" t="n"/>
      <c r="K27" s="77" t="n"/>
    </row>
    <row r="28">
      <c r="A28" s="63" t="inlineStr">
        <is>
          <t>Configuration Management</t>
        </is>
      </c>
      <c r="B28" s="64" t="inlineStr">
        <is>
          <t>CM-4 (2)</t>
        </is>
      </c>
      <c r="C28" s="64" t="inlineStr">
        <is>
          <t>CM-4 (2).1</t>
        </is>
      </c>
      <c r="D28" s="64" t="inlineStr">
        <is>
          <t>Verification of Controls</t>
        </is>
      </c>
      <c r="E28" s="66" t="inlineStr">
        <is>
          <t>Determine if the impacted controls are implemented correctly, operating as intended and producing the desired outcome with regard to meeting the security and privacy requirements for the system after system changes.</t>
        </is>
      </c>
      <c r="F28" s="77" t="n"/>
      <c r="G28" s="77" t="n"/>
      <c r="H28" s="77" t="n"/>
      <c r="I28" s="46" t="n"/>
      <c r="J28" s="77" t="n"/>
      <c r="K28" s="77" t="n"/>
    </row>
    <row r="29">
      <c r="A29" s="63" t="inlineStr">
        <is>
          <t>Configuration Management</t>
        </is>
      </c>
      <c r="B29" s="64" t="inlineStr">
        <is>
          <t>CM-5</t>
        </is>
      </c>
      <c r="C29" s="64" t="inlineStr">
        <is>
          <t>CM-5.1</t>
        </is>
      </c>
      <c r="D29" s="64" t="inlineStr">
        <is>
          <t>Access Restrictions for Change</t>
        </is>
      </c>
      <c r="E29" s="66" t="inlineStr">
        <is>
          <t>Determine if physical and logical access restrictions associated with changes to the system are defined, documented, approved and enforced.</t>
        </is>
      </c>
      <c r="F29" s="77" t="n"/>
      <c r="G29" s="77" t="n"/>
      <c r="H29" s="77" t="n"/>
      <c r="I29" s="46" t="n"/>
      <c r="J29" s="77" t="n"/>
      <c r="K29" s="77" t="n"/>
    </row>
    <row r="30">
      <c r="A30" s="63" t="inlineStr">
        <is>
          <t>Configuration Management</t>
        </is>
      </c>
      <c r="B30" s="64" t="inlineStr">
        <is>
          <t>CM-5 (1)</t>
        </is>
      </c>
      <c r="C30" s="64" t="inlineStr">
        <is>
          <t>CM-5 (1).1</t>
        </is>
      </c>
      <c r="D30" s="64" t="inlineStr">
        <is>
          <t>Automated Access Enforcement and Audit Records</t>
        </is>
      </c>
      <c r="E30" s="66" t="inlineStr">
        <is>
          <t>Determine if access restrictions for change are enforced using organization-defined automated mechanisms.</t>
        </is>
      </c>
      <c r="F30" s="77" t="n"/>
      <c r="G30" s="77" t="n"/>
      <c r="H30" s="77" t="n"/>
      <c r="I30" s="46" t="n"/>
      <c r="J30" s="77" t="n"/>
      <c r="K30" s="77" t="n"/>
    </row>
    <row r="31">
      <c r="A31" s="63" t="inlineStr">
        <is>
          <t>Configuration Management</t>
        </is>
      </c>
      <c r="B31" s="64" t="inlineStr">
        <is>
          <t>CM-5 (1)</t>
        </is>
      </c>
      <c r="C31" s="64" t="inlineStr">
        <is>
          <t>CM-5 (1).2</t>
        </is>
      </c>
      <c r="D31" s="64" t="inlineStr">
        <is>
          <t>Automated Access Enforcement and Audit Records</t>
        </is>
      </c>
      <c r="E31" s="66" t="inlineStr">
        <is>
          <t>Determine if audit records of enforcement actions are automatically generated.</t>
        </is>
      </c>
      <c r="F31" s="77" t="n"/>
      <c r="G31" s="77" t="n"/>
      <c r="H31" s="77" t="n"/>
      <c r="I31" s="46" t="n"/>
      <c r="J31" s="77" t="n"/>
      <c r="K31" s="77" t="n"/>
    </row>
    <row r="32">
      <c r="A32" s="63" t="inlineStr">
        <is>
          <t>Configuration Management</t>
        </is>
      </c>
      <c r="B32" s="64" t="inlineStr">
        <is>
          <t>CM-5 (5)</t>
        </is>
      </c>
      <c r="C32" s="64" t="inlineStr">
        <is>
          <t>CM-5 (5).1</t>
        </is>
      </c>
      <c r="D32" s="64" t="inlineStr">
        <is>
          <t>Privilege Limitation for Production and Operation</t>
        </is>
      </c>
      <c r="E32" s="66" t="inlineStr">
        <is>
          <t>Determine if privileges to change system components and system-related information within a production or operational environment are limited.</t>
        </is>
      </c>
      <c r="F32" s="77" t="n"/>
      <c r="G32" s="77" t="n"/>
      <c r="H32" s="77" t="n"/>
      <c r="I32" s="46" t="n"/>
      <c r="J32" s="77" t="n"/>
      <c r="K32" s="77" t="n"/>
    </row>
    <row r="33">
      <c r="A33" s="63" t="inlineStr">
        <is>
          <t>Configuration Management</t>
        </is>
      </c>
      <c r="B33" s="64" t="inlineStr">
        <is>
          <t>CM-5 (5)</t>
        </is>
      </c>
      <c r="C33" s="64" t="inlineStr">
        <is>
          <t>CM-5 (5).2</t>
        </is>
      </c>
      <c r="D33" s="64" t="inlineStr">
        <is>
          <t>Privilege Limitation for Production and Operation</t>
        </is>
      </c>
      <c r="E33" s="66" t="inlineStr">
        <is>
          <t>Determine if privileges to change system components and system-related information within a production or operational environment are reviewed and reevaluated at least quarterly.</t>
        </is>
      </c>
      <c r="F33" s="77" t="n"/>
      <c r="G33" s="77" t="n"/>
      <c r="H33" s="77" t="n"/>
      <c r="I33" s="46" t="n"/>
      <c r="J33" s="77" t="n"/>
      <c r="K33" s="77" t="n"/>
    </row>
    <row r="34">
      <c r="A34" s="63" t="inlineStr">
        <is>
          <t>Configuration Management</t>
        </is>
      </c>
      <c r="B34" s="64" t="inlineStr">
        <is>
          <t>CM-6</t>
        </is>
      </c>
      <c r="C34" s="64" t="inlineStr">
        <is>
          <t>CM-6.1</t>
        </is>
      </c>
      <c r="D34" s="64" t="inlineStr">
        <is>
          <t>Configuration Settings</t>
        </is>
      </c>
      <c r="E34" s="66" t="inlineStr">
        <is>
          <t>Determine if configuration settings that reflect the most restrictive mode consistent with operational requirements are established and documented for components employed within the system using Department of Defense (DoD) Security Technical Implementation Guides (STIGs).</t>
        </is>
      </c>
      <c r="F34" s="77" t="n"/>
      <c r="G34" s="77" t="n"/>
      <c r="H34" s="77" t="n"/>
      <c r="I34" s="46" t="n"/>
      <c r="J34" s="77" t="n"/>
      <c r="K34" s="77" t="n"/>
    </row>
    <row r="35">
      <c r="A35" s="63" t="inlineStr">
        <is>
          <t>Configuration Management</t>
        </is>
      </c>
      <c r="B35" s="64" t="inlineStr">
        <is>
          <t>CM-6</t>
        </is>
      </c>
      <c r="C35" s="64" t="inlineStr">
        <is>
          <t>CM-6.2</t>
        </is>
      </c>
      <c r="D35" s="64" t="inlineStr">
        <is>
          <t>Configuration Settings</t>
        </is>
      </c>
      <c r="E35" s="66" t="inlineStr">
        <is>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is>
      </c>
      <c r="F35" s="77" t="n"/>
      <c r="G35" s="77" t="n"/>
      <c r="H35" s="77" t="n"/>
      <c r="I35" s="46" t="n"/>
      <c r="J35" s="77" t="n"/>
      <c r="K35" s="77" t="n"/>
    </row>
    <row r="36">
      <c r="A36" s="63" t="inlineStr">
        <is>
          <t>Configuration Management</t>
        </is>
      </c>
      <c r="B36" s="64" t="inlineStr">
        <is>
          <t>CM-6</t>
        </is>
      </c>
      <c r="C36" s="64" t="inlineStr">
        <is>
          <t>CM-6.3</t>
        </is>
      </c>
      <c r="D36" s="64" t="inlineStr">
        <is>
          <t>Configuration Settings</t>
        </is>
      </c>
      <c r="E36" s="66" t="inlineStr">
        <is>
          <t>Determine if any deviations from established configuration settings for organization-defined system components are identified, documented and approved based on organization-defined operational requirements.</t>
        </is>
      </c>
      <c r="F36" s="77" t="n"/>
      <c r="G36" s="77" t="n"/>
      <c r="H36" s="77" t="n"/>
      <c r="I36" s="46" t="n"/>
      <c r="J36" s="77" t="n"/>
      <c r="K36" s="77" t="n"/>
    </row>
    <row r="37">
      <c r="A37" s="63" t="inlineStr">
        <is>
          <t>Configuration Management</t>
        </is>
      </c>
      <c r="B37" s="64" t="inlineStr">
        <is>
          <t>CM-6</t>
        </is>
      </c>
      <c r="C37" s="64" t="inlineStr">
        <is>
          <t>CM-6.4</t>
        </is>
      </c>
      <c r="D37" s="64" t="inlineStr">
        <is>
          <t>Configuration Settings</t>
        </is>
      </c>
      <c r="E37" s="66" t="inlineStr">
        <is>
          <t>Determine if changes to the configuration settings are monitored and controlled in accordance with organizational policies and procedures.</t>
        </is>
      </c>
      <c r="F37" s="77" t="n"/>
      <c r="G37" s="77" t="n"/>
      <c r="H37" s="77" t="n"/>
      <c r="I37" s="46" t="n"/>
      <c r="J37" s="77" t="n"/>
      <c r="K37" s="77" t="n"/>
    </row>
    <row r="38">
      <c r="A38" s="63" t="inlineStr">
        <is>
          <t>Configuration Management</t>
        </is>
      </c>
      <c r="B38" s="64" t="inlineStr">
        <is>
          <t>CM-6 (1)</t>
        </is>
      </c>
      <c r="C38" s="64" t="inlineStr">
        <is>
          <t>CM-6 (1).1</t>
        </is>
      </c>
      <c r="D38" s="64" t="inlineStr">
        <is>
          <t>Automated Management, Application, and Verification</t>
        </is>
      </c>
      <c r="E38" s="66" t="inlineStr">
        <is>
          <t>Determine if configuration settings for organization-defined system components for which to manage, apply, and verify are managed, applied and verified using organization-defined automated mechanisms.</t>
        </is>
      </c>
      <c r="F38" s="77" t="n"/>
      <c r="G38" s="77" t="n"/>
      <c r="H38" s="77" t="n"/>
      <c r="I38" s="46" t="n"/>
      <c r="J38" s="77" t="n"/>
      <c r="K38" s="77" t="n"/>
    </row>
    <row r="39">
      <c r="A39" s="63" t="inlineStr">
        <is>
          <t>Configuration Management</t>
        </is>
      </c>
      <c r="B39" s="64" t="inlineStr">
        <is>
          <t>CM-7</t>
        </is>
      </c>
      <c r="C39" s="64" t="inlineStr">
        <is>
          <t>CM-7.1</t>
        </is>
      </c>
      <c r="D39" s="64" t="inlineStr">
        <is>
          <t>Least Functionality</t>
        </is>
      </c>
      <c r="E39" s="66" t="inlineStr">
        <is>
          <t>Determine if the system is configured to provide only organization-defined mission-essential capabilities.</t>
        </is>
      </c>
      <c r="F39" s="77" t="n"/>
      <c r="G39" s="77" t="n"/>
      <c r="H39" s="77" t="n"/>
      <c r="I39" s="46" t="n"/>
      <c r="J39" s="77" t="n"/>
      <c r="K39" s="77" t="n"/>
    </row>
    <row r="40">
      <c r="A40" s="63" t="inlineStr">
        <is>
          <t>Configuration Management</t>
        </is>
      </c>
      <c r="B40" s="64" t="inlineStr">
        <is>
          <t>CM-7</t>
        </is>
      </c>
      <c r="C40" s="64" t="inlineStr">
        <is>
          <t>CM-7.2</t>
        </is>
      </c>
      <c r="D40" s="64" t="inlineStr">
        <is>
          <t>Least Functionality</t>
        </is>
      </c>
      <c r="E40" s="66" t="inlineStr">
        <is>
          <t>Determine if the use of organization-defined functions, ports, protocols, software and services is prohibited or restricted.</t>
        </is>
      </c>
      <c r="F40" s="77" t="n"/>
      <c r="G40" s="77" t="n"/>
      <c r="H40" s="77" t="n"/>
      <c r="I40" s="46" t="n"/>
      <c r="J40" s="77" t="n"/>
      <c r="K40" s="77" t="n"/>
    </row>
    <row r="41">
      <c r="A41" s="63" t="inlineStr">
        <is>
          <t>Configuration Management</t>
        </is>
      </c>
      <c r="B41" s="64" t="inlineStr">
        <is>
          <t>CM-7 (1)</t>
        </is>
      </c>
      <c r="C41" s="64" t="inlineStr">
        <is>
          <t>CM-7 (1).1</t>
        </is>
      </c>
      <c r="D41" s="64" t="inlineStr">
        <is>
          <t>Periodic Review</t>
        </is>
      </c>
      <c r="E41" s="66" t="inlineStr">
        <is>
          <t>Determine if the system is reviewed at least annually to identify unnecessary and/or non-secure functions, ports, protocols, software, and services.</t>
        </is>
      </c>
      <c r="F41" s="77" t="n"/>
      <c r="G41" s="77" t="n"/>
      <c r="H41" s="77" t="n"/>
      <c r="I41" s="46" t="n"/>
      <c r="J41" s="77" t="n"/>
      <c r="K41" s="77" t="n"/>
    </row>
    <row r="42">
      <c r="A42" s="63" t="inlineStr">
        <is>
          <t>Configuration Management</t>
        </is>
      </c>
      <c r="B42" s="64" t="inlineStr">
        <is>
          <t>CM-7 (1)</t>
        </is>
      </c>
      <c r="C42" s="64" t="inlineStr">
        <is>
          <t>CM-7 (1).2</t>
        </is>
      </c>
      <c r="D42" s="64" t="inlineStr">
        <is>
          <t>Periodic Review</t>
        </is>
      </c>
      <c r="E42" s="66" t="inlineStr">
        <is>
          <t>Determine if organization-defined functions, ports, protocols, software and services to be disabled or removed when deemed unnecessary or non-secure are disabled or removed accordingly.</t>
        </is>
      </c>
      <c r="F42" s="77" t="n"/>
      <c r="G42" s="77" t="n"/>
      <c r="H42" s="77" t="n"/>
      <c r="I42" s="46" t="n"/>
      <c r="J42" s="77" t="n"/>
      <c r="K42" s="77" t="n"/>
    </row>
    <row r="43">
      <c r="A43" s="63" t="inlineStr">
        <is>
          <t>Configuration Management</t>
        </is>
      </c>
      <c r="B43" s="64" t="inlineStr">
        <is>
          <t>CM-7 (2)</t>
        </is>
      </c>
      <c r="C43" s="64" t="inlineStr">
        <is>
          <t>CM-7 (2).1</t>
        </is>
      </c>
      <c r="D43" s="64" t="inlineStr">
        <is>
          <t>Prevent Program Execution</t>
        </is>
      </c>
      <c r="E43" s="66" t="inlineStr">
        <is>
          <t>Determine if program execution is prevented in accordance with organization-defined policies, rules of behavior, access agreements regarding software program usage and restrictions, and/or rules authorizing the terms and conditions of software program usage.</t>
        </is>
      </c>
      <c r="F43" s="77" t="n"/>
      <c r="G43" s="77" t="n"/>
      <c r="H43" s="77" t="n"/>
      <c r="I43" s="46" t="n"/>
      <c r="J43" s="77" t="n"/>
      <c r="K43" s="77" t="n"/>
    </row>
    <row r="44">
      <c r="A44" s="63" t="inlineStr">
        <is>
          <t>Configuration Management</t>
        </is>
      </c>
      <c r="B44" s="64" t="inlineStr">
        <is>
          <t>CM-7 (5)</t>
        </is>
      </c>
      <c r="C44" s="64" t="inlineStr">
        <is>
          <t>CM-7 (5).1</t>
        </is>
      </c>
      <c r="D44" s="64" t="inlineStr">
        <is>
          <t>Authorized Software - Allow-By-Exception</t>
        </is>
      </c>
      <c r="E44" s="66" t="inlineStr">
        <is>
          <t>Determine if organization-defined software programs authorized to execute on the system are identified.</t>
        </is>
      </c>
      <c r="F44" s="77" t="n"/>
      <c r="G44" s="77" t="n"/>
      <c r="H44" s="77" t="n"/>
      <c r="I44" s="46" t="n"/>
      <c r="J44" s="77" t="n"/>
      <c r="K44" s="77" t="n"/>
    </row>
    <row r="45">
      <c r="A45" s="63" t="inlineStr">
        <is>
          <t>Configuration Management</t>
        </is>
      </c>
      <c r="B45" s="64" t="inlineStr">
        <is>
          <t>CM-7 (5)</t>
        </is>
      </c>
      <c r="C45" s="64" t="inlineStr">
        <is>
          <t>CM-7 (5).2</t>
        </is>
      </c>
      <c r="D45" s="64" t="inlineStr">
        <is>
          <t>Authorized Software - Allow-By-Exception</t>
        </is>
      </c>
      <c r="E45" s="66" t="inlineStr">
        <is>
          <t>Determine if a deny-all, permit-by-exception policy to allow the execution of authorized software programs on the system is employed.</t>
        </is>
      </c>
      <c r="F45" s="77" t="n"/>
      <c r="G45" s="77" t="n"/>
      <c r="H45" s="77" t="n"/>
      <c r="I45" s="46" t="n"/>
      <c r="J45" s="77" t="n"/>
      <c r="K45" s="77" t="n"/>
    </row>
    <row r="46">
      <c r="A46" s="63" t="inlineStr">
        <is>
          <t>Configuration Management</t>
        </is>
      </c>
      <c r="B46" s="64" t="inlineStr">
        <is>
          <t>CM-7 (5)</t>
        </is>
      </c>
      <c r="C46" s="64" t="inlineStr">
        <is>
          <t>CM-7 (5).3</t>
        </is>
      </c>
      <c r="D46" s="64" t="inlineStr">
        <is>
          <t>Authorized Software - Allow-By-Exception</t>
        </is>
      </c>
      <c r="E46" s="66" t="inlineStr">
        <is>
          <t>Determine if the list of authorized software programs is reviewed and updated at least quarterly as well as when there is a change to in-scope systems.</t>
        </is>
      </c>
      <c r="F46" s="77" t="n"/>
      <c r="G46" s="77" t="n"/>
      <c r="H46" s="77" t="n"/>
      <c r="I46" s="46" t="n"/>
      <c r="J46" s="77" t="n"/>
      <c r="K46" s="77" t="n"/>
    </row>
    <row r="47">
      <c r="A47" s="63" t="inlineStr">
        <is>
          <t>Configuration Management</t>
        </is>
      </c>
      <c r="B47" s="64" t="inlineStr">
        <is>
          <t>CM-8</t>
        </is>
      </c>
      <c r="C47" s="64" t="inlineStr">
        <is>
          <t>CM-8.1</t>
        </is>
      </c>
      <c r="D47" s="64" t="inlineStr">
        <is>
          <t>System Component Inventory</t>
        </is>
      </c>
      <c r="E47" s="66" t="inlineStr">
        <is>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is>
      </c>
      <c r="F47" s="77" t="n"/>
      <c r="G47" s="77" t="n"/>
      <c r="H47" s="77" t="n"/>
      <c r="I47" s="46" t="n"/>
      <c r="J47" s="77" t="n"/>
      <c r="K47" s="77" t="n"/>
    </row>
    <row r="48">
      <c r="A48" s="63" t="inlineStr">
        <is>
          <t>Configuration Management</t>
        </is>
      </c>
      <c r="B48" s="64" t="inlineStr">
        <is>
          <t>CM-8</t>
        </is>
      </c>
      <c r="C48" s="64" t="inlineStr">
        <is>
          <t>CM-8.1</t>
        </is>
      </c>
      <c r="D48" s="64" t="inlineStr">
        <is>
          <t>System Component Inventory</t>
        </is>
      </c>
      <c r="E48" s="66" t="inlineStr">
        <is>
          <t>Determine if the system component inventory is reviewed and updated at least monthly.</t>
        </is>
      </c>
      <c r="F48" s="77" t="n"/>
      <c r="G48" s="77" t="n"/>
      <c r="H48" s="77" t="n"/>
      <c r="I48" s="46" t="n"/>
      <c r="J48" s="77" t="n"/>
      <c r="K48" s="77" t="n"/>
    </row>
    <row r="49">
      <c r="A49" s="63" t="inlineStr">
        <is>
          <t>Configuration Management</t>
        </is>
      </c>
      <c r="B49" s="64" t="inlineStr">
        <is>
          <t>CM-8 (1)</t>
        </is>
      </c>
      <c r="C49" s="64" t="inlineStr">
        <is>
          <t>CM-8 (1).1</t>
        </is>
      </c>
      <c r="D49" s="64" t="inlineStr">
        <is>
          <t>Updates During Installation and Removal</t>
        </is>
      </c>
      <c r="E49" s="66" t="inlineStr">
        <is>
          <t>Determine if the inventory of system components is updated as part of component installations, component removals and system updates.</t>
        </is>
      </c>
      <c r="F49" s="77" t="n"/>
      <c r="G49" s="77" t="n"/>
      <c r="H49" s="77" t="n"/>
      <c r="I49" s="46" t="n"/>
      <c r="J49" s="77" t="n"/>
      <c r="K49" s="77" t="n"/>
    </row>
    <row r="50">
      <c r="A50" s="63" t="inlineStr">
        <is>
          <t>Configuration Management</t>
        </is>
      </c>
      <c r="B50" s="64" t="inlineStr">
        <is>
          <t>CM-8 (3)</t>
        </is>
      </c>
      <c r="C50" s="64" t="inlineStr">
        <is>
          <t>CM-8 (3).1</t>
        </is>
      </c>
      <c r="D50" s="64" t="inlineStr">
        <is>
          <t>Automated Unauthorized Component Detection</t>
        </is>
      </c>
      <c r="E50" s="66" t="inlineStr">
        <is>
          <t>Determine if the presence of unauthorized hardware, software and firmware within the system is detected continuously using automated mechanisms on a maximum five-minute delay in detection.</t>
        </is>
      </c>
      <c r="F50" s="77" t="n"/>
      <c r="G50" s="77" t="n"/>
      <c r="H50" s="77" t="n"/>
      <c r="I50" s="46" t="n"/>
      <c r="J50" s="77" t="n"/>
      <c r="K50" s="77" t="n"/>
    </row>
    <row r="51">
      <c r="A51" s="63" t="inlineStr">
        <is>
          <t>Configuration Management</t>
        </is>
      </c>
      <c r="B51" s="64" t="inlineStr">
        <is>
          <t>CM-8 (3)</t>
        </is>
      </c>
      <c r="C51" s="64" t="inlineStr">
        <is>
          <t>CM-8 (3).2</t>
        </is>
      </c>
      <c r="D51" s="64" t="inlineStr">
        <is>
          <t>Automated Unauthorized Component Detection</t>
        </is>
      </c>
      <c r="E51" s="66" t="inlineStr">
        <is>
          <t>Determine if the system either disables network access by unauthorized users, isolates unauthorized components, or notifies organization-defined personnel or roles when unauthorized hardware, software or firmware is detected.</t>
        </is>
      </c>
      <c r="F51" s="77" t="n"/>
      <c r="G51" s="77" t="n"/>
      <c r="H51" s="77" t="n"/>
      <c r="I51" s="46" t="n"/>
      <c r="J51" s="77" t="n"/>
      <c r="K51" s="77" t="n"/>
    </row>
    <row r="52">
      <c r="A52" s="63" t="inlineStr">
        <is>
          <t>Configuration Management</t>
        </is>
      </c>
      <c r="B52" s="64" t="inlineStr">
        <is>
          <t>CM-9</t>
        </is>
      </c>
      <c r="C52" s="64" t="inlineStr">
        <is>
          <t>CM-9.1</t>
        </is>
      </c>
      <c r="D52" s="64" t="inlineStr">
        <is>
          <t>Configuration Management Plan</t>
        </is>
      </c>
      <c r="E52" s="66" t="inlineStr">
        <is>
          <t>Determine if a configuration management plan for the system is developed, documented and implemented.</t>
        </is>
      </c>
      <c r="F52" s="77" t="n"/>
      <c r="G52" s="77" t="n"/>
      <c r="H52" s="77" t="n"/>
      <c r="I52" s="46" t="n"/>
      <c r="J52" s="77" t="n"/>
      <c r="K52" s="77" t="n"/>
    </row>
    <row r="53">
      <c r="A53" s="63" t="inlineStr">
        <is>
          <t>Configuration Management</t>
        </is>
      </c>
      <c r="B53" s="64" t="inlineStr">
        <is>
          <t>CM-9</t>
        </is>
      </c>
      <c r="C53" s="64" t="inlineStr">
        <is>
          <t>CM-9.2</t>
        </is>
      </c>
      <c r="D53" s="64" t="inlineStr">
        <is>
          <t>Configuration Management Plan</t>
        </is>
      </c>
      <c r="E53" s="66" t="inlineStr">
        <is>
          <t>Determine if the configuration management plan addresses roles, responsibilities, and configuration management processes and procedures.</t>
        </is>
      </c>
      <c r="F53" s="77" t="n"/>
      <c r="G53" s="77" t="n"/>
      <c r="H53" s="77" t="n"/>
      <c r="I53" s="46" t="n"/>
      <c r="J53" s="77" t="n"/>
      <c r="K53" s="77" t="n"/>
    </row>
    <row r="54">
      <c r="A54" s="63" t="inlineStr">
        <is>
          <t>Configuration Management</t>
        </is>
      </c>
      <c r="B54" s="64" t="inlineStr">
        <is>
          <t>CM-9</t>
        </is>
      </c>
      <c r="C54" s="64" t="inlineStr">
        <is>
          <t>CM-9.3</t>
        </is>
      </c>
      <c r="D54" s="64" t="inlineStr">
        <is>
          <t>Configuration Management Plan</t>
        </is>
      </c>
      <c r="E54" s="66" t="inlineStr">
        <is>
          <t>Determine if the configuration management plan establishes a process for identifying configuration items throughout the system development life cycle.</t>
        </is>
      </c>
      <c r="F54" s="77" t="n"/>
      <c r="G54" s="77" t="n"/>
      <c r="H54" s="77" t="n"/>
      <c r="I54" s="46" t="n"/>
      <c r="J54" s="77" t="n"/>
      <c r="K54" s="77" t="n"/>
    </row>
    <row r="55">
      <c r="A55" s="63" t="inlineStr">
        <is>
          <t>Configuration Management</t>
        </is>
      </c>
      <c r="B55" s="64" t="inlineStr">
        <is>
          <t>CM-9</t>
        </is>
      </c>
      <c r="C55" s="64" t="inlineStr">
        <is>
          <t>CM-9.4</t>
        </is>
      </c>
      <c r="D55" s="64" t="inlineStr">
        <is>
          <t>Configuration Management Plan</t>
        </is>
      </c>
      <c r="E55" s="66" t="inlineStr">
        <is>
          <t>Determine if the configuration management plan establishes a process for managing the configuration of the configuration items.</t>
        </is>
      </c>
      <c r="F55" s="77" t="n"/>
      <c r="G55" s="77" t="n"/>
      <c r="H55" s="77" t="n"/>
      <c r="I55" s="46" t="n"/>
      <c r="J55" s="77" t="n"/>
      <c r="K55" s="77" t="n"/>
    </row>
    <row r="56">
      <c r="A56" s="63" t="inlineStr">
        <is>
          <t>Configuration Management</t>
        </is>
      </c>
      <c r="B56" s="64" t="inlineStr">
        <is>
          <t>CM-9</t>
        </is>
      </c>
      <c r="C56" s="64" t="inlineStr">
        <is>
          <t>CM-9.5</t>
        </is>
      </c>
      <c r="D56" s="64" t="inlineStr">
        <is>
          <t>Configuration Management Plan</t>
        </is>
      </c>
      <c r="E56" s="66" t="inlineStr">
        <is>
          <t>Determine if the configuration management plan defines the configuration items for the system.</t>
        </is>
      </c>
      <c r="F56" s="77" t="n"/>
      <c r="G56" s="77" t="n"/>
      <c r="H56" s="77" t="n"/>
      <c r="I56" s="46" t="n"/>
      <c r="J56" s="77" t="n"/>
      <c r="K56" s="77" t="n"/>
    </row>
    <row r="57">
      <c r="A57" s="63" t="inlineStr">
        <is>
          <t>Configuration Management</t>
        </is>
      </c>
      <c r="B57" s="64" t="inlineStr">
        <is>
          <t>CM-9</t>
        </is>
      </c>
      <c r="C57" s="64" t="inlineStr">
        <is>
          <t>CM-9.6</t>
        </is>
      </c>
      <c r="D57" s="64" t="inlineStr">
        <is>
          <t>Configuration Management Plan</t>
        </is>
      </c>
      <c r="E57" s="66" t="inlineStr">
        <is>
          <t>Determine if the configuration management plan places the configuration items under configuration management.</t>
        </is>
      </c>
      <c r="F57" s="77" t="n"/>
      <c r="G57" s="77" t="n"/>
      <c r="H57" s="77" t="n"/>
      <c r="I57" s="46" t="n"/>
      <c r="J57" s="77" t="n"/>
      <c r="K57" s="77" t="n"/>
    </row>
    <row r="58">
      <c r="A58" s="63" t="inlineStr">
        <is>
          <t>Configuration Management</t>
        </is>
      </c>
      <c r="B58" s="64" t="inlineStr">
        <is>
          <t>CM-9</t>
        </is>
      </c>
      <c r="C58" s="64" t="inlineStr">
        <is>
          <t>CM-9.7</t>
        </is>
      </c>
      <c r="D58" s="64" t="inlineStr">
        <is>
          <t>Configuration Management Plan</t>
        </is>
      </c>
      <c r="E58" s="66" t="inlineStr">
        <is>
          <t>Determine if the configuration management plan is reviewed and approved by organization-defined personnel or roles.</t>
        </is>
      </c>
      <c r="F58" s="77" t="n"/>
      <c r="G58" s="77" t="n"/>
      <c r="H58" s="77" t="n"/>
      <c r="I58" s="46" t="n"/>
      <c r="J58" s="77" t="n"/>
      <c r="K58" s="77" t="n"/>
    </row>
    <row r="59">
      <c r="A59" s="63" t="inlineStr">
        <is>
          <t>Configuration Management</t>
        </is>
      </c>
      <c r="B59" s="64" t="inlineStr">
        <is>
          <t>CM-9</t>
        </is>
      </c>
      <c r="C59" s="64" t="inlineStr">
        <is>
          <t>CM-9.8</t>
        </is>
      </c>
      <c r="D59" s="64" t="inlineStr">
        <is>
          <t>Configuration Management Plan</t>
        </is>
      </c>
      <c r="E59" s="66" t="inlineStr">
        <is>
          <t>Determine if the configuration management plan is protected from unauthorized disclosure and modification.</t>
        </is>
      </c>
      <c r="F59" s="77" t="n"/>
      <c r="G59" s="77" t="n"/>
      <c r="H59" s="77" t="n"/>
      <c r="I59" s="46" t="n"/>
      <c r="J59" s="77" t="n"/>
      <c r="K59" s="77" t="n"/>
    </row>
    <row r="60">
      <c r="A60" s="63" t="inlineStr">
        <is>
          <t>Configuration Management</t>
        </is>
      </c>
      <c r="B60" s="64" t="inlineStr">
        <is>
          <t>CM-10</t>
        </is>
      </c>
      <c r="C60" s="64" t="inlineStr">
        <is>
          <t>CM-10.1</t>
        </is>
      </c>
      <c r="D60" s="64" t="inlineStr">
        <is>
          <t>Software Usage Restrictions</t>
        </is>
      </c>
      <c r="E60" s="66" t="inlineStr">
        <is>
          <t>Determine if software and associated documentation are used in accordance with contract agreements and copyright laws.</t>
        </is>
      </c>
      <c r="F60" s="77" t="n"/>
      <c r="G60" s="77" t="n"/>
      <c r="H60" s="77" t="n"/>
      <c r="I60" s="46" t="n"/>
      <c r="J60" s="77" t="n"/>
      <c r="K60" s="77" t="n"/>
    </row>
    <row r="61">
      <c r="A61" s="63" t="inlineStr">
        <is>
          <t>Configuration Management</t>
        </is>
      </c>
      <c r="B61" s="64" t="inlineStr">
        <is>
          <t>CM-10</t>
        </is>
      </c>
      <c r="C61" s="64" t="inlineStr">
        <is>
          <t>CM-10.2</t>
        </is>
      </c>
      <c r="D61" s="64" t="inlineStr">
        <is>
          <t>Software Usage Restrictions</t>
        </is>
      </c>
      <c r="E61" s="66" t="inlineStr">
        <is>
          <t>Determine if the use of software and associated documentation protected by quantity licenses is tracked to control copying and distribution.</t>
        </is>
      </c>
      <c r="F61" s="77" t="n"/>
      <c r="G61" s="77" t="n"/>
      <c r="H61" s="77" t="n"/>
      <c r="I61" s="46" t="n"/>
      <c r="J61" s="77" t="n"/>
      <c r="K61" s="77" t="n"/>
    </row>
    <row r="62">
      <c r="A62" s="63" t="inlineStr">
        <is>
          <t>Configuration Management</t>
        </is>
      </c>
      <c r="B62" s="64" t="inlineStr">
        <is>
          <t>CM-10</t>
        </is>
      </c>
      <c r="C62" s="64" t="inlineStr">
        <is>
          <t>CM-10.3</t>
        </is>
      </c>
      <c r="D62" s="64" t="inlineStr">
        <is>
          <t>Software Usage Restrictions</t>
        </is>
      </c>
      <c r="E62" s="66" t="inlineStr">
        <is>
          <t>Determine if the use of peer-to-peer file sharing technology is controlled and documented to ensure that peer-to-peer file sharing is not used for the unauthorized distribution, display, performance, or reproduction of copyrighted work.</t>
        </is>
      </c>
      <c r="F62" s="77" t="n"/>
      <c r="G62" s="77" t="n"/>
      <c r="H62" s="77" t="n"/>
      <c r="I62" s="46" t="n"/>
      <c r="J62" s="77" t="n"/>
      <c r="K62" s="77" t="n"/>
    </row>
    <row r="63">
      <c r="A63" s="63" t="inlineStr">
        <is>
          <t>Configuration Management</t>
        </is>
      </c>
      <c r="B63" s="64" t="inlineStr">
        <is>
          <t>CM-11</t>
        </is>
      </c>
      <c r="C63" s="64" t="inlineStr">
        <is>
          <t>CM-11.1</t>
        </is>
      </c>
      <c r="D63" s="64" t="inlineStr">
        <is>
          <t>User-installed Software</t>
        </is>
      </c>
      <c r="E63" s="66" t="inlineStr">
        <is>
          <t>Determine if organization-defined policies governing the installation of software by users are established.</t>
        </is>
      </c>
      <c r="F63" s="77" t="n"/>
      <c r="G63" s="77" t="n"/>
      <c r="H63" s="77" t="n"/>
      <c r="I63" s="46" t="n"/>
      <c r="J63" s="77" t="n"/>
      <c r="K63" s="77" t="n"/>
    </row>
    <row r="64">
      <c r="A64" s="63" t="inlineStr">
        <is>
          <t>Configuration Management</t>
        </is>
      </c>
      <c r="B64" s="64" t="inlineStr">
        <is>
          <t>CM-11</t>
        </is>
      </c>
      <c r="C64" s="64" t="inlineStr">
        <is>
          <t>CM-11.2</t>
        </is>
      </c>
      <c r="D64" s="64" t="inlineStr">
        <is>
          <t>User-installed Software</t>
        </is>
      </c>
      <c r="E64" s="66" t="inlineStr">
        <is>
          <t>Determine if software installation policies are enforced through organization-defined methods.</t>
        </is>
      </c>
      <c r="F64" s="77" t="n"/>
      <c r="G64" s="77" t="n"/>
      <c r="H64" s="77" t="n"/>
      <c r="I64" s="46" t="n"/>
      <c r="J64" s="77" t="n"/>
      <c r="K64" s="77" t="n"/>
    </row>
    <row r="65">
      <c r="A65" s="63" t="inlineStr">
        <is>
          <t>Configuration Management</t>
        </is>
      </c>
      <c r="B65" s="64" t="inlineStr">
        <is>
          <t>CM-11</t>
        </is>
      </c>
      <c r="C65" s="64" t="inlineStr">
        <is>
          <t>CM-11.3</t>
        </is>
      </c>
      <c r="D65" s="64" t="inlineStr">
        <is>
          <t>User-installed Software</t>
        </is>
      </c>
      <c r="E65" s="66" t="inlineStr">
        <is>
          <t>Determine if compliance with organization-defined policies is monitored continuously.</t>
        </is>
      </c>
      <c r="F65" s="77" t="n"/>
      <c r="G65" s="77" t="n"/>
      <c r="H65" s="77" t="n"/>
      <c r="I65" s="46" t="n"/>
      <c r="J65" s="77" t="n"/>
      <c r="K65" s="77" t="n"/>
    </row>
    <row r="66">
      <c r="A66" s="63" t="inlineStr">
        <is>
          <t>Configuration Management</t>
        </is>
      </c>
      <c r="B66" s="64" t="inlineStr">
        <is>
          <t>CM-12</t>
        </is>
      </c>
      <c r="C66" s="64" t="inlineStr">
        <is>
          <t>CM-12.1</t>
        </is>
      </c>
      <c r="D66" s="64" t="inlineStr">
        <is>
          <t>Information Location</t>
        </is>
      </c>
      <c r="E66" s="66" t="inlineStr">
        <is>
          <t>Determine if the location of organization-defined information is identified and documented.</t>
        </is>
      </c>
      <c r="F66" s="77" t="n"/>
      <c r="G66" s="77" t="n"/>
      <c r="H66" s="77" t="n"/>
      <c r="I66" s="46" t="n"/>
      <c r="J66" s="77" t="n"/>
      <c r="K66" s="77" t="n"/>
    </row>
    <row r="67">
      <c r="A67" s="63" t="inlineStr">
        <is>
          <t>Configuration Management</t>
        </is>
      </c>
      <c r="B67" s="64" t="inlineStr">
        <is>
          <t>CM-12</t>
        </is>
      </c>
      <c r="C67" s="64" t="inlineStr">
        <is>
          <t>CM-12.2</t>
        </is>
      </c>
      <c r="D67" s="64" t="inlineStr">
        <is>
          <t>Information Location</t>
        </is>
      </c>
      <c r="E67" s="66" t="inlineStr">
        <is>
          <t>Determine if the specific system components on which organization-defined information is processed and stored are identified and documented.</t>
        </is>
      </c>
      <c r="F67" s="77" t="n"/>
      <c r="G67" s="77" t="n"/>
      <c r="H67" s="77" t="n"/>
      <c r="I67" s="46" t="n"/>
      <c r="J67" s="77" t="n"/>
      <c r="K67" s="77" t="n"/>
    </row>
    <row r="68">
      <c r="A68" s="63" t="inlineStr">
        <is>
          <t>Configuration Management</t>
        </is>
      </c>
      <c r="B68" s="64" t="inlineStr">
        <is>
          <t>CM-12</t>
        </is>
      </c>
      <c r="C68" s="64" t="inlineStr">
        <is>
          <t>CM-12.3</t>
        </is>
      </c>
      <c r="D68" s="64" t="inlineStr">
        <is>
          <t>Information Location</t>
        </is>
      </c>
      <c r="E68" s="66" t="inlineStr">
        <is>
          <t>Determine if the users who have access to the system and system components where organization-defined information is processed and stored are identified and documented.</t>
        </is>
      </c>
      <c r="F68" s="77" t="n"/>
      <c r="G68" s="77" t="n"/>
      <c r="H68" s="77" t="n"/>
      <c r="I68" s="46" t="n"/>
      <c r="J68" s="77" t="n"/>
      <c r="K68" s="77" t="n"/>
    </row>
    <row r="69">
      <c r="A69" s="63" t="inlineStr">
        <is>
          <t>Configuration Management</t>
        </is>
      </c>
      <c r="B69" s="64" t="inlineStr">
        <is>
          <t>CM-12</t>
        </is>
      </c>
      <c r="C69" s="64" t="inlineStr">
        <is>
          <t>CM-12.4</t>
        </is>
      </c>
      <c r="D69" s="64" t="inlineStr">
        <is>
          <t>Information Location</t>
        </is>
      </c>
      <c r="E69" s="66" t="inlineStr">
        <is>
          <t>Determine if changes to the location (i.e., system or system components) where federal data and system data that must be protected at the High or Moderate FedRAMP impact levels is processed and stored are documented.</t>
        </is>
      </c>
      <c r="F69" s="77" t="n"/>
      <c r="G69" s="77" t="n"/>
      <c r="H69" s="77" t="n"/>
      <c r="I69" s="46" t="n"/>
      <c r="J69" s="77" t="n"/>
      <c r="K69" s="77" t="n"/>
    </row>
    <row r="70">
      <c r="A70" s="63" t="inlineStr">
        <is>
          <t>Configuration Management</t>
        </is>
      </c>
      <c r="B70" s="64" t="inlineStr">
        <is>
          <t>CM-12 (1)</t>
        </is>
      </c>
      <c r="C70" s="64" t="inlineStr">
        <is>
          <t>CM-12 (1).1</t>
        </is>
      </c>
      <c r="D70" s="64" t="inlineStr">
        <is>
          <t>Automated Tools to Support Information Location</t>
        </is>
      </c>
      <c r="E70" s="66" t="inlineStr">
        <is>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is>
      </c>
      <c r="F70" s="77" t="n"/>
      <c r="G70" s="77" t="n"/>
      <c r="H70" s="77" t="n"/>
      <c r="I70" s="46" t="n"/>
      <c r="J70" s="77" t="n"/>
      <c r="K70" s="77" t="n"/>
    </row>
  </sheetData>
  <autoFilter ref="$A$1:$I$70"/>
  <conditionalFormatting sqref="H2:I70">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5.xml><?xml version="1.0" encoding="utf-8"?>
<worksheet xmlns="http://schemas.openxmlformats.org/spreadsheetml/2006/main">
  <sheetPr>
    <tabColor rgb="FF1C4587"/>
    <outlinePr summaryBelow="1" summaryRight="1"/>
    <pageSetUpPr fitToPage="1"/>
  </sheetPr>
  <dimension ref="A1:K6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Contingency Planning</t>
        </is>
      </c>
      <c r="B2" s="54" t="inlineStr">
        <is>
          <t>CP-1</t>
        </is>
      </c>
      <c r="C2" s="54" t="inlineStr">
        <is>
          <t>CP-1.1</t>
        </is>
      </c>
      <c r="D2" s="54" t="inlineStr">
        <is>
          <t>Policy and Procedures</t>
        </is>
      </c>
      <c r="E2" s="54" t="inlineStr">
        <is>
          <t>Determine if a contingency planning policy is developed, documented and disseminated to organization-defined personnel or roles.</t>
        </is>
      </c>
      <c r="F2" s="77" t="n"/>
      <c r="G2" s="77" t="n"/>
      <c r="H2" s="77" t="n"/>
      <c r="I2" s="46" t="n"/>
      <c r="J2" s="77" t="n"/>
      <c r="K2" s="77" t="n"/>
    </row>
    <row r="3">
      <c r="A3" s="67" t="inlineStr">
        <is>
          <t>Contingency Planning</t>
        </is>
      </c>
      <c r="B3" s="57" t="inlineStr">
        <is>
          <t>CP-1</t>
        </is>
      </c>
      <c r="C3" s="54" t="inlineStr">
        <is>
          <t>CP-1.2</t>
        </is>
      </c>
      <c r="D3" s="54" t="inlineStr">
        <is>
          <t>Policy and Procedures</t>
        </is>
      </c>
      <c r="E3" s="57" t="inlineStr">
        <is>
          <t>Determine if contingency planning procedures to facilitate the implementation of the contingency planning policy and associated contingency planning controls are developed, documented and disseminated to organization-defined personnel or roles.</t>
        </is>
      </c>
      <c r="F3" s="77" t="n"/>
      <c r="G3" s="77" t="n"/>
      <c r="H3" s="77" t="n"/>
      <c r="I3" s="46" t="n"/>
      <c r="J3" s="77" t="n"/>
      <c r="K3" s="77" t="n"/>
    </row>
    <row r="4">
      <c r="A4" s="67" t="inlineStr">
        <is>
          <t>Contingency Planning</t>
        </is>
      </c>
      <c r="B4" s="57" t="inlineStr">
        <is>
          <t>CP-1</t>
        </is>
      </c>
      <c r="C4" s="54" t="inlineStr">
        <is>
          <t>CP-1.3</t>
        </is>
      </c>
      <c r="D4" s="54" t="inlineStr">
        <is>
          <t>Policy and Procedures</t>
        </is>
      </c>
      <c r="E4" s="57" t="inlineStr">
        <is>
          <t>Determine if the organizational-level, mission/business process-level, or system-level contingency planning policy addresses purpose, scope, roles, responsibilities, management commitment, coordination among organizational entities, and compliance</t>
        </is>
      </c>
      <c r="F4" s="77" t="n"/>
      <c r="G4" s="77" t="n"/>
      <c r="H4" s="77" t="n"/>
      <c r="I4" s="46" t="n"/>
      <c r="J4" s="77" t="n"/>
      <c r="K4" s="77" t="n"/>
    </row>
    <row r="5">
      <c r="A5" s="67" t="inlineStr">
        <is>
          <t>Contingency Planning</t>
        </is>
      </c>
      <c r="B5" s="57" t="inlineStr">
        <is>
          <t>CP-1</t>
        </is>
      </c>
      <c r="C5" s="54" t="inlineStr">
        <is>
          <t>CP-1.4</t>
        </is>
      </c>
      <c r="D5" s="54" t="inlineStr">
        <is>
          <t>Policy and Procedures</t>
        </is>
      </c>
      <c r="E5" s="57" t="inlineStr">
        <is>
          <t>Determine if the contingency planning policy is consistent with applicable laws, Executive Orders, directives, regulations, policies, standards, and guidelines.</t>
        </is>
      </c>
      <c r="F5" s="77" t="n"/>
      <c r="G5" s="77" t="n"/>
      <c r="H5" s="77" t="n"/>
      <c r="I5" s="46" t="n"/>
      <c r="J5" s="77" t="n"/>
      <c r="K5" s="77" t="n"/>
    </row>
    <row r="6">
      <c r="A6" s="67" t="inlineStr">
        <is>
          <t>Contingency Planning</t>
        </is>
      </c>
      <c r="B6" s="57" t="inlineStr">
        <is>
          <t>CP-1</t>
        </is>
      </c>
      <c r="C6" s="54" t="inlineStr">
        <is>
          <t>CP-1.5</t>
        </is>
      </c>
      <c r="D6" s="54" t="inlineStr">
        <is>
          <t>Policy and Procedures</t>
        </is>
      </c>
      <c r="E6" s="57" t="inlineStr">
        <is>
          <t>Determine if the organization-defined official is designated to manage the development, documentation, and dissemination of the contingency planning policy and procedures.</t>
        </is>
      </c>
      <c r="F6" s="77" t="n"/>
      <c r="G6" s="77" t="n"/>
      <c r="H6" s="77" t="n"/>
      <c r="I6" s="46" t="n"/>
      <c r="J6" s="77" t="n"/>
      <c r="K6" s="77" t="n"/>
    </row>
    <row r="7">
      <c r="A7" s="67" t="inlineStr">
        <is>
          <t>Contingency Planning</t>
        </is>
      </c>
      <c r="B7" s="57" t="inlineStr">
        <is>
          <t>CP-1</t>
        </is>
      </c>
      <c r="C7" s="54" t="inlineStr">
        <is>
          <t>CP-1.6</t>
        </is>
      </c>
      <c r="D7" s="54" t="inlineStr">
        <is>
          <t>Policy and Procedures</t>
        </is>
      </c>
      <c r="E7" s="57" t="inlineStr">
        <is>
          <t>Determine if the current contingency planning policy is reviewed and updated at least every three (3) years as well as after significant changes to in-scope systems.</t>
        </is>
      </c>
      <c r="F7" s="77" t="n"/>
      <c r="G7" s="77" t="n"/>
      <c r="H7" s="77" t="n"/>
      <c r="I7" s="46" t="n"/>
      <c r="J7" s="77" t="n"/>
      <c r="K7" s="77" t="n"/>
    </row>
    <row r="8">
      <c r="A8" s="67" t="inlineStr">
        <is>
          <t>Contingency Planning</t>
        </is>
      </c>
      <c r="B8" s="57" t="inlineStr">
        <is>
          <t>CP-1</t>
        </is>
      </c>
      <c r="C8" s="54" t="inlineStr">
        <is>
          <t>CP-1.7</t>
        </is>
      </c>
      <c r="D8" s="54" t="inlineStr">
        <is>
          <t>Policy and Procedures</t>
        </is>
      </c>
      <c r="E8" s="57" t="inlineStr">
        <is>
          <t>Determine if the current contingency planning procedures are reviewed and updated at least annually as well as after significant changes to in-scope systems.</t>
        </is>
      </c>
      <c r="F8" s="77" t="n"/>
      <c r="G8" s="77" t="n"/>
      <c r="H8" s="77" t="n"/>
      <c r="I8" s="46" t="n"/>
      <c r="J8" s="77" t="n"/>
      <c r="K8" s="77" t="n"/>
    </row>
    <row r="9">
      <c r="A9" s="67" t="inlineStr">
        <is>
          <t>Contingency Planning</t>
        </is>
      </c>
      <c r="B9" s="57" t="inlineStr">
        <is>
          <t>CP-2</t>
        </is>
      </c>
      <c r="C9" s="54" t="inlineStr">
        <is>
          <t>CP-2.1</t>
        </is>
      </c>
      <c r="D9" s="57" t="inlineStr">
        <is>
          <t>Contingency Plan</t>
        </is>
      </c>
      <c r="E9" s="57" t="inlineStr">
        <is>
          <t>Determine if a contingency plan for the system is developed that identifies essential mission and business functions and associated contingency requirements.</t>
        </is>
      </c>
      <c r="F9" s="77" t="n"/>
      <c r="G9" s="77" t="n"/>
      <c r="H9" s="77" t="n"/>
      <c r="I9" s="46" t="n"/>
      <c r="J9" s="77" t="n"/>
      <c r="K9" s="77" t="n"/>
    </row>
    <row r="10">
      <c r="A10" s="67" t="inlineStr">
        <is>
          <t>Contingency Planning</t>
        </is>
      </c>
      <c r="B10" s="57" t="inlineStr">
        <is>
          <t>CP-2</t>
        </is>
      </c>
      <c r="C10" s="54" t="inlineStr">
        <is>
          <t>CP-2.2</t>
        </is>
      </c>
      <c r="D10" s="57" t="inlineStr">
        <is>
          <t>Contingency Plan</t>
        </is>
      </c>
      <c r="E10" s="57" t="inlineStr">
        <is>
          <t>Determine if a contingency plan for the system is developed that provides recovery objectives, restoration priorities and metrics.</t>
        </is>
      </c>
      <c r="F10" s="77" t="n"/>
      <c r="G10" s="77" t="n"/>
      <c r="H10" s="77" t="n"/>
      <c r="I10" s="46" t="n"/>
      <c r="J10" s="77" t="n"/>
      <c r="K10" s="77" t="n"/>
    </row>
    <row r="11">
      <c r="A11" s="67" t="inlineStr">
        <is>
          <t>Contingency Planning</t>
        </is>
      </c>
      <c r="B11" s="57" t="inlineStr">
        <is>
          <t>CP-2</t>
        </is>
      </c>
      <c r="C11" s="54" t="inlineStr">
        <is>
          <t>CP-2.3</t>
        </is>
      </c>
      <c r="D11" s="57" t="inlineStr">
        <is>
          <t>Contingency Plan</t>
        </is>
      </c>
      <c r="E11" s="57" t="inlineStr">
        <is>
          <t>Determine if a contingency plan for the system is developed that addresses contingency roles, responsibilities and assigned individuals with contact information.</t>
        </is>
      </c>
      <c r="F11" s="77" t="n"/>
      <c r="G11" s="77" t="n"/>
      <c r="H11" s="77" t="n"/>
      <c r="I11" s="46" t="n"/>
      <c r="J11" s="77" t="n"/>
      <c r="K11" s="77" t="n"/>
    </row>
    <row r="12">
      <c r="A12" s="67" t="inlineStr">
        <is>
          <t>Contingency Planning</t>
        </is>
      </c>
      <c r="B12" s="57" t="inlineStr">
        <is>
          <t>CP-2</t>
        </is>
      </c>
      <c r="C12" s="54" t="inlineStr">
        <is>
          <t>CP-2.4</t>
        </is>
      </c>
      <c r="D12" s="57" t="inlineStr">
        <is>
          <t>Contingency Plan</t>
        </is>
      </c>
      <c r="E12" s="57" t="inlineStr">
        <is>
          <t>Determine if a contingency plan for the system is developed that addresses maintaining essential mission and business functions despite a system disruption, compromise, or failure.</t>
        </is>
      </c>
      <c r="F12" s="77" t="n"/>
      <c r="G12" s="77" t="n"/>
      <c r="H12" s="77" t="n"/>
      <c r="I12" s="46" t="n"/>
      <c r="J12" s="77" t="n"/>
      <c r="K12" s="77" t="n"/>
    </row>
    <row r="13">
      <c r="A13" s="67" t="inlineStr">
        <is>
          <t>Contingency Planning</t>
        </is>
      </c>
      <c r="B13" s="57" t="inlineStr">
        <is>
          <t>CP-2</t>
        </is>
      </c>
      <c r="C13" s="54" t="inlineStr">
        <is>
          <t>CP-2.5</t>
        </is>
      </c>
      <c r="D13" s="57" t="inlineStr">
        <is>
          <t>Contingency Plan</t>
        </is>
      </c>
      <c r="E13" s="57" t="inlineStr">
        <is>
          <t>Determine if a contingency plan for the system is developed that addresses eventual, full-system restoration without deterioration of the controls originally planned and implemented.</t>
        </is>
      </c>
      <c r="F13" s="77" t="n"/>
      <c r="G13" s="77" t="n"/>
      <c r="H13" s="77" t="n"/>
      <c r="I13" s="46" t="n"/>
      <c r="J13" s="77" t="n"/>
      <c r="K13" s="77" t="n"/>
    </row>
    <row r="14">
      <c r="A14" s="67" t="inlineStr">
        <is>
          <t>Contingency Planning</t>
        </is>
      </c>
      <c r="B14" s="57" t="inlineStr">
        <is>
          <t>CP-2</t>
        </is>
      </c>
      <c r="C14" s="54" t="inlineStr">
        <is>
          <t>CP-2.6</t>
        </is>
      </c>
      <c r="D14" s="57" t="inlineStr">
        <is>
          <t>Contingency Plan</t>
        </is>
      </c>
      <c r="E14" s="57" t="inlineStr">
        <is>
          <t>Determine if a contingency plan for the system is developed that addresses the sharing of contingency information.</t>
        </is>
      </c>
      <c r="F14" s="77" t="n"/>
      <c r="G14" s="77" t="n"/>
      <c r="H14" s="77" t="n"/>
      <c r="I14" s="46" t="n"/>
      <c r="J14" s="77" t="n"/>
      <c r="K14" s="77" t="n"/>
    </row>
    <row r="15">
      <c r="A15" s="67" t="inlineStr">
        <is>
          <t>Contingency Planning</t>
        </is>
      </c>
      <c r="B15" s="57" t="inlineStr">
        <is>
          <t>CP-2</t>
        </is>
      </c>
      <c r="C15" s="54" t="inlineStr">
        <is>
          <t>CP-2.7</t>
        </is>
      </c>
      <c r="D15" s="57" t="inlineStr">
        <is>
          <t>Contingency Plan</t>
        </is>
      </c>
      <c r="E15" s="57" t="inlineStr">
        <is>
          <t>Determine if a contingency plan for the system is developed that is reviewed and approved by organization-defined personnel or roles.</t>
        </is>
      </c>
      <c r="F15" s="77" t="n"/>
      <c r="G15" s="77" t="n"/>
      <c r="H15" s="77" t="n"/>
      <c r="I15" s="46" t="n"/>
      <c r="J15" s="77" t="n"/>
      <c r="K15" s="77" t="n"/>
    </row>
    <row r="16">
      <c r="A16" s="67" t="inlineStr">
        <is>
          <t>Contingency Planning</t>
        </is>
      </c>
      <c r="B16" s="57" t="inlineStr">
        <is>
          <t>CP-2</t>
        </is>
      </c>
      <c r="C16" s="54" t="inlineStr">
        <is>
          <t>CP-2.8</t>
        </is>
      </c>
      <c r="D16" s="57" t="inlineStr">
        <is>
          <t>Contingency Plan</t>
        </is>
      </c>
      <c r="E16" s="57" t="inlineStr">
        <is>
          <t>Determine if copies of the contingency plan are distributed to organization-defined key contingency personnel (identified by name and/or by role).</t>
        </is>
      </c>
      <c r="F16" s="77" t="n"/>
      <c r="G16" s="77" t="n"/>
      <c r="H16" s="77" t="n"/>
      <c r="I16" s="46" t="n"/>
      <c r="J16" s="77" t="n"/>
      <c r="K16" s="77" t="n"/>
    </row>
    <row r="17">
      <c r="A17" s="67" t="inlineStr">
        <is>
          <t>Contingency Planning</t>
        </is>
      </c>
      <c r="B17" s="57" t="inlineStr">
        <is>
          <t>CP-2</t>
        </is>
      </c>
      <c r="C17" s="54" t="inlineStr">
        <is>
          <t>CP-2.9</t>
        </is>
      </c>
      <c r="D17" s="57" t="inlineStr">
        <is>
          <t>Contingency Plan</t>
        </is>
      </c>
      <c r="E17" s="57" t="inlineStr">
        <is>
          <t>Determine if copies of the contingency plan are distributed to organization-defined key contingency organizational elements.</t>
        </is>
      </c>
      <c r="F17" s="77" t="n"/>
      <c r="G17" s="77" t="n"/>
      <c r="H17" s="77" t="n"/>
      <c r="I17" s="46" t="n"/>
      <c r="J17" s="77" t="n"/>
      <c r="K17" s="77" t="n"/>
    </row>
    <row r="18">
      <c r="A18" s="67" t="inlineStr">
        <is>
          <t>Contingency Planning</t>
        </is>
      </c>
      <c r="B18" s="57" t="inlineStr">
        <is>
          <t>CP-2</t>
        </is>
      </c>
      <c r="C18" s="54" t="inlineStr">
        <is>
          <t>CP-2.10</t>
        </is>
      </c>
      <c r="D18" s="57" t="inlineStr">
        <is>
          <t>Contingency Plan</t>
        </is>
      </c>
      <c r="E18" s="57" t="inlineStr">
        <is>
          <t>Determine if contingency planning activities are coordinated with incident handling activities.</t>
        </is>
      </c>
      <c r="F18" s="77" t="n"/>
      <c r="G18" s="77" t="n"/>
      <c r="H18" s="77" t="n"/>
      <c r="I18" s="46" t="n"/>
      <c r="J18" s="77" t="n"/>
      <c r="K18" s="77" t="n"/>
    </row>
    <row r="19">
      <c r="A19" s="67" t="inlineStr">
        <is>
          <t>Contingency Planning</t>
        </is>
      </c>
      <c r="B19" s="57" t="inlineStr">
        <is>
          <t>CP-2</t>
        </is>
      </c>
      <c r="C19" s="54" t="inlineStr">
        <is>
          <t>CP-2.11</t>
        </is>
      </c>
      <c r="D19" s="57" t="inlineStr">
        <is>
          <t>Contingency Plan</t>
        </is>
      </c>
      <c r="E19" s="57" t="inlineStr">
        <is>
          <t>Determine if the contingency plan for the system is reviewed at least annually.</t>
        </is>
      </c>
      <c r="F19" s="77" t="n"/>
      <c r="G19" s="77" t="n"/>
      <c r="H19" s="77" t="n"/>
      <c r="I19" s="46" t="n"/>
      <c r="J19" s="77" t="n"/>
      <c r="K19" s="77" t="n"/>
    </row>
    <row r="20">
      <c r="A20" s="67" t="inlineStr">
        <is>
          <t>Contingency Planning</t>
        </is>
      </c>
      <c r="B20" s="57" t="inlineStr">
        <is>
          <t>CP-2</t>
        </is>
      </c>
      <c r="C20" s="54" t="inlineStr">
        <is>
          <t>CP-2.12</t>
        </is>
      </c>
      <c r="D20" s="57" t="inlineStr">
        <is>
          <t>Contingency Plan</t>
        </is>
      </c>
      <c r="E20" s="57" t="inlineStr">
        <is>
          <t>Determine if the contingency plan is updated to address changes to the organization, system, or environment of operation.</t>
        </is>
      </c>
      <c r="F20" s="77" t="n"/>
      <c r="G20" s="77" t="n"/>
      <c r="H20" s="77" t="n"/>
      <c r="I20" s="46" t="n"/>
      <c r="J20" s="77" t="n"/>
      <c r="K20" s="77" t="n"/>
    </row>
    <row r="21">
      <c r="A21" s="67" t="inlineStr">
        <is>
          <t>Contingency Planning</t>
        </is>
      </c>
      <c r="B21" s="57" t="inlineStr">
        <is>
          <t>CP-2</t>
        </is>
      </c>
      <c r="C21" s="54" t="inlineStr">
        <is>
          <t>CP-2.13</t>
        </is>
      </c>
      <c r="D21" s="57" t="inlineStr">
        <is>
          <t>Contingency Plan</t>
        </is>
      </c>
      <c r="E21" s="57" t="inlineStr">
        <is>
          <t>Determine if the contingency plan is updated to address problems encountered during contingency plan implementation, execution, or testing.</t>
        </is>
      </c>
      <c r="F21" s="77" t="n"/>
      <c r="G21" s="77" t="n"/>
      <c r="H21" s="77" t="n"/>
      <c r="I21" s="46" t="n"/>
      <c r="J21" s="77" t="n"/>
      <c r="K21" s="77" t="n"/>
    </row>
    <row r="22">
      <c r="A22" s="67" t="inlineStr">
        <is>
          <t>Contingency Planning</t>
        </is>
      </c>
      <c r="B22" s="57" t="inlineStr">
        <is>
          <t>CP-2</t>
        </is>
      </c>
      <c r="C22" s="54" t="inlineStr">
        <is>
          <t>CP-2.14</t>
        </is>
      </c>
      <c r="D22" s="57" t="inlineStr">
        <is>
          <t>Contingency Plan</t>
        </is>
      </c>
      <c r="E22" s="57" t="inlineStr">
        <is>
          <t>Determine if contingency plan changes are communicated to organization-defined key contingency personnel (identified by name and/or by role) and key contingency organizational elements.</t>
        </is>
      </c>
      <c r="F22" s="77" t="n"/>
      <c r="G22" s="77" t="n"/>
      <c r="H22" s="77" t="n"/>
      <c r="I22" s="46" t="n"/>
      <c r="J22" s="77" t="n"/>
      <c r="K22" s="77" t="n"/>
    </row>
    <row r="23">
      <c r="A23" s="67" t="inlineStr">
        <is>
          <t>Contingency Planning</t>
        </is>
      </c>
      <c r="B23" s="57" t="inlineStr">
        <is>
          <t>CP-2</t>
        </is>
      </c>
      <c r="C23" s="54" t="inlineStr">
        <is>
          <t>CP-2.15</t>
        </is>
      </c>
      <c r="D23" s="57" t="inlineStr">
        <is>
          <t>Contingency Plan</t>
        </is>
      </c>
      <c r="E23" s="57" t="inlineStr">
        <is>
          <t>Determine if lessons learned from contingency plan training, testing, or actual contingency activities are incorporated into contingency testing and training.</t>
        </is>
      </c>
      <c r="F23" s="77" t="n"/>
      <c r="G23" s="77" t="n"/>
      <c r="H23" s="77" t="n"/>
      <c r="I23" s="46" t="n"/>
      <c r="J23" s="77" t="n"/>
      <c r="K23" s="77" t="n"/>
    </row>
    <row r="24">
      <c r="A24" s="67" t="inlineStr">
        <is>
          <t>Contingency Planning</t>
        </is>
      </c>
      <c r="B24" s="57" t="inlineStr">
        <is>
          <t>CP-2</t>
        </is>
      </c>
      <c r="C24" s="54" t="inlineStr">
        <is>
          <t>CP-2.16</t>
        </is>
      </c>
      <c r="D24" s="57" t="inlineStr">
        <is>
          <t>Contingency Plan</t>
        </is>
      </c>
      <c r="E24" s="75" t="inlineStr">
        <is>
          <t>Determine if the contingency plan is protected from unauthorized disclosure and modification.</t>
        </is>
      </c>
      <c r="F24" s="77" t="n"/>
      <c r="G24" s="77" t="n"/>
      <c r="H24" s="77" t="n"/>
      <c r="I24" s="46" t="n"/>
      <c r="J24" s="77" t="n"/>
      <c r="K24" s="77" t="n"/>
    </row>
    <row r="25">
      <c r="A25" s="67" t="inlineStr">
        <is>
          <t>Contingency Planning</t>
        </is>
      </c>
      <c r="B25" s="57" t="inlineStr">
        <is>
          <t>CP-2 (1)</t>
        </is>
      </c>
      <c r="C25" s="54" t="inlineStr">
        <is>
          <t>CP-2 (1).1</t>
        </is>
      </c>
      <c r="D25" s="57" t="inlineStr">
        <is>
          <t>Coordinate with Related Plans</t>
        </is>
      </c>
      <c r="E25" s="75" t="inlineStr">
        <is>
          <t>Determine if contingency plan development is coordinated with organizational elements responsible for related plans.</t>
        </is>
      </c>
      <c r="F25" s="77" t="n"/>
      <c r="G25" s="77" t="n"/>
      <c r="H25" s="77" t="n"/>
      <c r="I25" s="46" t="n"/>
      <c r="J25" s="77" t="n"/>
      <c r="K25" s="77" t="n"/>
    </row>
    <row r="26">
      <c r="A26" s="67" t="inlineStr">
        <is>
          <t>Contingency Planning</t>
        </is>
      </c>
      <c r="B26" s="57" t="inlineStr">
        <is>
          <t>CP-2 (3)</t>
        </is>
      </c>
      <c r="C26" s="54" t="inlineStr">
        <is>
          <t>CP-2 (3).1</t>
        </is>
      </c>
      <c r="D26" s="57" t="inlineStr">
        <is>
          <t>Resume Mission and Business Functions</t>
        </is>
      </c>
      <c r="E26" s="75" t="inlineStr">
        <is>
          <t>Determine if the resumption of all mission and business functions are planned to occur within a time period after contingency plan activation as defined in the service provider and organization service level agreement (SLA).</t>
        </is>
      </c>
      <c r="F26" s="77" t="n"/>
      <c r="G26" s="77" t="n"/>
      <c r="H26" s="77" t="n"/>
      <c r="I26" s="46" t="n"/>
      <c r="J26" s="77" t="n"/>
      <c r="K26" s="77" t="n"/>
    </row>
    <row r="27">
      <c r="A27" s="67" t="inlineStr">
        <is>
          <t>Contingency Planning</t>
        </is>
      </c>
      <c r="B27" s="57" t="inlineStr">
        <is>
          <t>CP-2 (8)</t>
        </is>
      </c>
      <c r="C27" s="54" t="inlineStr">
        <is>
          <t>CP-2 (8).1</t>
        </is>
      </c>
      <c r="D27" s="57" t="inlineStr">
        <is>
          <t>Identify Critical Assets</t>
        </is>
      </c>
      <c r="E27" s="75" t="inlineStr">
        <is>
          <t>Determine if critical system assets supporting all or essential-only mission and business functions are identified.</t>
        </is>
      </c>
      <c r="F27" s="77" t="n"/>
      <c r="G27" s="77" t="n"/>
      <c r="H27" s="77" t="n"/>
      <c r="I27" s="46" t="n"/>
      <c r="J27" s="77" t="n"/>
      <c r="K27" s="77" t="n"/>
    </row>
    <row r="28">
      <c r="A28" s="67" t="inlineStr">
        <is>
          <t>Contingency Planning</t>
        </is>
      </c>
      <c r="B28" s="57" t="inlineStr">
        <is>
          <t>CP-3</t>
        </is>
      </c>
      <c r="C28" s="54" t="inlineStr">
        <is>
          <t>CP-3.1</t>
        </is>
      </c>
      <c r="D28" s="57" t="inlineStr">
        <is>
          <t>Contingency Training</t>
        </is>
      </c>
      <c r="E28" s="75" t="inlineStr">
        <is>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is>
      </c>
      <c r="F28" s="77" t="n"/>
      <c r="G28" s="77" t="n"/>
      <c r="H28" s="77" t="n"/>
      <c r="I28" s="46" t="n"/>
      <c r="J28" s="77" t="n"/>
      <c r="K28" s="77" t="n"/>
    </row>
    <row r="29">
      <c r="A29" s="67" t="inlineStr">
        <is>
          <t>Contingency Planning</t>
        </is>
      </c>
      <c r="B29" s="57" t="inlineStr">
        <is>
          <t>CP-3</t>
        </is>
      </c>
      <c r="C29" s="54" t="inlineStr">
        <is>
          <t>CP-3.2</t>
        </is>
      </c>
      <c r="D29" s="57" t="inlineStr">
        <is>
          <t>Contingency Training</t>
        </is>
      </c>
      <c r="E29" s="75" t="inlineStr">
        <is>
          <t>Determine if contingency training is provided to system users consistent with assigned roles and responsibilities when required by system changes.</t>
        </is>
      </c>
      <c r="F29" s="77" t="n"/>
      <c r="G29" s="77" t="n"/>
      <c r="H29" s="77" t="n"/>
      <c r="I29" s="46" t="n"/>
      <c r="J29" s="77" t="n"/>
      <c r="K29" s="77" t="n"/>
    </row>
    <row r="30">
      <c r="A30" s="67" t="inlineStr">
        <is>
          <t>Contingency Planning</t>
        </is>
      </c>
      <c r="B30" s="57" t="inlineStr">
        <is>
          <t>CP-3</t>
        </is>
      </c>
      <c r="C30" s="54" t="inlineStr">
        <is>
          <t>CP-3.3</t>
        </is>
      </c>
      <c r="D30" s="57" t="inlineStr">
        <is>
          <t>Contingency Training</t>
        </is>
      </c>
      <c r="E30" s="75" t="inlineStr">
        <is>
          <t>Determine if contingency training is provided to system users consistent with assigned roles and responsibilities at least annually after being hired.</t>
        </is>
      </c>
      <c r="F30" s="77" t="n"/>
      <c r="G30" s="77" t="n"/>
      <c r="H30" s="77" t="n"/>
      <c r="I30" s="46" t="n"/>
      <c r="J30" s="77" t="n"/>
      <c r="K30" s="77" t="n"/>
    </row>
    <row r="31">
      <c r="A31" s="67" t="inlineStr">
        <is>
          <t>Contingency Planning</t>
        </is>
      </c>
      <c r="B31" s="57" t="inlineStr">
        <is>
          <t>CP-3</t>
        </is>
      </c>
      <c r="C31" s="54" t="inlineStr">
        <is>
          <t>CP-3.4</t>
        </is>
      </c>
      <c r="D31" s="57" t="inlineStr">
        <is>
          <t>Contingency Training</t>
        </is>
      </c>
      <c r="E31" s="75" t="inlineStr">
        <is>
          <t>Determine if the contingency plan training content is reviewed and updated at least annually.</t>
        </is>
      </c>
      <c r="F31" s="77" t="n"/>
      <c r="G31" s="77" t="n"/>
      <c r="H31" s="77" t="n"/>
      <c r="I31" s="46" t="n"/>
      <c r="J31" s="77" t="n"/>
      <c r="K31" s="77" t="n"/>
    </row>
    <row r="32">
      <c r="A32" s="67" t="inlineStr">
        <is>
          <t>Contingency Planning</t>
        </is>
      </c>
      <c r="B32" s="57" t="inlineStr">
        <is>
          <t>CP-3</t>
        </is>
      </c>
      <c r="C32" s="54" t="inlineStr">
        <is>
          <t>CP-3.5</t>
        </is>
      </c>
      <c r="D32" s="57" t="inlineStr">
        <is>
          <t>Contingency Training</t>
        </is>
      </c>
      <c r="E32" s="75" t="inlineStr">
        <is>
          <t>Determine if the contingency plan training content is reviewed and updated following organization-defined events.</t>
        </is>
      </c>
      <c r="F32" s="77" t="n"/>
      <c r="G32" s="77" t="n"/>
      <c r="H32" s="77" t="n"/>
      <c r="I32" s="46" t="n"/>
      <c r="J32" s="77" t="n"/>
      <c r="K32" s="77" t="n"/>
    </row>
    <row r="33">
      <c r="A33" s="67" t="inlineStr">
        <is>
          <t>Contingency Planning</t>
        </is>
      </c>
      <c r="B33" s="57" t="inlineStr">
        <is>
          <t>CP-4</t>
        </is>
      </c>
      <c r="C33" s="54" t="inlineStr">
        <is>
          <t>CP-4.1</t>
        </is>
      </c>
      <c r="D33" s="57" t="inlineStr">
        <is>
          <t>Contingency Plan Testing</t>
        </is>
      </c>
      <c r="E33" s="75" t="inlineStr">
        <is>
          <t>Determine if the contingency plan for the system is tested at least annually.</t>
        </is>
      </c>
      <c r="F33" s="77" t="n"/>
      <c r="G33" s="77" t="n"/>
      <c r="H33" s="77" t="n"/>
      <c r="I33" s="46" t="n"/>
      <c r="J33" s="77" t="n"/>
      <c r="K33" s="77" t="n"/>
    </row>
    <row r="34">
      <c r="A34" s="67" t="inlineStr">
        <is>
          <t>Contingency Planning</t>
        </is>
      </c>
      <c r="B34" s="57" t="inlineStr">
        <is>
          <t>CP-4</t>
        </is>
      </c>
      <c r="C34" s="54" t="inlineStr">
        <is>
          <t>CP-4.2</t>
        </is>
      </c>
      <c r="D34" s="57" t="inlineStr">
        <is>
          <t>Contingency Plan Testing</t>
        </is>
      </c>
      <c r="E34" s="75" t="inlineStr">
        <is>
          <t>Determine if functional exercise are used to determine the effectiveness of and readiness to execute the contingency plan.</t>
        </is>
      </c>
      <c r="F34" s="77" t="n"/>
      <c r="G34" s="77" t="n"/>
      <c r="H34" s="77" t="n"/>
      <c r="I34" s="46" t="n"/>
      <c r="J34" s="77" t="n"/>
      <c r="K34" s="77" t="n"/>
    </row>
    <row r="35">
      <c r="A35" s="67" t="inlineStr">
        <is>
          <t>Contingency Planning</t>
        </is>
      </c>
      <c r="B35" s="57" t="inlineStr">
        <is>
          <t>CP-4</t>
        </is>
      </c>
      <c r="C35" s="54" t="inlineStr">
        <is>
          <t>CP-4.3</t>
        </is>
      </c>
      <c r="D35" s="57" t="inlineStr">
        <is>
          <t>Contingency Plan Testing</t>
        </is>
      </c>
      <c r="E35" s="75" t="inlineStr">
        <is>
          <t>Determine if the contingency plan test results are reviewed.</t>
        </is>
      </c>
      <c r="F35" s="77" t="n"/>
      <c r="G35" s="77" t="n"/>
      <c r="H35" s="77" t="n"/>
      <c r="I35" s="46" t="n"/>
      <c r="J35" s="77" t="n"/>
      <c r="K35" s="77" t="n"/>
    </row>
    <row r="36">
      <c r="A36" s="67" t="inlineStr">
        <is>
          <t>Contingency Planning</t>
        </is>
      </c>
      <c r="B36" s="57" t="inlineStr">
        <is>
          <t>CP-4</t>
        </is>
      </c>
      <c r="C36" s="54" t="inlineStr">
        <is>
          <t>CP-4.4</t>
        </is>
      </c>
      <c r="D36" s="57" t="inlineStr">
        <is>
          <t>Contingency Plan Testing</t>
        </is>
      </c>
      <c r="E36" s="75" t="inlineStr">
        <is>
          <t>Determine if corrective actions are initiated given the results of contingency plan testing, if needed.</t>
        </is>
      </c>
      <c r="F36" s="77" t="n"/>
      <c r="G36" s="77" t="n"/>
      <c r="H36" s="77" t="n"/>
      <c r="I36" s="46" t="n"/>
      <c r="J36" s="77" t="n"/>
      <c r="K36" s="77" t="n"/>
    </row>
    <row r="37">
      <c r="A37" s="67" t="inlineStr">
        <is>
          <t>Contingency Planning</t>
        </is>
      </c>
      <c r="B37" s="57" t="inlineStr">
        <is>
          <t>CP-4 (1)</t>
        </is>
      </c>
      <c r="C37" s="54" t="inlineStr">
        <is>
          <t>CP-4 (1).1</t>
        </is>
      </c>
      <c r="D37" s="57" t="inlineStr">
        <is>
          <t>Coordinate with Related Plans</t>
        </is>
      </c>
      <c r="E37" s="75" t="inlineStr">
        <is>
          <t>Determine if contingency plan testing is coordinated with organizational elements responsible for related plans.</t>
        </is>
      </c>
      <c r="F37" s="77" t="n"/>
      <c r="G37" s="77" t="n"/>
      <c r="H37" s="77" t="n"/>
      <c r="I37" s="46" t="n"/>
      <c r="J37" s="77" t="n"/>
      <c r="K37" s="77" t="n"/>
    </row>
    <row r="38">
      <c r="A38" s="67" t="inlineStr">
        <is>
          <t>Contingency Planning</t>
        </is>
      </c>
      <c r="B38" s="57" t="inlineStr">
        <is>
          <t>CP-6</t>
        </is>
      </c>
      <c r="C38" s="54" t="inlineStr">
        <is>
          <t>CP-6.1</t>
        </is>
      </c>
      <c r="D38" s="57" t="inlineStr">
        <is>
          <t>Alternate Storage Site</t>
        </is>
      </c>
      <c r="E38" s="75" t="inlineStr">
        <is>
          <t>Determine if an alternate storage site is established.</t>
        </is>
      </c>
      <c r="F38" s="77" t="n"/>
      <c r="G38" s="77" t="n"/>
      <c r="H38" s="77" t="n"/>
      <c r="I38" s="46" t="n"/>
      <c r="J38" s="77" t="n"/>
      <c r="K38" s="77" t="n"/>
    </row>
    <row r="39">
      <c r="A39" s="67" t="inlineStr">
        <is>
          <t>Contingency Planning</t>
        </is>
      </c>
      <c r="B39" s="57" t="inlineStr">
        <is>
          <t>CP-6</t>
        </is>
      </c>
      <c r="C39" s="54" t="inlineStr">
        <is>
          <t>CP-6.2</t>
        </is>
      </c>
      <c r="D39" s="57" t="inlineStr">
        <is>
          <t>Alternate Storage Site</t>
        </is>
      </c>
      <c r="E39" s="75" t="inlineStr">
        <is>
          <t>Determine if establishment of the alternate storage site includes necessary agreements to permit the storage and retrieval of system backup information.</t>
        </is>
      </c>
      <c r="F39" s="77" t="n"/>
      <c r="G39" s="77" t="n"/>
      <c r="H39" s="77" t="n"/>
      <c r="I39" s="46" t="n"/>
      <c r="J39" s="77" t="n"/>
      <c r="K39" s="77" t="n"/>
    </row>
    <row r="40">
      <c r="A40" s="67" t="inlineStr">
        <is>
          <t>Contingency Planning</t>
        </is>
      </c>
      <c r="B40" s="57" t="inlineStr">
        <is>
          <t>CP-6</t>
        </is>
      </c>
      <c r="C40" s="54" t="inlineStr">
        <is>
          <t>CP-6.3</t>
        </is>
      </c>
      <c r="D40" s="57" t="inlineStr">
        <is>
          <t>Alternate Storage Site</t>
        </is>
      </c>
      <c r="E40" s="75" t="inlineStr">
        <is>
          <t>Determine if the alternate storage site provides controls equivalent to that of the primary site.</t>
        </is>
      </c>
      <c r="F40" s="77" t="n"/>
      <c r="G40" s="77" t="n"/>
      <c r="H40" s="77" t="n"/>
      <c r="I40" s="46" t="n"/>
      <c r="J40" s="77" t="n"/>
      <c r="K40" s="77" t="n"/>
    </row>
    <row r="41">
      <c r="A41" s="67" t="inlineStr">
        <is>
          <t>Contingency Planning</t>
        </is>
      </c>
      <c r="B41" s="57" t="inlineStr">
        <is>
          <t>CP-6 (1)</t>
        </is>
      </c>
      <c r="C41" s="54" t="inlineStr">
        <is>
          <t>CP-6 (1).1</t>
        </is>
      </c>
      <c r="D41" s="57" t="inlineStr">
        <is>
          <t>Separation from Primary Site</t>
        </is>
      </c>
      <c r="E41" s="75" t="inlineStr">
        <is>
          <t>Determine if an alternate storage site that is sufficiently separated from the primary storage site is identified to reduce susceptibility to the same threats.</t>
        </is>
      </c>
      <c r="F41" s="77" t="n"/>
      <c r="G41" s="77" t="n"/>
      <c r="H41" s="77" t="n"/>
      <c r="I41" s="46" t="n"/>
      <c r="J41" s="77" t="n"/>
      <c r="K41" s="77" t="n"/>
    </row>
    <row r="42">
      <c r="A42" s="67" t="inlineStr">
        <is>
          <t>Contingency Planning</t>
        </is>
      </c>
      <c r="B42" s="57" t="inlineStr">
        <is>
          <t>CP-6 (3)</t>
        </is>
      </c>
      <c r="C42" s="54" t="inlineStr">
        <is>
          <t>CP-6 (3).1</t>
        </is>
      </c>
      <c r="D42" s="57" t="inlineStr">
        <is>
          <t>Accessibility</t>
        </is>
      </c>
      <c r="E42" s="75" t="inlineStr">
        <is>
          <t>Determine if potential accessibility problems to the alternate storage site in the event of an area-wide disruption or disaster are identified.</t>
        </is>
      </c>
      <c r="F42" s="77" t="n"/>
      <c r="G42" s="77" t="n"/>
      <c r="H42" s="77" t="n"/>
      <c r="I42" s="46" t="n"/>
      <c r="J42" s="77" t="n"/>
      <c r="K42" s="77" t="n"/>
    </row>
    <row r="43">
      <c r="A43" s="67" t="inlineStr">
        <is>
          <t>Contingency Planning</t>
        </is>
      </c>
      <c r="B43" s="57" t="inlineStr">
        <is>
          <t>CP-6 (3)</t>
        </is>
      </c>
      <c r="C43" s="54" t="inlineStr">
        <is>
          <t>CP-6 (3).1</t>
        </is>
      </c>
      <c r="D43" s="57" t="inlineStr">
        <is>
          <t>Accessibility</t>
        </is>
      </c>
      <c r="E43" s="75" t="inlineStr">
        <is>
          <t>Determine if explicit mitigation actions to address identified accessibility problems are outlined.</t>
        </is>
      </c>
      <c r="F43" s="77" t="n"/>
      <c r="G43" s="77" t="n"/>
      <c r="H43" s="77" t="n"/>
      <c r="I43" s="46" t="n"/>
      <c r="J43" s="77" t="n"/>
      <c r="K43" s="77" t="n"/>
    </row>
    <row r="44">
      <c r="A44" s="67" t="inlineStr">
        <is>
          <t>Contingency Planning</t>
        </is>
      </c>
      <c r="B44" s="57" t="inlineStr">
        <is>
          <t>CP-7</t>
        </is>
      </c>
      <c r="C44" s="54" t="inlineStr">
        <is>
          <t>CP-7.1</t>
        </is>
      </c>
      <c r="D44" s="57" t="inlineStr">
        <is>
          <t>Alternate Processing Site</t>
        </is>
      </c>
      <c r="E44" s="75" t="inlineStr">
        <is>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is>
      </c>
      <c r="F44" s="77" t="n"/>
      <c r="G44" s="77" t="n"/>
      <c r="H44" s="77" t="n"/>
      <c r="I44" s="46" t="n"/>
      <c r="J44" s="77" t="n"/>
      <c r="K44" s="77" t="n"/>
    </row>
    <row r="45">
      <c r="A45" s="67" t="inlineStr">
        <is>
          <t>Contingency Planning</t>
        </is>
      </c>
      <c r="B45" s="57" t="inlineStr">
        <is>
          <t>CP-7</t>
        </is>
      </c>
      <c r="C45" s="54" t="inlineStr">
        <is>
          <t>CP-7.2</t>
        </is>
      </c>
      <c r="D45" s="57" t="inlineStr">
        <is>
          <t>Alternate Processing Site</t>
        </is>
      </c>
      <c r="E45" s="75" t="inlineStr">
        <is>
          <t>Determine if the equipment and supplies required to transfer operations are made available at the alternate processing site or if contracts are in place to support delivery to the site within organization-defined time period for transfer.</t>
        </is>
      </c>
      <c r="F45" s="77" t="n"/>
      <c r="G45" s="77" t="n"/>
      <c r="H45" s="77" t="n"/>
      <c r="I45" s="46" t="n"/>
      <c r="J45" s="77" t="n"/>
      <c r="K45" s="77" t="n"/>
    </row>
    <row r="46">
      <c r="A46" s="67" t="inlineStr">
        <is>
          <t>Contingency Planning</t>
        </is>
      </c>
      <c r="B46" s="57" t="inlineStr">
        <is>
          <t>CP-7</t>
        </is>
      </c>
      <c r="C46" s="54" t="inlineStr">
        <is>
          <t>CP-7.3</t>
        </is>
      </c>
      <c r="D46" s="57" t="inlineStr">
        <is>
          <t>Alternate Processing Site</t>
        </is>
      </c>
      <c r="E46" s="75" t="inlineStr">
        <is>
          <t>Determine if the equipment and supplies required to resume operations are made available at the alternate processing site or if contracts are in place to support delivery to the site within organization-defined time period for resumption.</t>
        </is>
      </c>
      <c r="F46" s="77" t="n"/>
      <c r="G46" s="77" t="n"/>
      <c r="H46" s="77" t="n"/>
      <c r="I46" s="46" t="n"/>
      <c r="J46" s="77" t="n"/>
      <c r="K46" s="77" t="n"/>
    </row>
    <row r="47">
      <c r="A47" s="67" t="inlineStr">
        <is>
          <t>Contingency Planning</t>
        </is>
      </c>
      <c r="B47" s="57" t="inlineStr">
        <is>
          <t>CP-7</t>
        </is>
      </c>
      <c r="C47" s="54" t="inlineStr">
        <is>
          <t>CP-7.4</t>
        </is>
      </c>
      <c r="D47" s="57" t="inlineStr">
        <is>
          <t>Alternate Processing Site</t>
        </is>
      </c>
      <c r="E47" s="75" t="inlineStr">
        <is>
          <t>Determine if controls provided at the alternate processing site are equivalent to those at the primary site.</t>
        </is>
      </c>
      <c r="F47" s="77" t="n"/>
      <c r="G47" s="77" t="n"/>
      <c r="H47" s="77" t="n"/>
      <c r="I47" s="46" t="n"/>
      <c r="J47" s="77" t="n"/>
      <c r="K47" s="77" t="n"/>
    </row>
    <row r="48">
      <c r="A48" s="67" t="inlineStr">
        <is>
          <t>Contingency Planning</t>
        </is>
      </c>
      <c r="B48" s="57" t="inlineStr">
        <is>
          <t>CP-7 (1)</t>
        </is>
      </c>
      <c r="C48" s="54" t="inlineStr">
        <is>
          <t>CP-7 (1).1</t>
        </is>
      </c>
      <c r="D48" s="57" t="inlineStr">
        <is>
          <t>Separation from Primary Site</t>
        </is>
      </c>
      <c r="E48" s="75" t="inlineStr">
        <is>
          <t>Determine if an alternate processing site that is sufficiently separated from the primary processing site to reduce susceptibility to the same threats is identified.</t>
        </is>
      </c>
      <c r="F48" s="77" t="n"/>
      <c r="G48" s="77" t="n"/>
      <c r="H48" s="77" t="n"/>
      <c r="I48" s="46" t="n"/>
      <c r="J48" s="77" t="n"/>
      <c r="K48" s="77" t="n"/>
    </row>
    <row r="49">
      <c r="A49" s="67" t="inlineStr">
        <is>
          <t>Contingency Planning</t>
        </is>
      </c>
      <c r="B49" s="57" t="inlineStr">
        <is>
          <t>CP-7 (2)</t>
        </is>
      </c>
      <c r="C49" s="54" t="inlineStr">
        <is>
          <t>CP-7 (2).1</t>
        </is>
      </c>
      <c r="D49" s="57" t="inlineStr">
        <is>
          <t>Accessibility</t>
        </is>
      </c>
      <c r="E49" s="75" t="inlineStr">
        <is>
          <t>Determine if potential accessibility problems to alternate processing sites in the event of an area-wide disruption or disaster are identified.</t>
        </is>
      </c>
      <c r="F49" s="77" t="n"/>
      <c r="G49" s="77" t="n"/>
      <c r="H49" s="77" t="n"/>
      <c r="I49" s="46" t="n"/>
      <c r="J49" s="77" t="n"/>
      <c r="K49" s="77" t="n"/>
    </row>
    <row r="50">
      <c r="A50" s="67" t="inlineStr">
        <is>
          <t>Contingency Planning</t>
        </is>
      </c>
      <c r="B50" s="57" t="inlineStr">
        <is>
          <t>CP-7 (2)</t>
        </is>
      </c>
      <c r="C50" s="54" t="inlineStr">
        <is>
          <t>CP-7 (2).2</t>
        </is>
      </c>
      <c r="D50" s="57" t="inlineStr">
        <is>
          <t>Accessibility</t>
        </is>
      </c>
      <c r="E50" s="75" t="inlineStr">
        <is>
          <t>Determine if explicit mitigation actions to address identified accessibility problems are outlined.</t>
        </is>
      </c>
      <c r="F50" s="77" t="n"/>
      <c r="G50" s="77" t="n"/>
      <c r="H50" s="77" t="n"/>
      <c r="I50" s="46" t="n"/>
      <c r="J50" s="77" t="n"/>
      <c r="K50" s="77" t="n"/>
    </row>
    <row r="51">
      <c r="A51" s="67" t="inlineStr">
        <is>
          <t>Contingency Planning</t>
        </is>
      </c>
      <c r="B51" s="57" t="inlineStr">
        <is>
          <t>CP-7 (3)</t>
        </is>
      </c>
      <c r="C51" s="54" t="inlineStr">
        <is>
          <t>CP-7 (3).1</t>
        </is>
      </c>
      <c r="D51" s="57" t="inlineStr">
        <is>
          <t>Priority of Service</t>
        </is>
      </c>
      <c r="E51" s="75" t="inlineStr">
        <is>
          <t>Determine if alternate processing site agreements that contain priority-of-service provisions in accordance with availability requirements (including recovery time objectives) are developed.</t>
        </is>
      </c>
      <c r="F51" s="77" t="n"/>
      <c r="G51" s="77" t="n"/>
      <c r="H51" s="77" t="n"/>
      <c r="I51" s="46" t="n"/>
      <c r="J51" s="77" t="n"/>
      <c r="K51" s="77" t="n"/>
    </row>
    <row r="52">
      <c r="A52" s="67" t="inlineStr">
        <is>
          <t>Contingency Planning</t>
        </is>
      </c>
      <c r="B52" s="57" t="inlineStr">
        <is>
          <t>CP-8</t>
        </is>
      </c>
      <c r="C52" s="54" t="inlineStr">
        <is>
          <t>CP-8.1</t>
        </is>
      </c>
      <c r="D52" s="57" t="inlineStr">
        <is>
          <t>Telecommunications Services</t>
        </is>
      </c>
      <c r="E52" s="75" t="inlineStr">
        <is>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is>
      </c>
      <c r="F52" s="77" t="n"/>
      <c r="G52" s="77" t="n"/>
      <c r="H52" s="77" t="n"/>
      <c r="I52" s="46" t="n"/>
      <c r="J52" s="77" t="n"/>
      <c r="K52" s="77" t="n"/>
    </row>
    <row r="53">
      <c r="A53" s="67" t="inlineStr">
        <is>
          <t>Contingency Planning</t>
        </is>
      </c>
      <c r="B53" s="57" t="inlineStr">
        <is>
          <t>CP-8 (1)</t>
        </is>
      </c>
      <c r="C53" s="54" t="inlineStr">
        <is>
          <t>CP-8 (1).1</t>
        </is>
      </c>
      <c r="D53" s="57" t="inlineStr">
        <is>
          <t>Priority of Service Provisions</t>
        </is>
      </c>
      <c r="E53" s="75" t="inlineStr">
        <is>
          <t>Determine if primary and alternative telecommunications service agreements that contain priority-of-service provisions in accordance with availability requirements (including recovery time objectives) are developed.</t>
        </is>
      </c>
      <c r="F53" s="77" t="n"/>
      <c r="G53" s="77" t="n"/>
      <c r="H53" s="77" t="n"/>
      <c r="I53" s="46" t="n"/>
      <c r="J53" s="77" t="n"/>
      <c r="K53" s="77" t="n"/>
    </row>
    <row r="54">
      <c r="A54" s="67" t="inlineStr">
        <is>
          <t>Contingency Planning</t>
        </is>
      </c>
      <c r="B54" s="57" t="inlineStr">
        <is>
          <t>CP-8 (1)</t>
        </is>
      </c>
      <c r="C54" s="54" t="inlineStr">
        <is>
          <t>CP-8 (1).2</t>
        </is>
      </c>
      <c r="D54" s="57" t="inlineStr">
        <is>
          <t>Priority of Service Provisions</t>
        </is>
      </c>
      <c r="E54" s="75" t="inlineStr">
        <is>
          <t>Determine if Telecommunications Service Priority is requested for all telecommunications services used for national security emergency preparedness if the primary and/or alternate telecommunications services are provided by a common carrier.</t>
        </is>
      </c>
      <c r="F54" s="77" t="n"/>
      <c r="G54" s="77" t="n"/>
      <c r="H54" s="77" t="n"/>
      <c r="I54" s="46" t="n"/>
      <c r="J54" s="77" t="n"/>
      <c r="K54" s="77" t="n"/>
    </row>
    <row r="55">
      <c r="A55" s="67" t="inlineStr">
        <is>
          <t>Contingency Planning</t>
        </is>
      </c>
      <c r="B55" s="57" t="inlineStr">
        <is>
          <t>CP-8 (2)</t>
        </is>
      </c>
      <c r="C55" s="54" t="inlineStr">
        <is>
          <t>CP-8 (2).1</t>
        </is>
      </c>
      <c r="D55" s="57" t="inlineStr">
        <is>
          <t>Single Points of Failure</t>
        </is>
      </c>
      <c r="E55" s="75" t="inlineStr">
        <is>
          <t>Determine if alternate telecommunications services to reduce the likelihood of sharing a single point of failure with primary telecommunications services are obtained.</t>
        </is>
      </c>
      <c r="F55" s="77" t="n"/>
      <c r="G55" s="77" t="n"/>
      <c r="H55" s="77" t="n"/>
      <c r="I55" s="46" t="n"/>
      <c r="J55" s="77" t="n"/>
      <c r="K55" s="77" t="n"/>
    </row>
    <row r="56">
      <c r="A56" s="67" t="inlineStr">
        <is>
          <t>Contingency Planning</t>
        </is>
      </c>
      <c r="B56" s="57" t="inlineStr">
        <is>
          <t>CP-9</t>
        </is>
      </c>
      <c r="C56" s="54" t="inlineStr">
        <is>
          <t>CP-9.1</t>
        </is>
      </c>
      <c r="D56" s="57" t="inlineStr">
        <is>
          <t>System Backup</t>
        </is>
      </c>
      <c r="E56" s="75" t="inlineStr">
        <is>
          <t>Determine if backups of user-level information contained in organization-defined system components are conducted daily for incremental backups and weekly for full backups.</t>
        </is>
      </c>
      <c r="F56" s="77" t="n"/>
      <c r="G56" s="77" t="n"/>
      <c r="H56" s="77" t="n"/>
      <c r="I56" s="46" t="n"/>
      <c r="J56" s="77" t="n"/>
      <c r="K56" s="77" t="n"/>
    </row>
    <row r="57">
      <c r="A57" s="67" t="inlineStr">
        <is>
          <t>Contingency Planning</t>
        </is>
      </c>
      <c r="B57" s="57" t="inlineStr">
        <is>
          <t>CP-9</t>
        </is>
      </c>
      <c r="C57" s="54" t="inlineStr">
        <is>
          <t>CP-9.2</t>
        </is>
      </c>
      <c r="D57" s="57" t="inlineStr">
        <is>
          <t>System Backup</t>
        </is>
      </c>
      <c r="E57" s="75" t="inlineStr">
        <is>
          <t>Determine if backups of system-level information contained in the system are conducted daily for incremental backups and weekly for full backups.</t>
        </is>
      </c>
      <c r="F57" s="77" t="n"/>
      <c r="G57" s="77" t="n"/>
      <c r="H57" s="77" t="n"/>
      <c r="I57" s="46" t="n"/>
      <c r="J57" s="77" t="n"/>
      <c r="K57" s="77" t="n"/>
    </row>
    <row r="58">
      <c r="A58" s="67" t="inlineStr">
        <is>
          <t>Contingency Planning</t>
        </is>
      </c>
      <c r="B58" s="57" t="inlineStr">
        <is>
          <t>CP-9</t>
        </is>
      </c>
      <c r="C58" s="54" t="inlineStr">
        <is>
          <t>CP-9.3</t>
        </is>
      </c>
      <c r="D58" s="57" t="inlineStr">
        <is>
          <t>System Backup</t>
        </is>
      </c>
      <c r="E58" s="75" t="inlineStr">
        <is>
          <t>Determine if backups of system documentation, including security- and privacy-related documentation are conducted daily for incremental backups and weekly for full backups.</t>
        </is>
      </c>
      <c r="F58" s="77" t="n"/>
      <c r="G58" s="77" t="n"/>
      <c r="H58" s="77" t="n"/>
      <c r="I58" s="46" t="n"/>
      <c r="J58" s="77" t="n"/>
      <c r="K58" s="77" t="n"/>
    </row>
    <row r="59">
      <c r="A59" s="67" t="inlineStr">
        <is>
          <t>Contingency Planning</t>
        </is>
      </c>
      <c r="B59" s="57" t="inlineStr">
        <is>
          <t>CP-9</t>
        </is>
      </c>
      <c r="C59" s="54" t="inlineStr">
        <is>
          <t>CP-9.4</t>
        </is>
      </c>
      <c r="D59" s="57" t="inlineStr">
        <is>
          <t>System Backup</t>
        </is>
      </c>
      <c r="E59" s="75" t="inlineStr">
        <is>
          <t>Determine if the confidentiality, integrity and availability of backup information is protected.</t>
        </is>
      </c>
      <c r="F59" s="77" t="n"/>
      <c r="G59" s="77" t="n"/>
      <c r="H59" s="77" t="n"/>
      <c r="I59" s="46" t="n"/>
      <c r="J59" s="77" t="n"/>
      <c r="K59" s="77" t="n"/>
    </row>
    <row r="60">
      <c r="A60" s="67" t="inlineStr">
        <is>
          <t>Contingency Planning</t>
        </is>
      </c>
      <c r="B60" s="57" t="inlineStr">
        <is>
          <t>CP-9 (1)</t>
        </is>
      </c>
      <c r="C60" s="54" t="inlineStr">
        <is>
          <t>CP-9 (1).1</t>
        </is>
      </c>
      <c r="D60" s="57" t="inlineStr">
        <is>
          <t>Testing for Reliability and Integrity</t>
        </is>
      </c>
      <c r="E60" s="75" t="inlineStr">
        <is>
          <t>Determine if backup information is tested at least annuallly to verify media reliability and information integrity.</t>
        </is>
      </c>
      <c r="F60" s="77" t="n"/>
      <c r="G60" s="77" t="n"/>
      <c r="H60" s="77" t="n"/>
      <c r="I60" s="46" t="n"/>
      <c r="J60" s="77" t="n"/>
      <c r="K60" s="77" t="n"/>
    </row>
    <row r="61">
      <c r="A61" s="67" t="inlineStr">
        <is>
          <t>Contingency Planning</t>
        </is>
      </c>
      <c r="B61" s="57" t="inlineStr">
        <is>
          <t>CP-9 (8)</t>
        </is>
      </c>
      <c r="C61" s="54" t="inlineStr">
        <is>
          <t>CP-9 (8).1</t>
        </is>
      </c>
      <c r="D61" s="57" t="inlineStr">
        <is>
          <t>Cryptographic Protection</t>
        </is>
      </c>
      <c r="E61" s="75" t="inlineStr">
        <is>
          <t>Determine if cryptographic mechanisms are implemented to prevent unauthorized disclosure and modification of all backup files.</t>
        </is>
      </c>
      <c r="F61" s="77" t="n"/>
      <c r="G61" s="77" t="n"/>
      <c r="H61" s="77" t="n"/>
      <c r="I61" s="46" t="n"/>
      <c r="J61" s="77" t="n"/>
      <c r="K61" s="77" t="n"/>
    </row>
    <row r="62">
      <c r="A62" s="67" t="inlineStr">
        <is>
          <t>Contingency Planning</t>
        </is>
      </c>
      <c r="B62" s="57" t="inlineStr">
        <is>
          <t>CP-10</t>
        </is>
      </c>
      <c r="C62" s="54" t="inlineStr">
        <is>
          <t>CP-10.1</t>
        </is>
      </c>
      <c r="D62" s="57" t="inlineStr">
        <is>
          <t>System Recovery and Reconstitution</t>
        </is>
      </c>
      <c r="E62" s="75" t="inlineStr">
        <is>
          <t>Determine if the recovery and reconstitution of the system to a known state is provided within organization-defined time period consistent with recovery time and recovery point objectives after a disruption, compromise, or failure.</t>
        </is>
      </c>
      <c r="F62" s="77" t="n"/>
      <c r="G62" s="77" t="n"/>
      <c r="H62" s="77" t="n"/>
      <c r="I62" s="46" t="n"/>
      <c r="J62" s="77" t="n"/>
      <c r="K62" s="77" t="n"/>
    </row>
    <row r="63">
      <c r="A63" s="67" t="inlineStr">
        <is>
          <t>Contingency Planning</t>
        </is>
      </c>
      <c r="B63" s="57" t="inlineStr">
        <is>
          <t>CP-10 (2)</t>
        </is>
      </c>
      <c r="C63" s="54" t="inlineStr">
        <is>
          <t>CP-10 (2).1</t>
        </is>
      </c>
      <c r="D63" s="57" t="inlineStr">
        <is>
          <t>Transaction Recovery</t>
        </is>
      </c>
      <c r="E63" s="75" t="inlineStr">
        <is>
          <t>Determine if transaction recovery is implemented for systems that are transaction-based.</t>
        </is>
      </c>
      <c r="F63" s="77" t="n"/>
      <c r="G63" s="77" t="n"/>
      <c r="H63" s="77" t="n"/>
      <c r="I63" s="46" t="n"/>
      <c r="J63" s="77" t="n"/>
      <c r="K63" s="77" t="n"/>
    </row>
  </sheetData>
  <autoFilter ref="$A$1:$I$63"/>
  <conditionalFormatting sqref="H2:I6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6.xml><?xml version="1.0" encoding="utf-8"?>
<worksheet xmlns="http://schemas.openxmlformats.org/spreadsheetml/2006/main">
  <sheetPr>
    <tabColor rgb="FF1C4587"/>
    <outlinePr summaryBelow="1" summaryRight="1"/>
    <pageSetUpPr fitToPage="1"/>
  </sheetPr>
  <dimension ref="A1:K61"/>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Identification and Authentication</t>
        </is>
      </c>
      <c r="B2" s="54" t="inlineStr">
        <is>
          <t>IA-1</t>
        </is>
      </c>
      <c r="C2" s="54" t="inlineStr">
        <is>
          <t>IA-1.1</t>
        </is>
      </c>
      <c r="D2" s="54" t="inlineStr">
        <is>
          <t>Policy and Procedures</t>
        </is>
      </c>
      <c r="E2" s="54" t="inlineStr">
        <is>
          <t>Determine if an identification and authentication policy is developed, documented and disseminated to organization-defined personnel or roles.</t>
        </is>
      </c>
      <c r="F2" s="77" t="n"/>
      <c r="G2" s="77" t="n"/>
      <c r="H2" s="77" t="n"/>
      <c r="I2" s="46" t="n"/>
      <c r="J2" s="77" t="n"/>
      <c r="K2" s="77" t="n"/>
    </row>
    <row r="3">
      <c r="A3" s="67" t="inlineStr">
        <is>
          <t>Identification and Authentication</t>
        </is>
      </c>
      <c r="B3" s="57" t="inlineStr">
        <is>
          <t>IA-1</t>
        </is>
      </c>
      <c r="C3" s="54" t="inlineStr">
        <is>
          <t>IA-1.2</t>
        </is>
      </c>
      <c r="D3" s="54" t="inlineStr">
        <is>
          <t>Policy and Procedures</t>
        </is>
      </c>
      <c r="E3" s="57" t="inlineStr">
        <is>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is>
      </c>
      <c r="F3" s="77" t="n"/>
      <c r="G3" s="77" t="n"/>
      <c r="H3" s="77" t="n"/>
      <c r="I3" s="46" t="n"/>
      <c r="J3" s="77" t="n"/>
      <c r="K3" s="77" t="n"/>
    </row>
    <row r="4">
      <c r="A4" s="67" t="inlineStr">
        <is>
          <t>Identification and Authentication</t>
        </is>
      </c>
      <c r="B4" s="57" t="inlineStr">
        <is>
          <t>IA-1</t>
        </is>
      </c>
      <c r="C4" s="54" t="inlineStr">
        <is>
          <t>IA-1.3</t>
        </is>
      </c>
      <c r="D4" s="54" t="inlineStr">
        <is>
          <t>Policy and Procedures</t>
        </is>
      </c>
      <c r="E4" s="57" t="inlineStr">
        <is>
          <t>Determine if the organizational-level, mission/business process-level, or system-level identification and authentication policy addresses purpose, scope, roles, responsibilities, management commitment, coordination among organizational entities, and compliance.</t>
        </is>
      </c>
      <c r="F4" s="77" t="n"/>
      <c r="G4" s="77" t="n"/>
      <c r="H4" s="77" t="n"/>
      <c r="I4" s="46" t="n"/>
      <c r="J4" s="77" t="n"/>
      <c r="K4" s="77" t="n"/>
    </row>
    <row r="5">
      <c r="A5" s="67" t="inlineStr">
        <is>
          <t>Identification and Authentication</t>
        </is>
      </c>
      <c r="B5" s="57" t="inlineStr">
        <is>
          <t>IA-1</t>
        </is>
      </c>
      <c r="C5" s="54" t="inlineStr">
        <is>
          <t>IA-1.4</t>
        </is>
      </c>
      <c r="D5" s="54" t="inlineStr">
        <is>
          <t>Policy and Procedures</t>
        </is>
      </c>
      <c r="E5" s="57" t="inlineStr">
        <is>
          <t>Determine if the identification and authentication policy is consistent with applicable laws, Executive Orders, directives, regulations, policies, standards, and guidelines.</t>
        </is>
      </c>
      <c r="F5" s="77" t="n"/>
      <c r="G5" s="77" t="n"/>
      <c r="H5" s="77" t="n"/>
      <c r="I5" s="46" t="n"/>
      <c r="J5" s="77" t="n"/>
      <c r="K5" s="77" t="n"/>
    </row>
    <row r="6">
      <c r="A6" s="67" t="inlineStr">
        <is>
          <t>Identification and Authentication</t>
        </is>
      </c>
      <c r="B6" s="57" t="inlineStr">
        <is>
          <t>IA-1</t>
        </is>
      </c>
      <c r="C6" s="54" t="inlineStr">
        <is>
          <t>IA-1.5</t>
        </is>
      </c>
      <c r="D6" s="54" t="inlineStr">
        <is>
          <t>Policy and Procedures</t>
        </is>
      </c>
      <c r="E6" s="57" t="inlineStr">
        <is>
          <t>Determine if the [organization-defined official] is designated to manage the development, documentation, and dissemination of the identification and authentication policy and procedures</t>
        </is>
      </c>
      <c r="F6" s="77" t="n"/>
      <c r="G6" s="77" t="n"/>
      <c r="H6" s="77" t="n"/>
      <c r="I6" s="46" t="n"/>
      <c r="J6" s="77" t="n"/>
      <c r="K6" s="77" t="n"/>
    </row>
    <row r="7">
      <c r="A7" s="67" t="inlineStr">
        <is>
          <t>Identification and Authentication</t>
        </is>
      </c>
      <c r="B7" s="57" t="inlineStr">
        <is>
          <t>IA-1</t>
        </is>
      </c>
      <c r="C7" s="54" t="inlineStr">
        <is>
          <t>IA-1.6</t>
        </is>
      </c>
      <c r="D7" s="54" t="inlineStr">
        <is>
          <t>Policy and Procedures</t>
        </is>
      </c>
      <c r="E7" s="75" t="inlineStr">
        <is>
          <t>Determine if the current identification and authentication policy is reviewed and updated at least every three (3) years as well as after significant changes to in-scope systems.</t>
        </is>
      </c>
      <c r="F7" s="77" t="n"/>
      <c r="G7" s="77" t="n"/>
      <c r="H7" s="77" t="n"/>
      <c r="I7" s="46" t="n"/>
      <c r="J7" s="77" t="n"/>
      <c r="K7" s="77" t="n"/>
    </row>
    <row r="8">
      <c r="A8" s="67" t="inlineStr">
        <is>
          <t>Identification and Authentication</t>
        </is>
      </c>
      <c r="B8" s="57" t="inlineStr">
        <is>
          <t>IA-1</t>
        </is>
      </c>
      <c r="C8" s="54" t="inlineStr">
        <is>
          <t>IA-1.7</t>
        </is>
      </c>
      <c r="D8" s="54" t="inlineStr">
        <is>
          <t>Policy and Procedures</t>
        </is>
      </c>
      <c r="E8" s="75" t="inlineStr">
        <is>
          <t>Determine if the current identification and authentication procedures are reviewed and updated at least annually as well as after significant changes to in-scope systems.</t>
        </is>
      </c>
      <c r="F8" s="77" t="n"/>
      <c r="G8" s="77" t="n"/>
      <c r="H8" s="77" t="n"/>
      <c r="I8" s="46" t="n"/>
      <c r="J8" s="77" t="n"/>
      <c r="K8" s="77" t="n"/>
    </row>
    <row r="9">
      <c r="A9" s="67" t="inlineStr">
        <is>
          <t>Identification and Authentication</t>
        </is>
      </c>
      <c r="B9" s="57" t="inlineStr">
        <is>
          <t>IA-2</t>
        </is>
      </c>
      <c r="C9" s="54" t="inlineStr">
        <is>
          <t>IA-2.1</t>
        </is>
      </c>
      <c r="D9" s="57" t="inlineStr">
        <is>
          <t>Identification and Authentication (Organizational Users)</t>
        </is>
      </c>
      <c r="E9" s="75" t="inlineStr">
        <is>
          <t>Determine if organizational users are uniquely identified and authenticated.</t>
        </is>
      </c>
      <c r="F9" s="77" t="n"/>
      <c r="G9" s="77" t="n"/>
      <c r="H9" s="77" t="n"/>
      <c r="I9" s="46" t="n"/>
      <c r="J9" s="77" t="n"/>
      <c r="K9" s="77" t="n"/>
    </row>
    <row r="10">
      <c r="A10" s="67" t="inlineStr">
        <is>
          <t>Identification and Authentication</t>
        </is>
      </c>
      <c r="B10" s="57" t="inlineStr">
        <is>
          <t>IA-2</t>
        </is>
      </c>
      <c r="C10" s="54" t="inlineStr">
        <is>
          <t>IA-2.2</t>
        </is>
      </c>
      <c r="D10" s="57" t="inlineStr">
        <is>
          <t>Identification and Authentication (Organizational Users)</t>
        </is>
      </c>
      <c r="E10" s="75" t="inlineStr">
        <is>
          <t>Determine if the unique identification of authenticated organizational users is associated with processes acting on behalf of those users.</t>
        </is>
      </c>
      <c r="F10" s="77" t="n"/>
      <c r="G10" s="77" t="n"/>
      <c r="H10" s="77" t="n"/>
      <c r="I10" s="46" t="n"/>
      <c r="J10" s="77" t="n"/>
      <c r="K10" s="77" t="n"/>
    </row>
    <row r="11">
      <c r="A11" s="67" t="inlineStr">
        <is>
          <t>Identification and Authentication</t>
        </is>
      </c>
      <c r="B11" s="57" t="inlineStr">
        <is>
          <t>IA-2 (1)</t>
        </is>
      </c>
      <c r="C11" s="54" t="inlineStr">
        <is>
          <t>IA-2 (1).1</t>
        </is>
      </c>
      <c r="D11" s="57" t="inlineStr">
        <is>
          <t>Multi-factor Authentication to Privileged Accounts</t>
        </is>
      </c>
      <c r="E11" s="75" t="inlineStr">
        <is>
          <t>Determine if multi-factor authentication is implemented for access to privileged accounts.</t>
        </is>
      </c>
      <c r="F11" s="77" t="n"/>
      <c r="G11" s="77" t="n"/>
      <c r="H11" s="77" t="n"/>
      <c r="I11" s="46" t="n"/>
      <c r="J11" s="77" t="n"/>
      <c r="K11" s="77" t="n"/>
    </row>
    <row r="12">
      <c r="A12" s="67" t="inlineStr">
        <is>
          <t>Identification and Authentication</t>
        </is>
      </c>
      <c r="B12" s="57" t="inlineStr">
        <is>
          <t>IA-2 (2)</t>
        </is>
      </c>
      <c r="C12" s="54" t="inlineStr">
        <is>
          <t>IA-2 (2).1</t>
        </is>
      </c>
      <c r="D12" s="57" t="inlineStr">
        <is>
          <t>Multi-factor Authentication to Non-privileged Accounts</t>
        </is>
      </c>
      <c r="E12" s="75" t="inlineStr">
        <is>
          <t>Determine if multi-factor authentication for access to non-privileged accounts is implemented.</t>
        </is>
      </c>
      <c r="F12" s="77" t="n"/>
      <c r="G12" s="77" t="n"/>
      <c r="H12" s="77" t="n"/>
      <c r="I12" s="46" t="n"/>
      <c r="J12" s="77" t="n"/>
      <c r="K12" s="77" t="n"/>
    </row>
    <row r="13">
      <c r="A13" s="67" t="inlineStr">
        <is>
          <t>Identification and Authentication</t>
        </is>
      </c>
      <c r="B13" s="57" t="inlineStr">
        <is>
          <t>IA-2 (5)</t>
        </is>
      </c>
      <c r="C13" s="54" t="inlineStr">
        <is>
          <t>IA-2 (5).1</t>
        </is>
      </c>
      <c r="D13" s="57" t="inlineStr">
        <is>
          <t>Individual Authentication with Group Authentication</t>
        </is>
      </c>
      <c r="E13" s="75" t="inlineStr">
        <is>
          <t>Determine if users are required to be individually authenticated before granting access to the shared accounts or resources when shared accounts or authenticators are employed.</t>
        </is>
      </c>
      <c r="F13" s="77" t="n"/>
      <c r="G13" s="77" t="n"/>
      <c r="H13" s="77" t="n"/>
      <c r="I13" s="46" t="n"/>
      <c r="J13" s="77" t="n"/>
      <c r="K13" s="77" t="n"/>
    </row>
    <row r="14">
      <c r="A14" s="67" t="inlineStr">
        <is>
          <t>Identification and Authentication</t>
        </is>
      </c>
      <c r="B14" s="57" t="inlineStr">
        <is>
          <t>IA-2 (6)</t>
        </is>
      </c>
      <c r="C14" s="54" t="inlineStr">
        <is>
          <t>IA-2 (6).1</t>
        </is>
      </c>
      <c r="D14" s="57" t="inlineStr">
        <is>
          <t>Access to Accounts - Separate Device</t>
        </is>
      </c>
      <c r="E14" s="75" t="inlineStr">
        <is>
          <t>Determine if multi-factor authentication is implemented for local, network, and remote access to privileged accounts and non-privileged accounts such that one of the factors is provided by a device separate from the system gaining access.</t>
        </is>
      </c>
      <c r="F14" s="77" t="n"/>
      <c r="G14" s="77" t="n"/>
      <c r="H14" s="77" t="n"/>
      <c r="I14" s="46" t="n"/>
      <c r="J14" s="77" t="n"/>
      <c r="K14" s="77" t="n"/>
    </row>
    <row r="15">
      <c r="A15" s="67" t="inlineStr">
        <is>
          <t>Identification and Authentication</t>
        </is>
      </c>
      <c r="B15" s="57" t="inlineStr">
        <is>
          <t>IA-2 (6)</t>
        </is>
      </c>
      <c r="C15" s="54" t="inlineStr">
        <is>
          <t>IA-2 (6).1</t>
        </is>
      </c>
      <c r="D15" s="57" t="inlineStr">
        <is>
          <t>Access to Accounts - Separate Device</t>
        </is>
      </c>
      <c r="E15" s="75" t="inlineStr">
        <is>
          <t>Determine if multi-factor authentication is implemented for local, network and remote access to privileged accounts and non-privileged accounts such that the device meets FIPS-validated or NSA-approved cryptography.</t>
        </is>
      </c>
      <c r="F15" s="77" t="n"/>
      <c r="G15" s="77" t="n"/>
      <c r="H15" s="77" t="n"/>
      <c r="I15" s="46" t="n"/>
      <c r="J15" s="77" t="n"/>
      <c r="K15" s="77" t="n"/>
    </row>
    <row r="16">
      <c r="A16" s="67" t="inlineStr">
        <is>
          <t>Identification and Authentication</t>
        </is>
      </c>
      <c r="B16" s="57" t="inlineStr">
        <is>
          <t>IA-2 (8)</t>
        </is>
      </c>
      <c r="C16" s="54" t="inlineStr">
        <is>
          <t>IA-2 (8).1</t>
        </is>
      </c>
      <c r="D16" s="57" t="inlineStr">
        <is>
          <t>Access to Accounts - Replay Resistant</t>
        </is>
      </c>
      <c r="E16" s="75" t="inlineStr">
        <is>
          <t>Determine if replay-resistant authentication mechanisms for access to privileged accounts and non-privileged accounts are implemented.</t>
        </is>
      </c>
      <c r="F16" s="77" t="n"/>
      <c r="G16" s="77" t="n"/>
      <c r="H16" s="77" t="n"/>
      <c r="I16" s="46" t="n"/>
      <c r="J16" s="77" t="n"/>
      <c r="K16" s="77" t="n"/>
    </row>
    <row r="17">
      <c r="A17" s="67" t="inlineStr">
        <is>
          <t>Identification and Authentication</t>
        </is>
      </c>
      <c r="B17" s="57" t="inlineStr">
        <is>
          <t>IA-2 (12)</t>
        </is>
      </c>
      <c r="C17" s="54" t="inlineStr">
        <is>
          <t>IA-2 (12).1</t>
        </is>
      </c>
      <c r="D17" s="57" t="inlineStr">
        <is>
          <t>Acceptance of PIV Credentials</t>
        </is>
      </c>
      <c r="E17" s="75" t="inlineStr">
        <is>
          <t>Determine if Personal Identity Verification-compliant credentials are accepted and electronically verified.</t>
        </is>
      </c>
      <c r="F17" s="77" t="n"/>
      <c r="G17" s="77" t="n"/>
      <c r="H17" s="77" t="n"/>
      <c r="I17" s="46" t="n"/>
      <c r="J17" s="77" t="n"/>
      <c r="K17" s="77" t="n"/>
    </row>
    <row r="18">
      <c r="A18" s="67" t="inlineStr">
        <is>
          <t>Identification and Authentication</t>
        </is>
      </c>
      <c r="B18" s="57" t="inlineStr">
        <is>
          <t>IA-3</t>
        </is>
      </c>
      <c r="C18" s="54" t="inlineStr">
        <is>
          <t>IA-3.1</t>
        </is>
      </c>
      <c r="D18" s="57" t="inlineStr">
        <is>
          <t>Device Identification and Authentication</t>
        </is>
      </c>
      <c r="E18" s="75" t="inlineStr">
        <is>
          <t>Determine if organization-defined devices and/or types of devices are uniquely identified and authenticated before establishing a local, network and remote connection to in-scope systems.</t>
        </is>
      </c>
      <c r="F18" s="77" t="n"/>
      <c r="G18" s="77" t="n"/>
      <c r="H18" s="77" t="n"/>
      <c r="I18" s="46" t="n"/>
      <c r="J18" s="77" t="n"/>
      <c r="K18" s="77" t="n"/>
    </row>
    <row r="19">
      <c r="A19" s="67" t="inlineStr">
        <is>
          <t>Identification and Authentication</t>
        </is>
      </c>
      <c r="B19" s="57" t="inlineStr">
        <is>
          <t>IA-4</t>
        </is>
      </c>
      <c r="C19" s="54" t="inlineStr">
        <is>
          <t>IA-4.1</t>
        </is>
      </c>
      <c r="D19" s="57" t="inlineStr">
        <is>
          <t>Identifier Management</t>
        </is>
      </c>
      <c r="E19" s="75" t="inlineStr">
        <is>
          <t>Determine if system identifiers are managed by receiving authorization from, at a minimum, the Information System Security Officer (ISSO) (or similar role within the organization) to assign to an individual, group, role, or device identifier.</t>
        </is>
      </c>
      <c r="F19" s="77" t="n"/>
      <c r="G19" s="77" t="n"/>
      <c r="H19" s="77" t="n"/>
      <c r="I19" s="46" t="n"/>
      <c r="J19" s="77" t="n"/>
      <c r="K19" s="77" t="n"/>
    </row>
    <row r="20">
      <c r="A20" s="67" t="inlineStr">
        <is>
          <t>Identification and Authentication</t>
        </is>
      </c>
      <c r="B20" s="57" t="inlineStr">
        <is>
          <t>IA-4</t>
        </is>
      </c>
      <c r="C20" s="54" t="inlineStr">
        <is>
          <t>IA-4.2</t>
        </is>
      </c>
      <c r="D20" s="57" t="inlineStr">
        <is>
          <t>Identifier Management</t>
        </is>
      </c>
      <c r="E20" s="75" t="inlineStr">
        <is>
          <t>Determine if system identifiers are managed by selecting an identifier that identifies an individual, group, role, service, or device.</t>
        </is>
      </c>
      <c r="F20" s="77" t="n"/>
      <c r="G20" s="77" t="n"/>
      <c r="H20" s="77" t="n"/>
      <c r="I20" s="46" t="n"/>
      <c r="J20" s="77" t="n"/>
      <c r="K20" s="77" t="n"/>
    </row>
    <row r="21">
      <c r="A21" s="67" t="inlineStr">
        <is>
          <t>Identification and Authentication</t>
        </is>
      </c>
      <c r="B21" s="57" t="inlineStr">
        <is>
          <t>IA-4</t>
        </is>
      </c>
      <c r="C21" s="54" t="inlineStr">
        <is>
          <t>IA-4.3</t>
        </is>
      </c>
      <c r="D21" s="57" t="inlineStr">
        <is>
          <t>Identifier Management</t>
        </is>
      </c>
      <c r="E21" s="75" t="inlineStr">
        <is>
          <t>Determine if system identifiers are managed by assigning the identifier to the intended individual, group, role, service, or device.</t>
        </is>
      </c>
      <c r="F21" s="77" t="n"/>
      <c r="G21" s="77" t="n"/>
      <c r="H21" s="77" t="n"/>
      <c r="I21" s="46" t="n"/>
      <c r="J21" s="77" t="n"/>
      <c r="K21" s="77" t="n"/>
    </row>
    <row r="22">
      <c r="A22" s="67" t="inlineStr">
        <is>
          <t>Identification and Authentication</t>
        </is>
      </c>
      <c r="B22" s="57" t="inlineStr">
        <is>
          <t>IA-4</t>
        </is>
      </c>
      <c r="C22" s="54" t="inlineStr">
        <is>
          <t>IA-4.4</t>
        </is>
      </c>
      <c r="D22" s="57" t="inlineStr">
        <is>
          <t>Identifier Management</t>
        </is>
      </c>
      <c r="E22" s="75" t="inlineStr">
        <is>
          <t>Determine if system identifiers are managed by preventing reuse of identifiers for at least two (2) years.</t>
        </is>
      </c>
      <c r="F22" s="77" t="n"/>
      <c r="G22" s="77" t="n"/>
      <c r="H22" s="77" t="n"/>
      <c r="I22" s="46" t="n"/>
      <c r="J22" s="77" t="n"/>
      <c r="K22" s="77" t="n"/>
    </row>
    <row r="23">
      <c r="A23" s="67" t="inlineStr">
        <is>
          <t>Identification and Authentication</t>
        </is>
      </c>
      <c r="B23" s="57" t="inlineStr">
        <is>
          <t>IA-4 (4)</t>
        </is>
      </c>
      <c r="C23" s="54" t="inlineStr">
        <is>
          <t>IA-4 (4).1</t>
        </is>
      </c>
      <c r="D23" s="57" t="inlineStr">
        <is>
          <t>Identify User Status</t>
        </is>
      </c>
      <c r="E23" s="75" t="inlineStr">
        <is>
          <t>Determine if individual identifiers are managed by uniquely identifying each individual as contractors and foreign nationals.</t>
        </is>
      </c>
      <c r="F23" s="77" t="n"/>
      <c r="G23" s="77" t="n"/>
      <c r="H23" s="77" t="n"/>
      <c r="I23" s="46" t="n"/>
      <c r="J23" s="77" t="n"/>
      <c r="K23" s="77" t="n"/>
    </row>
    <row r="24">
      <c r="A24" s="67" t="inlineStr">
        <is>
          <t>Identification and Authentication</t>
        </is>
      </c>
      <c r="B24" s="57" t="inlineStr">
        <is>
          <t>IA-5</t>
        </is>
      </c>
      <c r="C24" s="54" t="inlineStr">
        <is>
          <t>IA-5.1</t>
        </is>
      </c>
      <c r="D24" s="57" t="inlineStr">
        <is>
          <t>Authenticator Management</t>
        </is>
      </c>
      <c r="E24" s="75" t="inlineStr">
        <is>
          <t>Determine if system authenticators are managed through the verification of the identity of the individual, group, role, service, or device receiving the authenticator as part of the initial authenticator distribution.</t>
        </is>
      </c>
      <c r="F24" s="77" t="n"/>
      <c r="G24" s="77" t="n"/>
      <c r="H24" s="77" t="n"/>
      <c r="I24" s="46" t="n"/>
      <c r="J24" s="77" t="n"/>
      <c r="K24" s="77" t="n"/>
    </row>
    <row r="25">
      <c r="A25" s="67" t="inlineStr">
        <is>
          <t>Identification and Authentication</t>
        </is>
      </c>
      <c r="B25" s="57" t="inlineStr">
        <is>
          <t>IA-5</t>
        </is>
      </c>
      <c r="C25" s="54" t="inlineStr">
        <is>
          <t>IA-5.2</t>
        </is>
      </c>
      <c r="D25" s="57" t="inlineStr">
        <is>
          <t>Authenticator Management</t>
        </is>
      </c>
      <c r="E25" s="75" t="inlineStr">
        <is>
          <t>Determine if system authenticators are managed through the establishment of initial authenticator content for any authenticators issued by the organization.</t>
        </is>
      </c>
      <c r="F25" s="77" t="n"/>
      <c r="G25" s="77" t="n"/>
      <c r="H25" s="77" t="n"/>
      <c r="I25" s="46" t="n"/>
      <c r="J25" s="77" t="n"/>
      <c r="K25" s="77" t="n"/>
    </row>
    <row r="26">
      <c r="A26" s="67" t="inlineStr">
        <is>
          <t>Identification and Authentication</t>
        </is>
      </c>
      <c r="B26" s="57" t="inlineStr">
        <is>
          <t>IA-5</t>
        </is>
      </c>
      <c r="C26" s="54" t="inlineStr">
        <is>
          <t>IA-5.3</t>
        </is>
      </c>
      <c r="D26" s="57" t="inlineStr">
        <is>
          <t>Authenticator Management</t>
        </is>
      </c>
      <c r="E26" s="75" t="inlineStr">
        <is>
          <t>Determine if system authenticators are managed to ensure that authenticators have sufficient strength of mechanism for their intended use.</t>
        </is>
      </c>
      <c r="F26" s="77" t="n"/>
      <c r="G26" s="77" t="n"/>
      <c r="H26" s="77" t="n"/>
      <c r="I26" s="46" t="n"/>
      <c r="J26" s="77" t="n"/>
      <c r="K26" s="77" t="n"/>
    </row>
    <row r="27">
      <c r="A27" s="67" t="inlineStr">
        <is>
          <t>Identification and Authentication</t>
        </is>
      </c>
      <c r="B27" s="57" t="inlineStr">
        <is>
          <t>IA-5</t>
        </is>
      </c>
      <c r="C27" s="54" t="inlineStr">
        <is>
          <t>IA-5.4</t>
        </is>
      </c>
      <c r="D27" s="57" t="inlineStr">
        <is>
          <t>Authenticator Management</t>
        </is>
      </c>
      <c r="E27" s="75" t="inlineStr">
        <is>
          <t>Determine if system authenticators are managed through the establishment and implementation of administrative procedures for initial authenticator distribution; lost, compromised, or damaged authenticators; and the revocation of authenticators.</t>
        </is>
      </c>
      <c r="F27" s="77" t="n"/>
      <c r="G27" s="77" t="n"/>
      <c r="H27" s="77" t="n"/>
      <c r="I27" s="46" t="n"/>
      <c r="J27" s="77" t="n"/>
      <c r="K27" s="77" t="n"/>
    </row>
    <row r="28">
      <c r="A28" s="67" t="inlineStr">
        <is>
          <t>Identification and Authentication</t>
        </is>
      </c>
      <c r="B28" s="57" t="inlineStr">
        <is>
          <t>IA-5</t>
        </is>
      </c>
      <c r="C28" s="54" t="inlineStr">
        <is>
          <t>IA-5.5</t>
        </is>
      </c>
      <c r="D28" s="57" t="inlineStr">
        <is>
          <t>Authenticator Management</t>
        </is>
      </c>
      <c r="E28" s="75" t="inlineStr">
        <is>
          <t>Determine if system authenticators are managed through the change of default authenticators prior to first use.</t>
        </is>
      </c>
      <c r="F28" s="77" t="n"/>
      <c r="G28" s="77" t="n"/>
      <c r="H28" s="77" t="n"/>
      <c r="I28" s="46" t="n"/>
      <c r="J28" s="77" t="n"/>
      <c r="K28" s="77" t="n"/>
    </row>
    <row r="29">
      <c r="A29" s="67" t="inlineStr">
        <is>
          <t>Identification and Authentication</t>
        </is>
      </c>
      <c r="B29" s="57" t="inlineStr">
        <is>
          <t>IA-5</t>
        </is>
      </c>
      <c r="C29" s="54" t="inlineStr">
        <is>
          <t>IA-5.6</t>
        </is>
      </c>
      <c r="D29" s="57" t="inlineStr">
        <is>
          <t>Authenticator Management</t>
        </is>
      </c>
      <c r="E29" s="75" t="inlineStr">
        <is>
          <t>Determine if system authenticators are managed through the change or refreshment of authenticators organization-defined time period by authenticator type or when organization-defined events occur.</t>
        </is>
      </c>
      <c r="F29" s="77" t="n"/>
      <c r="G29" s="77" t="n"/>
      <c r="H29" s="77" t="n"/>
      <c r="I29" s="46" t="n"/>
      <c r="J29" s="77" t="n"/>
      <c r="K29" s="77" t="n"/>
    </row>
    <row r="30">
      <c r="A30" s="67" t="inlineStr">
        <is>
          <t>Identification and Authentication</t>
        </is>
      </c>
      <c r="B30" s="57" t="inlineStr">
        <is>
          <t>IA-5</t>
        </is>
      </c>
      <c r="C30" s="54" t="inlineStr">
        <is>
          <t>IA-5.7</t>
        </is>
      </c>
      <c r="D30" s="57" t="inlineStr">
        <is>
          <t>Authenticator Management</t>
        </is>
      </c>
      <c r="E30" s="75" t="inlineStr">
        <is>
          <t>Determine if system authenticators are managed through the protection of authenticator content from unauthorized disclosure and modification.</t>
        </is>
      </c>
      <c r="F30" s="77" t="n"/>
      <c r="G30" s="77" t="n"/>
      <c r="H30" s="77" t="n"/>
      <c r="I30" s="46" t="n"/>
      <c r="J30" s="77" t="n"/>
      <c r="K30" s="77" t="n"/>
    </row>
    <row r="31">
      <c r="A31" s="67" t="inlineStr">
        <is>
          <t>Identification and Authentication</t>
        </is>
      </c>
      <c r="B31" s="57" t="inlineStr">
        <is>
          <t>IA-5</t>
        </is>
      </c>
      <c r="C31" s="54" t="inlineStr">
        <is>
          <t>IA-5.8</t>
        </is>
      </c>
      <c r="D31" s="57" t="inlineStr">
        <is>
          <t>Authenticator Management</t>
        </is>
      </c>
      <c r="E31" s="75" t="inlineStr">
        <is>
          <t>Determine if system authenticators are managed through the requirement for individuals to take specific controls to protect authenticators.</t>
        </is>
      </c>
      <c r="F31" s="77" t="n"/>
      <c r="G31" s="77" t="n"/>
      <c r="H31" s="77" t="n"/>
      <c r="I31" s="46" t="n"/>
      <c r="J31" s="77" t="n"/>
      <c r="K31" s="77" t="n"/>
    </row>
    <row r="32">
      <c r="A32" s="67" t="inlineStr">
        <is>
          <t>Identification and Authentication</t>
        </is>
      </c>
      <c r="B32" s="57" t="inlineStr">
        <is>
          <t>IA-5</t>
        </is>
      </c>
      <c r="C32" s="54" t="inlineStr">
        <is>
          <t>IA-5.9</t>
        </is>
      </c>
      <c r="D32" s="57" t="inlineStr">
        <is>
          <t>Authenticator Management</t>
        </is>
      </c>
      <c r="E32" s="75" t="inlineStr">
        <is>
          <t>Determine if system authenticators are managed through the requirement for devices to implement specific controls to protect authenticators.</t>
        </is>
      </c>
      <c r="F32" s="77" t="n"/>
      <c r="G32" s="77" t="n"/>
      <c r="H32" s="77" t="n"/>
      <c r="I32" s="46" t="n"/>
      <c r="J32" s="77" t="n"/>
      <c r="K32" s="77" t="n"/>
    </row>
    <row r="33">
      <c r="A33" s="67" t="inlineStr">
        <is>
          <t>Identification and Authentication</t>
        </is>
      </c>
      <c r="B33" s="57" t="inlineStr">
        <is>
          <t>IA-5</t>
        </is>
      </c>
      <c r="C33" s="54" t="inlineStr">
        <is>
          <t>IA-5.10</t>
        </is>
      </c>
      <c r="D33" s="57" t="inlineStr">
        <is>
          <t>Authenticator Management</t>
        </is>
      </c>
      <c r="E33" s="75" t="inlineStr">
        <is>
          <t>Determine if system authenticators are managed through the change of authenticators for group or role accounts when membership to those accounts changes.</t>
        </is>
      </c>
      <c r="F33" s="77" t="n"/>
      <c r="G33" s="77" t="n"/>
      <c r="H33" s="77" t="n"/>
      <c r="I33" s="46" t="n"/>
      <c r="J33" s="77" t="n"/>
      <c r="K33" s="77" t="n"/>
    </row>
    <row r="34">
      <c r="A34" s="67" t="inlineStr">
        <is>
          <t>Identification and Authentication</t>
        </is>
      </c>
      <c r="B34" s="57" t="inlineStr">
        <is>
          <t>IA-5 (1)</t>
        </is>
      </c>
      <c r="C34" s="54" t="inlineStr">
        <is>
          <t>IA-5 (1).1</t>
        </is>
      </c>
      <c r="D34" s="57" t="inlineStr">
        <is>
          <t>Password-based Authentication</t>
        </is>
      </c>
      <c r="E34" s="75" t="inlineStr">
        <is>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is>
      </c>
      <c r="F34" s="77" t="n"/>
      <c r="G34" s="77" t="n"/>
      <c r="H34" s="77" t="n"/>
      <c r="I34" s="46" t="n"/>
      <c r="J34" s="77" t="n"/>
      <c r="K34" s="77" t="n"/>
    </row>
    <row r="35">
      <c r="A35" s="67" t="inlineStr">
        <is>
          <t>Identification and Authentication</t>
        </is>
      </c>
      <c r="B35" s="57" t="inlineStr">
        <is>
          <t>IA-5 (1)</t>
        </is>
      </c>
      <c r="C35" s="54" t="inlineStr">
        <is>
          <t>IA-5 (1).2</t>
        </is>
      </c>
      <c r="D35" s="57" t="inlineStr">
        <is>
          <t>Password-based Authentication</t>
        </is>
      </c>
      <c r="E35" s="75" t="inlineStr">
        <is>
          <t>Determine if for password-based authentication when passwords are created or updated by users, the passwords are verified not to be found on the list of commonly used, expected, or compromised passwords in IA-05(01)(a).</t>
        </is>
      </c>
      <c r="F35" s="77" t="n"/>
      <c r="G35" s="77" t="n"/>
      <c r="H35" s="77" t="n"/>
      <c r="I35" s="46" t="n"/>
      <c r="J35" s="77" t="n"/>
      <c r="K35" s="77" t="n"/>
    </row>
    <row r="36">
      <c r="A36" s="67" t="inlineStr">
        <is>
          <t>Identification and Authentication</t>
        </is>
      </c>
      <c r="B36" s="57" t="inlineStr">
        <is>
          <t>IA-5 (1)</t>
        </is>
      </c>
      <c r="C36" s="54" t="inlineStr">
        <is>
          <t>IA-5 (1).3</t>
        </is>
      </c>
      <c r="D36" s="57" t="inlineStr">
        <is>
          <t>Password-based Authentication</t>
        </is>
      </c>
      <c r="E36" s="75" t="inlineStr">
        <is>
          <t>Determine if for password-based authentication, passwords are only transmitted over cryptographically protected channels.</t>
        </is>
      </c>
      <c r="F36" s="77" t="n"/>
      <c r="G36" s="77" t="n"/>
      <c r="H36" s="77" t="n"/>
      <c r="I36" s="46" t="n"/>
      <c r="J36" s="77" t="n"/>
      <c r="K36" s="77" t="n"/>
    </row>
    <row r="37">
      <c r="A37" s="67" t="inlineStr">
        <is>
          <t>Identification and Authentication</t>
        </is>
      </c>
      <c r="B37" s="57" t="inlineStr">
        <is>
          <t>IA-5 (1)</t>
        </is>
      </c>
      <c r="C37" s="54" t="inlineStr">
        <is>
          <t>IA-5 (1).4</t>
        </is>
      </c>
      <c r="D37" s="57" t="inlineStr">
        <is>
          <t>Password-based Authentication</t>
        </is>
      </c>
      <c r="E37" s="75" t="inlineStr">
        <is>
          <t>Determine if for password-based authentication, passwords are stored using an approved salted key derivation function, preferably using a keyed hash.</t>
        </is>
      </c>
      <c r="F37" s="77" t="n"/>
      <c r="G37" s="77" t="n"/>
      <c r="H37" s="77" t="n"/>
      <c r="I37" s="46" t="n"/>
      <c r="J37" s="77" t="n"/>
      <c r="K37" s="77" t="n"/>
    </row>
    <row r="38">
      <c r="A38" s="67" t="inlineStr">
        <is>
          <t>Identification and Authentication</t>
        </is>
      </c>
      <c r="B38" s="57" t="inlineStr">
        <is>
          <t>IA-5 (1)</t>
        </is>
      </c>
      <c r="C38" s="54" t="inlineStr">
        <is>
          <t>IA-5 (1).5</t>
        </is>
      </c>
      <c r="D38" s="57" t="inlineStr">
        <is>
          <t>Password-based Authentication</t>
        </is>
      </c>
      <c r="E38" s="75" t="inlineStr">
        <is>
          <t>Determine if for password-based authentication, immediate selection of a new password is required upon account recovery.</t>
        </is>
      </c>
      <c r="F38" s="77" t="n"/>
      <c r="G38" s="77" t="n"/>
      <c r="H38" s="77" t="n"/>
      <c r="I38" s="46" t="n"/>
      <c r="J38" s="77" t="n"/>
      <c r="K38" s="77" t="n"/>
    </row>
    <row r="39">
      <c r="A39" s="67" t="inlineStr">
        <is>
          <t>Identification and Authentication</t>
        </is>
      </c>
      <c r="B39" s="57" t="inlineStr">
        <is>
          <t>IA-5 (1)</t>
        </is>
      </c>
      <c r="C39" s="54" t="inlineStr">
        <is>
          <t>IA-5 (1).6</t>
        </is>
      </c>
      <c r="D39" s="57" t="inlineStr">
        <is>
          <t>Password-based Authentication</t>
        </is>
      </c>
      <c r="E39" s="75" t="inlineStr">
        <is>
          <t>Determine if for password-based authentication, user selection of long passwords and passphrases is allowed, including spaces and all printable characters.</t>
        </is>
      </c>
      <c r="F39" s="77" t="n"/>
      <c r="G39" s="77" t="n"/>
      <c r="H39" s="77" t="n"/>
      <c r="I39" s="46" t="n"/>
      <c r="J39" s="77" t="n"/>
      <c r="K39" s="77" t="n"/>
    </row>
    <row r="40">
      <c r="A40" s="67" t="inlineStr">
        <is>
          <t>Identification and Authentication</t>
        </is>
      </c>
      <c r="B40" s="57" t="inlineStr">
        <is>
          <t>IA-5 (1)</t>
        </is>
      </c>
      <c r="C40" s="54" t="inlineStr">
        <is>
          <t>IA-5 (1).7</t>
        </is>
      </c>
      <c r="D40" s="57" t="inlineStr">
        <is>
          <t>Password-based Authentication</t>
        </is>
      </c>
      <c r="E40" s="75" t="inlineStr">
        <is>
          <t>Determine if for password-based authentication, automated tools are employed to assist the user in selecting strong password authenticators.</t>
        </is>
      </c>
      <c r="F40" s="77" t="n"/>
      <c r="G40" s="77" t="n"/>
      <c r="H40" s="77" t="n"/>
      <c r="I40" s="46" t="n"/>
      <c r="J40" s="77" t="n"/>
      <c r="K40" s="77" t="n"/>
    </row>
    <row r="41">
      <c r="A41" s="67" t="inlineStr">
        <is>
          <t>Identification and Authentication</t>
        </is>
      </c>
      <c r="B41" s="57" t="inlineStr">
        <is>
          <t>IA-5 (1)</t>
        </is>
      </c>
      <c r="C41" s="54" t="inlineStr">
        <is>
          <t>IA-5 (1).8</t>
        </is>
      </c>
      <c r="D41" s="57" t="inlineStr">
        <is>
          <t>Password-based Authentication</t>
        </is>
      </c>
      <c r="E41" s="75" t="inlineStr">
        <is>
          <t>Determine if for password-based authentication, organization-defined composition and complexity rules are enforced.</t>
        </is>
      </c>
      <c r="F41" s="77" t="n"/>
      <c r="G41" s="77" t="n"/>
      <c r="H41" s="77" t="n"/>
      <c r="I41" s="46" t="n"/>
      <c r="J41" s="77" t="n"/>
      <c r="K41" s="77" t="n"/>
    </row>
    <row r="42">
      <c r="A42" s="67" t="inlineStr">
        <is>
          <t>Identification and Authentication</t>
        </is>
      </c>
      <c r="B42" s="57" t="inlineStr">
        <is>
          <t>IA-5 (2)</t>
        </is>
      </c>
      <c r="C42" s="54" t="inlineStr">
        <is>
          <t>IA-5 (2).1</t>
        </is>
      </c>
      <c r="D42" s="57" t="inlineStr">
        <is>
          <t>Public Key-based Authentication</t>
        </is>
      </c>
      <c r="E42" s="75" t="inlineStr">
        <is>
          <t>Determine if authorized access to the corresponding private key is enforced for public key-based authentication.</t>
        </is>
      </c>
      <c r="F42" s="77" t="n"/>
      <c r="G42" s="77" t="n"/>
      <c r="H42" s="77" t="n"/>
      <c r="I42" s="46" t="n"/>
      <c r="J42" s="77" t="n"/>
      <c r="K42" s="77" t="n"/>
    </row>
    <row r="43">
      <c r="A43" s="67" t="inlineStr">
        <is>
          <t>Identification and Authentication</t>
        </is>
      </c>
      <c r="B43" s="57" t="inlineStr">
        <is>
          <t>IA-5 (2)</t>
        </is>
      </c>
      <c r="C43" s="54" t="inlineStr">
        <is>
          <t>IA-5 (2).2</t>
        </is>
      </c>
      <c r="D43" s="57" t="inlineStr">
        <is>
          <t>Public Key-based Authentication</t>
        </is>
      </c>
      <c r="E43" s="75" t="inlineStr">
        <is>
          <t>Determine if the authenticated identity is mapped to the account of the individual or group for public key-based authentication.</t>
        </is>
      </c>
      <c r="F43" s="77" t="n"/>
      <c r="G43" s="77" t="n"/>
      <c r="H43" s="77" t="n"/>
      <c r="I43" s="46" t="n"/>
      <c r="J43" s="77" t="n"/>
      <c r="K43" s="77" t="n"/>
    </row>
    <row r="44">
      <c r="A44" s="67" t="inlineStr">
        <is>
          <t>Identification and Authentication</t>
        </is>
      </c>
      <c r="B44" s="57" t="inlineStr">
        <is>
          <t>IA-5 (2)</t>
        </is>
      </c>
      <c r="C44" s="54" t="inlineStr">
        <is>
          <t>IA-5 (2).3</t>
        </is>
      </c>
      <c r="D44" s="57" t="inlineStr">
        <is>
          <t>Public Key-based Authentication</t>
        </is>
      </c>
      <c r="E44" s="75" t="inlineStr">
        <is>
          <t>Determine if when public key infrastructure (PKI) is used, certificates are validated by constructing and verifying a certification path to an accepted trust anchor, including checking certificate status information.</t>
        </is>
      </c>
      <c r="F44" s="77" t="n"/>
      <c r="G44" s="77" t="n"/>
      <c r="H44" s="77" t="n"/>
      <c r="I44" s="46" t="n"/>
      <c r="J44" s="77" t="n"/>
      <c r="K44" s="77" t="n"/>
    </row>
    <row r="45">
      <c r="A45" s="67" t="inlineStr">
        <is>
          <t>Identification and Authentication</t>
        </is>
      </c>
      <c r="B45" s="57" t="inlineStr">
        <is>
          <t>IA-5 (2)</t>
        </is>
      </c>
      <c r="C45" s="54" t="inlineStr">
        <is>
          <t>IA-5 (2).4</t>
        </is>
      </c>
      <c r="D45" s="57" t="inlineStr">
        <is>
          <t>Public Key-based Authentication</t>
        </is>
      </c>
      <c r="E45" s="75" t="inlineStr">
        <is>
          <t>Determine if when public key infrastructure (PKI) is used, a local cache of revocation data is implemented to support path discovery and validation.</t>
        </is>
      </c>
      <c r="F45" s="77" t="n"/>
      <c r="G45" s="77" t="n"/>
      <c r="H45" s="77" t="n"/>
      <c r="I45" s="46" t="n"/>
      <c r="J45" s="77" t="n"/>
      <c r="K45" s="77" t="n"/>
    </row>
    <row r="46">
      <c r="A46" s="67" t="inlineStr">
        <is>
          <t>Identification and Authentication</t>
        </is>
      </c>
      <c r="B46" s="57" t="inlineStr">
        <is>
          <t>IA-5 (6)</t>
        </is>
      </c>
      <c r="C46" s="54" t="inlineStr">
        <is>
          <t>IA-5 (6).1</t>
        </is>
      </c>
      <c r="D46" s="57" t="inlineStr">
        <is>
          <t>Protection of Authenticators</t>
        </is>
      </c>
      <c r="E46" s="75" t="inlineStr">
        <is>
          <t>Determine if authenticators are protected commensurate with the security category of the information to which use of the authenticator permits access.</t>
        </is>
      </c>
      <c r="F46" s="77" t="n"/>
      <c r="G46" s="77" t="n"/>
      <c r="H46" s="77" t="n"/>
      <c r="I46" s="46" t="n"/>
      <c r="J46" s="77" t="n"/>
      <c r="K46" s="77" t="n"/>
    </row>
    <row r="47">
      <c r="A47" s="67" t="inlineStr">
        <is>
          <t>Identification and Authentication</t>
        </is>
      </c>
      <c r="B47" s="57" t="inlineStr">
        <is>
          <t>IA-5 (7)</t>
        </is>
      </c>
      <c r="C47" s="54" t="inlineStr">
        <is>
          <t>IA-5 (7).1</t>
        </is>
      </c>
      <c r="D47" s="57" t="inlineStr">
        <is>
          <t>No Embedded Unencrypted Static Authenticators</t>
        </is>
      </c>
      <c r="E47" s="75" t="inlineStr">
        <is>
          <t>Determine if unencrypted static authenticators are not embedded in applications or other forms of static storage.</t>
        </is>
      </c>
      <c r="F47" s="77" t="n"/>
      <c r="G47" s="77" t="n"/>
      <c r="H47" s="77" t="n"/>
      <c r="I47" s="46" t="n"/>
      <c r="J47" s="77" t="n"/>
      <c r="K47" s="77" t="n"/>
    </row>
    <row r="48">
      <c r="A48" s="67" t="inlineStr">
        <is>
          <t>Identification and Authentication</t>
        </is>
      </c>
      <c r="B48" s="57" t="inlineStr">
        <is>
          <t>IA-6</t>
        </is>
      </c>
      <c r="C48" s="54" t="inlineStr">
        <is>
          <t>IA-6.1</t>
        </is>
      </c>
      <c r="D48" s="57" t="inlineStr">
        <is>
          <t>Authentication Feedback</t>
        </is>
      </c>
      <c r="E48" s="75" t="inlineStr">
        <is>
          <t>Determine if the feedback of authentication information is obscured during the authentication process to protect the information from possible exploitation and use by unauthorized individuals.</t>
        </is>
      </c>
      <c r="F48" s="77" t="n"/>
      <c r="G48" s="77" t="n"/>
      <c r="H48" s="77" t="n"/>
      <c r="I48" s="46" t="n"/>
      <c r="J48" s="77" t="n"/>
      <c r="K48" s="77" t="n"/>
    </row>
    <row r="49">
      <c r="A49" s="67" t="inlineStr">
        <is>
          <t>Identification and Authentication</t>
        </is>
      </c>
      <c r="B49" s="57" t="inlineStr">
        <is>
          <t>IA-7</t>
        </is>
      </c>
      <c r="C49" s="54" t="inlineStr">
        <is>
          <t>IA-7.1</t>
        </is>
      </c>
      <c r="D49" s="57" t="inlineStr">
        <is>
          <t>Cryptographic Module Authentication</t>
        </is>
      </c>
      <c r="E49" s="75" t="inlineStr">
        <is>
          <t>Determine if mechanisms for authentication to a cryptographic module are implemented that meet the requirements of applicable laws, executive orders, directives, policies, regulations, standards, and guidelines for such authentication.</t>
        </is>
      </c>
      <c r="F49" s="77" t="n"/>
      <c r="G49" s="77" t="n"/>
      <c r="H49" s="77" t="n"/>
      <c r="I49" s="46" t="n"/>
      <c r="J49" s="77" t="n"/>
      <c r="K49" s="77" t="n"/>
    </row>
    <row r="50">
      <c r="A50" s="67" t="inlineStr">
        <is>
          <t>Identification and Authentication</t>
        </is>
      </c>
      <c r="B50" s="57" t="inlineStr">
        <is>
          <t>IA-8</t>
        </is>
      </c>
      <c r="C50" s="54" t="inlineStr">
        <is>
          <t>IA-8.1</t>
        </is>
      </c>
      <c r="D50" s="57" t="inlineStr">
        <is>
          <t>Identification and Authentication (Non-organizational Users)</t>
        </is>
      </c>
      <c r="E50" s="75" t="inlineStr">
        <is>
          <t>Determine if non-organizational users or processes acting on behalf of non-organizational users are uniquely identified and authenticated.</t>
        </is>
      </c>
      <c r="F50" s="77" t="n"/>
      <c r="G50" s="77" t="n"/>
      <c r="H50" s="77" t="n"/>
      <c r="I50" s="46" t="n"/>
      <c r="J50" s="77" t="n"/>
      <c r="K50" s="77" t="n"/>
    </row>
    <row r="51">
      <c r="A51" s="67" t="inlineStr">
        <is>
          <t>Identification and Authentication</t>
        </is>
      </c>
      <c r="B51" s="57" t="inlineStr">
        <is>
          <t>IA-8 (1)</t>
        </is>
      </c>
      <c r="C51" s="54" t="inlineStr">
        <is>
          <t>IA-8 (1).1</t>
        </is>
      </c>
      <c r="D51" s="57" t="inlineStr">
        <is>
          <t>Acceptance of PIV Credentials from Other Agencies</t>
        </is>
      </c>
      <c r="E51" s="75" t="inlineStr">
        <is>
          <t>Determine if Personal Identity Verification-compliant credentials from other federal agencies are accepted and electronically verified.</t>
        </is>
      </c>
      <c r="F51" s="77" t="n"/>
      <c r="G51" s="77" t="n"/>
      <c r="H51" s="77" t="n"/>
      <c r="I51" s="46" t="n"/>
      <c r="J51" s="77" t="n"/>
      <c r="K51" s="77" t="n"/>
    </row>
    <row r="52">
      <c r="A52" s="67" t="inlineStr">
        <is>
          <t>Identification and Authentication</t>
        </is>
      </c>
      <c r="B52" s="57" t="inlineStr">
        <is>
          <t>IA-8 (2)</t>
        </is>
      </c>
      <c r="C52" s="54" t="inlineStr">
        <is>
          <t>IA-8 (2).1</t>
        </is>
      </c>
      <c r="D52" s="57" t="inlineStr">
        <is>
          <t>Acceptance of External Authenticators</t>
        </is>
      </c>
      <c r="E52" s="75" t="inlineStr">
        <is>
          <t>Determine if only external authenticators that are NIST-compliant are accepted.</t>
        </is>
      </c>
      <c r="F52" s="77" t="n"/>
      <c r="G52" s="77" t="n"/>
      <c r="H52" s="77" t="n"/>
      <c r="I52" s="46" t="n"/>
      <c r="J52" s="77" t="n"/>
      <c r="K52" s="77" t="n"/>
    </row>
    <row r="53">
      <c r="A53" s="67" t="inlineStr">
        <is>
          <t>Identification and Authentication</t>
        </is>
      </c>
      <c r="B53" s="57" t="inlineStr">
        <is>
          <t>IA-8 (2)</t>
        </is>
      </c>
      <c r="C53" s="54" t="inlineStr">
        <is>
          <t>IA-8 (2).2</t>
        </is>
      </c>
      <c r="D53" s="57" t="inlineStr">
        <is>
          <t>Acceptance of External Authenticators</t>
        </is>
      </c>
      <c r="E53" s="75" t="inlineStr">
        <is>
          <t>Determine if a list of accepted external authenticators is documented and maintained.</t>
        </is>
      </c>
      <c r="F53" s="77" t="n"/>
      <c r="G53" s="77" t="n"/>
      <c r="H53" s="77" t="n"/>
      <c r="I53" s="46" t="n"/>
      <c r="J53" s="77" t="n"/>
      <c r="K53" s="77" t="n"/>
    </row>
    <row r="54">
      <c r="A54" s="67" t="inlineStr">
        <is>
          <t>Identification and Authentication</t>
        </is>
      </c>
      <c r="B54" s="57" t="inlineStr">
        <is>
          <t>IA-8 (4)</t>
        </is>
      </c>
      <c r="C54" s="54" t="inlineStr">
        <is>
          <t>IA-8 (4).1</t>
        </is>
      </c>
      <c r="D54" s="57" t="inlineStr">
        <is>
          <t>Use of Defined Profiles</t>
        </is>
      </c>
      <c r="E54" s="75" t="inlineStr">
        <is>
          <t>Determine if there is conformance with organization-defined identity management profiles for identity management.</t>
        </is>
      </c>
      <c r="F54" s="77" t="n"/>
      <c r="G54" s="77" t="n"/>
      <c r="H54" s="77" t="n"/>
      <c r="I54" s="46" t="n"/>
      <c r="J54" s="77" t="n"/>
      <c r="K54" s="77" t="n"/>
    </row>
    <row r="55">
      <c r="A55" s="67" t="inlineStr">
        <is>
          <t>Identification and Authentication</t>
        </is>
      </c>
      <c r="B55" s="57" t="inlineStr">
        <is>
          <t>IA-11</t>
        </is>
      </c>
      <c r="C55" s="54" t="inlineStr">
        <is>
          <t>IA-11.1</t>
        </is>
      </c>
      <c r="D55" s="57" t="inlineStr">
        <is>
          <t>Re-authentication</t>
        </is>
      </c>
      <c r="E55" s="75" t="inlineStr">
        <is>
          <t>Determine if users are required to re-authenticate when organization-defined circumstances or situations occur. The fixed time period to re-authenticate cannot exceed twelve (12) hours or fifteen (15) minutes of inactivity as set at the AAL3 (high baseline) within NIST SP 800-53.</t>
        </is>
      </c>
      <c r="F55" s="77" t="n"/>
      <c r="G55" s="77" t="n"/>
      <c r="H55" s="77" t="n"/>
      <c r="I55" s="46" t="n"/>
      <c r="J55" s="77" t="n"/>
      <c r="K55" s="77" t="n"/>
    </row>
    <row r="56">
      <c r="A56" s="67" t="inlineStr">
        <is>
          <t>Identification and Authentication</t>
        </is>
      </c>
      <c r="B56" s="57" t="inlineStr">
        <is>
          <t>IA-12</t>
        </is>
      </c>
      <c r="C56" s="54" t="inlineStr">
        <is>
          <t>IA-12.1</t>
        </is>
      </c>
      <c r="D56" s="57" t="inlineStr">
        <is>
          <t>Identity Proofing</t>
        </is>
      </c>
      <c r="E56" s="75" t="inlineStr">
        <is>
          <t>Determine if users who require accounts for logical access to systems based on appropriate identity assurance level requirements as specified in applicable standards and guidelines are identity proofed.</t>
        </is>
      </c>
      <c r="F56" s="77" t="n"/>
      <c r="G56" s="77" t="n"/>
      <c r="H56" s="77" t="n"/>
      <c r="I56" s="46" t="n"/>
      <c r="J56" s="77" t="n"/>
      <c r="K56" s="77" t="n"/>
    </row>
    <row r="57">
      <c r="A57" s="67" t="inlineStr">
        <is>
          <t>Identification and Authentication</t>
        </is>
      </c>
      <c r="B57" s="57" t="inlineStr">
        <is>
          <t>IA-12</t>
        </is>
      </c>
      <c r="C57" s="54" t="inlineStr">
        <is>
          <t>IA-12.2</t>
        </is>
      </c>
      <c r="D57" s="57" t="inlineStr">
        <is>
          <t>Identity Proofing</t>
        </is>
      </c>
      <c r="E57" s="75" t="inlineStr">
        <is>
          <t>Determine if user identities are resolved to a unique individual.</t>
        </is>
      </c>
      <c r="F57" s="77" t="n"/>
      <c r="G57" s="77" t="n"/>
      <c r="H57" s="77" t="n"/>
      <c r="I57" s="46" t="n"/>
      <c r="J57" s="77" t="n"/>
      <c r="K57" s="77" t="n"/>
    </row>
    <row r="58">
      <c r="A58" s="67" t="inlineStr">
        <is>
          <t>Identification and Authentication</t>
        </is>
      </c>
      <c r="B58" s="57" t="inlineStr">
        <is>
          <t>IA-12</t>
        </is>
      </c>
      <c r="C58" s="54" t="inlineStr">
        <is>
          <t>IA-12.3</t>
        </is>
      </c>
      <c r="D58" s="57" t="inlineStr">
        <is>
          <t>Identity Proofing</t>
        </is>
      </c>
      <c r="E58" s="75" t="inlineStr">
        <is>
          <t>Determine if identity evidence is collected, validated, and verified.</t>
        </is>
      </c>
      <c r="F58" s="77" t="n"/>
      <c r="G58" s="77" t="n"/>
      <c r="H58" s="77" t="n"/>
      <c r="I58" s="46" t="n"/>
      <c r="J58" s="77" t="n"/>
      <c r="K58" s="77" t="n"/>
    </row>
    <row r="59">
      <c r="A59" s="67" t="inlineStr">
        <is>
          <t>Identification and Authentication</t>
        </is>
      </c>
      <c r="B59" s="57" t="inlineStr">
        <is>
          <t>IA-12 (2)</t>
        </is>
      </c>
      <c r="C59" s="54" t="inlineStr">
        <is>
          <t>IA-12 (2).1</t>
        </is>
      </c>
      <c r="D59" s="57" t="inlineStr">
        <is>
          <t>Identity Evidence</t>
        </is>
      </c>
      <c r="E59" s="75" t="inlineStr">
        <is>
          <t>Determine if evidence of individual identification is presented to the registration authority.</t>
        </is>
      </c>
      <c r="F59" s="77" t="n"/>
      <c r="G59" s="77" t="n"/>
      <c r="H59" s="77" t="n"/>
      <c r="I59" s="46" t="n"/>
      <c r="J59" s="77" t="n"/>
      <c r="K59" s="77" t="n"/>
    </row>
    <row r="60">
      <c r="A60" s="67" t="inlineStr">
        <is>
          <t>Identification and Authentication</t>
        </is>
      </c>
      <c r="B60" s="57" t="inlineStr">
        <is>
          <t>IA-12 (3)</t>
        </is>
      </c>
      <c r="C60" s="54" t="inlineStr">
        <is>
          <t>IA-12 (3).1</t>
        </is>
      </c>
      <c r="D60" s="57" t="inlineStr">
        <is>
          <t>Identity Evidence Validation and Verification</t>
        </is>
      </c>
      <c r="E60" s="75" t="inlineStr">
        <is>
          <t>Determine if the presented identity evidence is validated and verified through organization-defined methods of validation and verification.</t>
        </is>
      </c>
      <c r="F60" s="77" t="n"/>
      <c r="G60" s="77" t="n"/>
      <c r="H60" s="77" t="n"/>
      <c r="I60" s="46" t="n"/>
      <c r="J60" s="77" t="n"/>
      <c r="K60" s="77" t="n"/>
    </row>
    <row r="61">
      <c r="A61" s="67" t="inlineStr">
        <is>
          <t>Identification and Authentication</t>
        </is>
      </c>
      <c r="B61" s="57" t="inlineStr">
        <is>
          <t>IA-12 (5)</t>
        </is>
      </c>
      <c r="C61" s="54" t="inlineStr">
        <is>
          <t>IA-12 (5).1</t>
        </is>
      </c>
      <c r="D61" s="57" t="inlineStr">
        <is>
          <t>Address Confirmation</t>
        </is>
      </c>
      <c r="E61" s="75" t="inlineStr">
        <is>
          <t>Determine if an organization-defined registration code and/or notice of proofing is delivered through an out-of-band channel to verify the user's address (physical or digital) of record.</t>
        </is>
      </c>
      <c r="F61" s="77" t="n"/>
      <c r="G61" s="77" t="n"/>
      <c r="H61" s="77" t="n"/>
      <c r="I61" s="46" t="n"/>
      <c r="J61" s="77" t="n"/>
      <c r="K61" s="77" t="n"/>
    </row>
  </sheetData>
  <autoFilter ref="$A$1:$I$61"/>
  <conditionalFormatting sqref="H2:I61">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7.xml><?xml version="1.0" encoding="utf-8"?>
<worksheet xmlns="http://schemas.openxmlformats.org/spreadsheetml/2006/main">
  <sheetPr>
    <tabColor rgb="FF1C4587"/>
    <outlinePr summaryBelow="1" summaryRight="1"/>
    <pageSetUpPr fitToPage="1"/>
  </sheetPr>
  <dimension ref="A1:K45"/>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Incident Response</t>
        </is>
      </c>
      <c r="B2" s="54" t="inlineStr">
        <is>
          <t>IR-1</t>
        </is>
      </c>
      <c r="C2" s="54" t="inlineStr">
        <is>
          <t>IR-1.1</t>
        </is>
      </c>
      <c r="D2" s="54" t="inlineStr">
        <is>
          <t>Policy and Procedures</t>
        </is>
      </c>
      <c r="E2" s="54" t="inlineStr">
        <is>
          <t>Determine if an incident response policy is developed, documented and disseminated to organization-defined personnel or roles.</t>
        </is>
      </c>
      <c r="F2" s="77" t="n"/>
      <c r="G2" s="77" t="n"/>
      <c r="H2" s="77" t="n"/>
      <c r="I2" s="46" t="n"/>
      <c r="J2" s="77" t="n"/>
      <c r="K2" s="77" t="n"/>
    </row>
    <row r="3">
      <c r="A3" s="67" t="inlineStr">
        <is>
          <t>Incident Response</t>
        </is>
      </c>
      <c r="B3" s="57" t="inlineStr">
        <is>
          <t>IR-1</t>
        </is>
      </c>
      <c r="C3" s="54" t="inlineStr">
        <is>
          <t>IR-1.2</t>
        </is>
      </c>
      <c r="D3" s="54" t="inlineStr">
        <is>
          <t>Policy and Procedures</t>
        </is>
      </c>
      <c r="E3" s="57" t="inlineStr">
        <is>
          <t>Determine if incident response procedures to facilitate the implementation of the incident response policy and associated incident response controls are developed, documented and disseminated to organization-defined personnel or roles.</t>
        </is>
      </c>
      <c r="F3" s="77" t="n"/>
      <c r="G3" s="77" t="n"/>
      <c r="H3" s="77" t="n"/>
      <c r="I3" s="46" t="n"/>
      <c r="J3" s="77" t="n"/>
      <c r="K3" s="77" t="n"/>
    </row>
    <row r="4">
      <c r="A4" s="67" t="inlineStr">
        <is>
          <t>Incident Response</t>
        </is>
      </c>
      <c r="B4" s="57" t="inlineStr">
        <is>
          <t>IR-1</t>
        </is>
      </c>
      <c r="C4" s="54" t="inlineStr">
        <is>
          <t>IR-1.3</t>
        </is>
      </c>
      <c r="D4" s="54" t="inlineStr">
        <is>
          <t>Policy and Procedures</t>
        </is>
      </c>
      <c r="E4" s="57" t="inlineStr">
        <is>
          <t>Determine if the organizational-level, mission/business process-level, or system-level incident response policy addresses purpose, scope, roles, responsibilities, management commitment, coordination among organizational entities, and compliance</t>
        </is>
      </c>
      <c r="F4" s="77" t="n"/>
      <c r="G4" s="77" t="n"/>
      <c r="H4" s="77" t="n"/>
      <c r="I4" s="46" t="n"/>
      <c r="J4" s="77" t="n"/>
      <c r="K4" s="77" t="n"/>
    </row>
    <row r="5">
      <c r="A5" s="67" t="inlineStr">
        <is>
          <t>Incident Response</t>
        </is>
      </c>
      <c r="B5" s="57" t="inlineStr">
        <is>
          <t>IR-1</t>
        </is>
      </c>
      <c r="C5" s="54" t="inlineStr">
        <is>
          <t>IR-1.4</t>
        </is>
      </c>
      <c r="D5" s="54" t="inlineStr">
        <is>
          <t>Policy and Procedures</t>
        </is>
      </c>
      <c r="E5" s="57" t="inlineStr">
        <is>
          <t>Determine if the incident response policy is consistent with applicable laws, Executive Orders, directives, regulations, policies, standards, and guidelines</t>
        </is>
      </c>
      <c r="F5" s="77" t="n"/>
      <c r="G5" s="77" t="n"/>
      <c r="H5" s="77" t="n"/>
      <c r="I5" s="46" t="n"/>
      <c r="J5" s="77" t="n"/>
      <c r="K5" s="77" t="n"/>
    </row>
    <row r="6">
      <c r="A6" s="67" t="inlineStr">
        <is>
          <t>Incident Response</t>
        </is>
      </c>
      <c r="B6" s="57" t="inlineStr">
        <is>
          <t>IR-1</t>
        </is>
      </c>
      <c r="C6" s="54" t="inlineStr">
        <is>
          <t>IR-1.5</t>
        </is>
      </c>
      <c r="D6" s="54" t="inlineStr">
        <is>
          <t>Policy and Procedures</t>
        </is>
      </c>
      <c r="E6" s="57" t="inlineStr">
        <is>
          <t>Determine if the organization-defined official is designated to manage the development, documentation, and dissemination of the incident response policy and procedures.</t>
        </is>
      </c>
      <c r="F6" s="77" t="n"/>
      <c r="G6" s="77" t="n"/>
      <c r="H6" s="77" t="n"/>
      <c r="I6" s="46" t="n"/>
      <c r="J6" s="77" t="n"/>
      <c r="K6" s="77" t="n"/>
    </row>
    <row r="7">
      <c r="A7" s="67" t="inlineStr">
        <is>
          <t>Incident Response</t>
        </is>
      </c>
      <c r="B7" s="57" t="inlineStr">
        <is>
          <t>IR-1</t>
        </is>
      </c>
      <c r="C7" s="54" t="inlineStr">
        <is>
          <t>IR-1.6</t>
        </is>
      </c>
      <c r="D7" s="54" t="inlineStr">
        <is>
          <t>Policy and Procedures</t>
        </is>
      </c>
      <c r="E7" s="75" t="inlineStr">
        <is>
          <t>Determine if the current incident response policy is reviewed and updated at least every three (3) years as well as after significant changes to in-scope systems.</t>
        </is>
      </c>
      <c r="F7" s="77" t="n"/>
      <c r="G7" s="77" t="n"/>
      <c r="H7" s="77" t="n"/>
      <c r="I7" s="46" t="n"/>
      <c r="J7" s="77" t="n"/>
      <c r="K7" s="77" t="n"/>
    </row>
    <row r="8">
      <c r="A8" s="67" t="inlineStr">
        <is>
          <t>Incident Response</t>
        </is>
      </c>
      <c r="B8" s="57" t="inlineStr">
        <is>
          <t>IR-1</t>
        </is>
      </c>
      <c r="C8" s="54" t="inlineStr">
        <is>
          <t>IR-1.7</t>
        </is>
      </c>
      <c r="D8" s="54" t="inlineStr">
        <is>
          <t>Policy and Procedures</t>
        </is>
      </c>
      <c r="E8" s="75" t="inlineStr">
        <is>
          <t>Determine if the current incident response procedures are reviewed and updated at least annually as well as after significant changes to in-scope systems.</t>
        </is>
      </c>
      <c r="F8" s="77" t="n"/>
      <c r="G8" s="77" t="n"/>
      <c r="H8" s="77" t="n"/>
      <c r="I8" s="46" t="n"/>
      <c r="J8" s="77" t="n"/>
      <c r="K8" s="77" t="n"/>
    </row>
    <row r="9">
      <c r="A9" s="67" t="inlineStr">
        <is>
          <t>Incident Response</t>
        </is>
      </c>
      <c r="B9" s="57" t="inlineStr">
        <is>
          <t>IR-2</t>
        </is>
      </c>
      <c r="C9" s="54" t="inlineStr">
        <is>
          <t>IR-2.1</t>
        </is>
      </c>
      <c r="D9" s="57" t="inlineStr">
        <is>
          <t>Incident Response Training</t>
        </is>
      </c>
      <c r="E9" s="75" t="inlineStr">
        <is>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is>
      </c>
      <c r="F9" s="77" t="n"/>
      <c r="G9" s="77" t="n"/>
      <c r="H9" s="77" t="n"/>
      <c r="I9" s="46" t="n"/>
      <c r="J9" s="77" t="n"/>
      <c r="K9" s="77" t="n"/>
    </row>
    <row r="10">
      <c r="A10" s="67" t="inlineStr">
        <is>
          <t>Incident Response</t>
        </is>
      </c>
      <c r="B10" s="57" t="inlineStr">
        <is>
          <t>IR-2</t>
        </is>
      </c>
      <c r="C10" s="54" t="inlineStr">
        <is>
          <t>IR-2.2</t>
        </is>
      </c>
      <c r="D10" s="57" t="inlineStr">
        <is>
          <t>Incident Response Training</t>
        </is>
      </c>
      <c r="E10" s="75" t="inlineStr">
        <is>
          <t>Determine if incident response training is provided to system users consistent with assigned roles and responsibilities when required by system changes.</t>
        </is>
      </c>
      <c r="F10" s="77" t="n"/>
      <c r="G10" s="77" t="n"/>
      <c r="H10" s="77" t="n"/>
      <c r="I10" s="46" t="n"/>
      <c r="J10" s="77" t="n"/>
      <c r="K10" s="77" t="n"/>
    </row>
    <row r="11">
      <c r="A11" s="67" t="inlineStr">
        <is>
          <t>Incident Response</t>
        </is>
      </c>
      <c r="B11" s="57" t="inlineStr">
        <is>
          <t>IR-2</t>
        </is>
      </c>
      <c r="C11" s="54" t="inlineStr">
        <is>
          <t>IR-2.3</t>
        </is>
      </c>
      <c r="D11" s="57" t="inlineStr">
        <is>
          <t>Incident Response Training</t>
        </is>
      </c>
      <c r="E11" s="75" t="inlineStr">
        <is>
          <t>Determine if incident response training is provided to system users consistent with assigned roles and responsibilities at least annually.</t>
        </is>
      </c>
      <c r="F11" s="77" t="n"/>
      <c r="G11" s="77" t="n"/>
      <c r="H11" s="77" t="n"/>
      <c r="I11" s="46" t="n"/>
      <c r="J11" s="77" t="n"/>
      <c r="K11" s="77" t="n"/>
    </row>
    <row r="12">
      <c r="A12" s="67" t="inlineStr">
        <is>
          <t>Incident Response</t>
        </is>
      </c>
      <c r="B12" s="57" t="inlineStr">
        <is>
          <t>IR-2</t>
        </is>
      </c>
      <c r="C12" s="54" t="inlineStr">
        <is>
          <t>IR-2.4</t>
        </is>
      </c>
      <c r="D12" s="57" t="inlineStr">
        <is>
          <t>Incident Response Training</t>
        </is>
      </c>
      <c r="E12" s="75" t="inlineStr">
        <is>
          <t>Determine if incident response training content is reviewed and updated at least annually.</t>
        </is>
      </c>
      <c r="F12" s="77" t="n"/>
      <c r="G12" s="77" t="n"/>
      <c r="H12" s="77" t="n"/>
      <c r="I12" s="46" t="n"/>
      <c r="J12" s="77" t="n"/>
      <c r="K12" s="77" t="n"/>
    </row>
    <row r="13">
      <c r="A13" s="67" t="inlineStr">
        <is>
          <t>Incident Response</t>
        </is>
      </c>
      <c r="B13" s="57" t="inlineStr">
        <is>
          <t>IR-2</t>
        </is>
      </c>
      <c r="C13" s="54" t="inlineStr">
        <is>
          <t>IR-2.5</t>
        </is>
      </c>
      <c r="D13" s="57" t="inlineStr">
        <is>
          <t>Incident Response Training</t>
        </is>
      </c>
      <c r="E13" s="75" t="inlineStr">
        <is>
          <t>Determine if incident response training content is reviewed and updated following organization-defined events.</t>
        </is>
      </c>
      <c r="F13" s="77" t="n"/>
      <c r="G13" s="77" t="n"/>
      <c r="H13" s="77" t="n"/>
      <c r="I13" s="46" t="n"/>
      <c r="J13" s="77" t="n"/>
      <c r="K13" s="77" t="n"/>
    </row>
    <row r="14">
      <c r="A14" s="67" t="inlineStr">
        <is>
          <t>Incident Response</t>
        </is>
      </c>
      <c r="B14" s="57" t="inlineStr">
        <is>
          <t>IR-3</t>
        </is>
      </c>
      <c r="C14" s="54" t="inlineStr">
        <is>
          <t>IR-3.1</t>
        </is>
      </c>
      <c r="D14" s="57" t="inlineStr">
        <is>
          <t>Incident Response Testing</t>
        </is>
      </c>
      <c r="E14" s="75" t="inlineStr">
        <is>
          <t>Determine if the effectiveness of the incident response capability for the system is tested functionally at least annually using organization-defined tests.</t>
        </is>
      </c>
      <c r="F14" s="77" t="n"/>
      <c r="G14" s="77" t="n"/>
      <c r="H14" s="77" t="n"/>
      <c r="I14" s="46" t="n"/>
      <c r="J14" s="77" t="n"/>
      <c r="K14" s="77" t="n"/>
    </row>
    <row r="15">
      <c r="A15" s="67" t="inlineStr">
        <is>
          <t>Incident Response</t>
        </is>
      </c>
      <c r="B15" s="57" t="inlineStr">
        <is>
          <t>IR-3 (2)</t>
        </is>
      </c>
      <c r="C15" s="54" t="inlineStr">
        <is>
          <t>IR-3 (2).1</t>
        </is>
      </c>
      <c r="D15" s="57" t="inlineStr">
        <is>
          <t>Coordination with Related Plans</t>
        </is>
      </c>
      <c r="E15" s="75" t="inlineStr">
        <is>
          <t>Determine if incident response testing is coordinated with organizational elements responsible for related plans.</t>
        </is>
      </c>
      <c r="F15" s="77" t="n"/>
      <c r="G15" s="77" t="n"/>
      <c r="H15" s="77" t="n"/>
      <c r="I15" s="46" t="n"/>
      <c r="J15" s="77" t="n"/>
      <c r="K15" s="77" t="n"/>
    </row>
    <row r="16">
      <c r="A16" s="67" t="inlineStr">
        <is>
          <t>Incident Response</t>
        </is>
      </c>
      <c r="B16" s="57" t="inlineStr">
        <is>
          <t>IR-4</t>
        </is>
      </c>
      <c r="C16" s="54" t="inlineStr">
        <is>
          <t>IR-4.1</t>
        </is>
      </c>
      <c r="D16" s="57" t="inlineStr">
        <is>
          <t>Incident Handling</t>
        </is>
      </c>
      <c r="E16" s="75" t="inlineStr">
        <is>
          <t>Determine if an incident handling capability for incidents is implemented that is consistent with the incident response plan.</t>
        </is>
      </c>
      <c r="F16" s="77" t="n"/>
      <c r="G16" s="77" t="n"/>
      <c r="H16" s="77" t="n"/>
      <c r="I16" s="46" t="n"/>
      <c r="J16" s="77" t="n"/>
      <c r="K16" s="77" t="n"/>
    </row>
    <row r="17">
      <c r="A17" s="67" t="inlineStr">
        <is>
          <t>Incident Response</t>
        </is>
      </c>
      <c r="B17" s="57" t="inlineStr">
        <is>
          <t>IR-4</t>
        </is>
      </c>
      <c r="C17" s="54" t="inlineStr">
        <is>
          <t>IR-4.2</t>
        </is>
      </c>
      <c r="D17" s="57" t="inlineStr">
        <is>
          <t>Incident Handling</t>
        </is>
      </c>
      <c r="E17" s="75" t="inlineStr">
        <is>
          <t>Determine if the incident handling capability for incidents includes preparation, detection and analysis, containment, eradication, and recovery.</t>
        </is>
      </c>
      <c r="F17" s="77" t="n"/>
      <c r="G17" s="77" t="n"/>
      <c r="H17" s="77" t="n"/>
      <c r="I17" s="46" t="n"/>
      <c r="J17" s="77" t="n"/>
      <c r="K17" s="77" t="n"/>
    </row>
    <row r="18">
      <c r="A18" s="67" t="inlineStr">
        <is>
          <t>Incident Response</t>
        </is>
      </c>
      <c r="B18" s="57" t="inlineStr">
        <is>
          <t>IR-4</t>
        </is>
      </c>
      <c r="C18" s="54" t="inlineStr">
        <is>
          <t>IR-4.3</t>
        </is>
      </c>
      <c r="D18" s="57" t="inlineStr">
        <is>
          <t>Incident Handling</t>
        </is>
      </c>
      <c r="E18" s="75" t="inlineStr">
        <is>
          <t>Determine if incident handling activities are coordinated with contingency planning activities.</t>
        </is>
      </c>
      <c r="F18" s="77" t="n"/>
      <c r="G18" s="77" t="n"/>
      <c r="H18" s="77" t="n"/>
      <c r="I18" s="46" t="n"/>
      <c r="J18" s="77" t="n"/>
      <c r="K18" s="77" t="n"/>
    </row>
    <row r="19">
      <c r="A19" s="67" t="inlineStr">
        <is>
          <t>Incident Response</t>
        </is>
      </c>
      <c r="B19" s="57" t="inlineStr">
        <is>
          <t>IR-4</t>
        </is>
      </c>
      <c r="C19" s="54" t="inlineStr">
        <is>
          <t>IR-4.4</t>
        </is>
      </c>
      <c r="D19" s="57" t="inlineStr">
        <is>
          <t>Incident Handling</t>
        </is>
      </c>
      <c r="E19" s="75" t="inlineStr">
        <is>
          <t>Determine if lessons learned from ongoing incident handling activities are incorporated into incident response procedures, training, and testing.</t>
        </is>
      </c>
      <c r="F19" s="77" t="n"/>
      <c r="G19" s="77" t="n"/>
      <c r="H19" s="77" t="n"/>
      <c r="I19" s="46" t="n"/>
      <c r="J19" s="77" t="n"/>
      <c r="K19" s="77" t="n"/>
    </row>
    <row r="20">
      <c r="A20" s="67" t="inlineStr">
        <is>
          <t>Incident Response</t>
        </is>
      </c>
      <c r="B20" s="57" t="inlineStr">
        <is>
          <t>IR-4</t>
        </is>
      </c>
      <c r="C20" s="54" t="inlineStr">
        <is>
          <t>IR-4.5</t>
        </is>
      </c>
      <c r="D20" s="57" t="inlineStr">
        <is>
          <t>Incident Handling</t>
        </is>
      </c>
      <c r="E20" s="75" t="inlineStr">
        <is>
          <t>Determine if the changes resulting from the incorporated lessons learned are implemented accordingly.</t>
        </is>
      </c>
      <c r="F20" s="77" t="n"/>
      <c r="G20" s="77" t="n"/>
      <c r="H20" s="77" t="n"/>
      <c r="I20" s="46" t="n"/>
      <c r="J20" s="77" t="n"/>
      <c r="K20" s="77" t="n"/>
    </row>
    <row r="21">
      <c r="A21" s="67" t="inlineStr">
        <is>
          <t>Incident Response</t>
        </is>
      </c>
      <c r="B21" s="57" t="inlineStr">
        <is>
          <t>IR-4</t>
        </is>
      </c>
      <c r="C21" s="54" t="inlineStr">
        <is>
          <t>IR-4.6</t>
        </is>
      </c>
      <c r="D21" s="57" t="inlineStr">
        <is>
          <t>Incident Handling</t>
        </is>
      </c>
      <c r="E21" s="75" t="inlineStr">
        <is>
          <t>Determine if the rigor, intensity, scope, and results of incident handling activities is comparable and predictable across the organization.</t>
        </is>
      </c>
      <c r="F21" s="77" t="n"/>
      <c r="G21" s="77" t="n"/>
      <c r="H21" s="77" t="n"/>
      <c r="I21" s="46" t="n"/>
      <c r="J21" s="77" t="n"/>
      <c r="K21" s="77" t="n"/>
    </row>
    <row r="22">
      <c r="A22" s="67" t="inlineStr">
        <is>
          <t>Incident Response</t>
        </is>
      </c>
      <c r="B22" s="57" t="inlineStr">
        <is>
          <t>IR-4 (1)</t>
        </is>
      </c>
      <c r="C22" s="54" t="inlineStr">
        <is>
          <t>IR-4 (1).1</t>
        </is>
      </c>
      <c r="D22" s="57" t="inlineStr">
        <is>
          <t>Automated Incident Handling Processes</t>
        </is>
      </c>
      <c r="E22" s="75" t="inlineStr">
        <is>
          <t>Determine if the incident handling process is supported using organization-defined automated mechanisms.</t>
        </is>
      </c>
      <c r="F22" s="77" t="n"/>
      <c r="G22" s="77" t="n"/>
      <c r="H22" s="77" t="n"/>
      <c r="I22" s="46" t="n"/>
      <c r="J22" s="77" t="n"/>
      <c r="K22" s="77" t="n"/>
    </row>
    <row r="23">
      <c r="A23" s="67" t="inlineStr">
        <is>
          <t>Incident Response</t>
        </is>
      </c>
      <c r="B23" s="57" t="inlineStr">
        <is>
          <t>IR-5</t>
        </is>
      </c>
      <c r="C23" s="54" t="inlineStr">
        <is>
          <t>IR-5.1</t>
        </is>
      </c>
      <c r="D23" s="57" t="inlineStr">
        <is>
          <t>Incident Monitoring</t>
        </is>
      </c>
      <c r="E23" s="75" t="inlineStr">
        <is>
          <t>Determine if incidents are tracked and documented.</t>
        </is>
      </c>
      <c r="F23" s="77" t="n"/>
      <c r="G23" s="77" t="n"/>
      <c r="H23" s="77" t="n"/>
      <c r="I23" s="46" t="n"/>
      <c r="J23" s="77" t="n"/>
      <c r="K23" s="77" t="n"/>
    </row>
    <row r="24">
      <c r="A24" s="67" t="inlineStr">
        <is>
          <t>Incident Response</t>
        </is>
      </c>
      <c r="B24" s="57" t="inlineStr">
        <is>
          <t>IR-6</t>
        </is>
      </c>
      <c r="C24" s="54" t="inlineStr">
        <is>
          <t>IR-6.1</t>
        </is>
      </c>
      <c r="D24" s="57" t="inlineStr">
        <is>
          <t>Incident Reporting</t>
        </is>
      </c>
      <c r="E24" s="75" t="inlineStr">
        <is>
          <t>Determine if personnel is/are required to report suspected incidents to the organizational incident response capability within US-CERT incident reporting timelines as specified in NIST Special Publication 800-61 (as amended).</t>
        </is>
      </c>
      <c r="F24" s="77" t="n"/>
      <c r="G24" s="77" t="n"/>
      <c r="H24" s="77" t="n"/>
      <c r="I24" s="46" t="n"/>
      <c r="J24" s="77" t="n"/>
      <c r="K24" s="77" t="n"/>
    </row>
    <row r="25">
      <c r="A25" s="67" t="inlineStr">
        <is>
          <t>Incident Response</t>
        </is>
      </c>
      <c r="B25" s="57" t="inlineStr">
        <is>
          <t>IR-6</t>
        </is>
      </c>
      <c r="C25" s="54" t="inlineStr">
        <is>
          <t>IR-6.2</t>
        </is>
      </c>
      <c r="D25" s="57" t="inlineStr">
        <is>
          <t>Incident Reporting</t>
        </is>
      </c>
      <c r="E25" s="75" t="inlineStr">
        <is>
          <t>Determine if incident information is reported to organization-defined authorities.</t>
        </is>
      </c>
      <c r="F25" s="77" t="n"/>
      <c r="G25" s="77" t="n"/>
      <c r="H25" s="77" t="n"/>
      <c r="I25" s="46" t="n"/>
      <c r="J25" s="77" t="n"/>
      <c r="K25" s="77" t="n"/>
    </row>
    <row r="26">
      <c r="A26" s="67" t="inlineStr">
        <is>
          <t>Incident Response</t>
        </is>
      </c>
      <c r="B26" s="57" t="inlineStr">
        <is>
          <t>IR-6 (1)</t>
        </is>
      </c>
      <c r="C26" s="54" t="inlineStr">
        <is>
          <t>IR-6 (1).1</t>
        </is>
      </c>
      <c r="D26" s="57" t="inlineStr">
        <is>
          <t>Automated Reporting</t>
        </is>
      </c>
      <c r="E26" s="75" t="inlineStr">
        <is>
          <t>Determine if incidents are reported using organization-defined automated mechanisms.</t>
        </is>
      </c>
      <c r="F26" s="77" t="n"/>
      <c r="G26" s="77" t="n"/>
      <c r="H26" s="77" t="n"/>
      <c r="I26" s="46" t="n"/>
      <c r="J26" s="77" t="n"/>
      <c r="K26" s="77" t="n"/>
    </row>
    <row r="27">
      <c r="A27" s="67" t="inlineStr">
        <is>
          <t>Incident Response</t>
        </is>
      </c>
      <c r="B27" s="57" t="inlineStr">
        <is>
          <t>IR-6 (3)</t>
        </is>
      </c>
      <c r="C27" s="54" t="inlineStr">
        <is>
          <t>IR-6 (3).1</t>
        </is>
      </c>
      <c r="D27" s="57" t="inlineStr">
        <is>
          <t>Supply Chain Coordination</t>
        </is>
      </c>
      <c r="E27" s="75" t="inlineStr">
        <is>
          <t>Determine if incident information is provided to the provider of the product or service and other organizations involved in the supply chain or supply chain governance for systems or system components related to the incident.</t>
        </is>
      </c>
      <c r="F27" s="77" t="n"/>
      <c r="G27" s="77" t="n"/>
      <c r="H27" s="77" t="n"/>
      <c r="I27" s="46" t="n"/>
      <c r="J27" s="77" t="n"/>
      <c r="K27" s="77" t="n"/>
    </row>
    <row r="28">
      <c r="A28" s="67" t="inlineStr">
        <is>
          <t>Incident Response</t>
        </is>
      </c>
      <c r="B28" s="57" t="inlineStr">
        <is>
          <t>IR-7</t>
        </is>
      </c>
      <c r="C28" s="54" t="inlineStr">
        <is>
          <t>IR-7.1</t>
        </is>
      </c>
      <c r="D28" s="57" t="inlineStr">
        <is>
          <t>Incident Response Assistance</t>
        </is>
      </c>
      <c r="E28" s="75" t="inlineStr">
        <is>
          <t>Determine if an incident response support resource, integral to the organizational incident response capability, is provided.</t>
        </is>
      </c>
      <c r="F28" s="77" t="n"/>
      <c r="G28" s="77" t="n"/>
      <c r="H28" s="77" t="n"/>
      <c r="I28" s="46" t="n"/>
      <c r="J28" s="77" t="n"/>
      <c r="K28" s="77" t="n"/>
    </row>
    <row r="29">
      <c r="A29" s="67" t="inlineStr">
        <is>
          <t>Incident Response</t>
        </is>
      </c>
      <c r="B29" s="57" t="inlineStr">
        <is>
          <t>IR-7</t>
        </is>
      </c>
      <c r="C29" s="54" t="inlineStr">
        <is>
          <t>IR-7.2</t>
        </is>
      </c>
      <c r="D29" s="57" t="inlineStr">
        <is>
          <t>Incident Response Assistance</t>
        </is>
      </c>
      <c r="E29" s="75" t="inlineStr">
        <is>
          <t>Determine if the incident response support resource offers advice and assistance to users of the system for the response and reporting of incidents.</t>
        </is>
      </c>
      <c r="F29" s="77" t="n"/>
      <c r="G29" s="77" t="n"/>
      <c r="H29" s="77" t="n"/>
      <c r="I29" s="46" t="n"/>
      <c r="J29" s="77" t="n"/>
      <c r="K29" s="77" t="n"/>
    </row>
    <row r="30">
      <c r="A30" s="67" t="inlineStr">
        <is>
          <t>Incident Response</t>
        </is>
      </c>
      <c r="B30" s="57" t="inlineStr">
        <is>
          <t>IR-7 (1)</t>
        </is>
      </c>
      <c r="C30" s="54" t="inlineStr">
        <is>
          <t>IR-7 (1).1</t>
        </is>
      </c>
      <c r="D30" s="57" t="inlineStr">
        <is>
          <t>Automation Support for Availability of Information and Support</t>
        </is>
      </c>
      <c r="E30" s="75" t="inlineStr">
        <is>
          <t>Determine if the availability of incident response information and support is increased using organization-defined automated mechanisms.</t>
        </is>
      </c>
      <c r="F30" s="77" t="n"/>
      <c r="G30" s="77" t="n"/>
      <c r="H30" s="77" t="n"/>
      <c r="I30" s="46" t="n"/>
      <c r="J30" s="77" t="n"/>
      <c r="K30" s="77" t="n"/>
    </row>
    <row r="31">
      <c r="A31" s="67" t="inlineStr">
        <is>
          <t>Incident Response</t>
        </is>
      </c>
      <c r="B31" s="57" t="inlineStr">
        <is>
          <t>IR-8</t>
        </is>
      </c>
      <c r="C31" s="54" t="inlineStr">
        <is>
          <t>IR-8.1</t>
        </is>
      </c>
      <c r="D31" s="57" t="inlineStr">
        <is>
          <t>Incident Response Plan</t>
        </is>
      </c>
      <c r="E31" s="75" t="inlineStr">
        <is>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is>
      </c>
      <c r="F31" s="77" t="n"/>
      <c r="G31" s="77" t="n"/>
      <c r="H31" s="77" t="n"/>
      <c r="I31" s="46" t="n"/>
      <c r="J31" s="77" t="n"/>
      <c r="K31" s="77" t="n"/>
    </row>
    <row r="32">
      <c r="A32" s="67" t="inlineStr">
        <is>
          <t>Incident Response</t>
        </is>
      </c>
      <c r="B32" s="57" t="inlineStr">
        <is>
          <t>IR-8</t>
        </is>
      </c>
      <c r="C32" s="54" t="inlineStr">
        <is>
          <t>IR-8.2</t>
        </is>
      </c>
      <c r="D32" s="57" t="inlineStr">
        <is>
          <t>Incident Response Plan</t>
        </is>
      </c>
      <c r="E32" s="75" t="inlineStr">
        <is>
          <t>Determine if copies of the incident response plan are distributed to organization-defined incident response personnel and organizational elements.</t>
        </is>
      </c>
      <c r="F32" s="77" t="n"/>
      <c r="G32" s="77" t="n"/>
      <c r="H32" s="77" t="n"/>
      <c r="I32" s="46" t="n"/>
      <c r="J32" s="77" t="n"/>
      <c r="K32" s="77" t="n"/>
    </row>
    <row r="33">
      <c r="A33" s="67" t="inlineStr">
        <is>
          <t>Incident Response</t>
        </is>
      </c>
      <c r="B33" s="57" t="inlineStr">
        <is>
          <t>IR-8</t>
        </is>
      </c>
      <c r="C33" s="54" t="inlineStr">
        <is>
          <t>IR-8.3</t>
        </is>
      </c>
      <c r="D33" s="57" t="inlineStr">
        <is>
          <t>Incident Response Plan</t>
        </is>
      </c>
      <c r="E33" s="75" t="inlineStr">
        <is>
          <t>Determine if the incident response plan is updated to address system and organizational changes or problems encountered during plan implementation, execution, or testing.</t>
        </is>
      </c>
      <c r="F33" s="77" t="n"/>
      <c r="G33" s="77" t="n"/>
      <c r="H33" s="77" t="n"/>
      <c r="I33" s="46" t="n"/>
      <c r="J33" s="77" t="n"/>
      <c r="K33" s="77" t="n"/>
    </row>
    <row r="34">
      <c r="A34" s="67" t="inlineStr">
        <is>
          <t>Incident Response</t>
        </is>
      </c>
      <c r="B34" s="57" t="inlineStr">
        <is>
          <t>IR-8</t>
        </is>
      </c>
      <c r="C34" s="54" t="inlineStr">
        <is>
          <t>IR-8.4</t>
        </is>
      </c>
      <c r="D34" s="57" t="inlineStr">
        <is>
          <t>Incident Response Plan</t>
        </is>
      </c>
      <c r="E34" s="75" t="inlineStr">
        <is>
          <t>Determine if incident response plan changes are communicated to organization-defined incident response personnel and organizational elements.</t>
        </is>
      </c>
      <c r="F34" s="77" t="n"/>
      <c r="G34" s="77" t="n"/>
      <c r="H34" s="77" t="n"/>
      <c r="I34" s="46" t="n"/>
      <c r="J34" s="77" t="n"/>
      <c r="K34" s="77" t="n"/>
    </row>
    <row r="35">
      <c r="A35" s="67" t="inlineStr">
        <is>
          <t>Incident Response</t>
        </is>
      </c>
      <c r="B35" s="57" t="inlineStr">
        <is>
          <t>IR-8</t>
        </is>
      </c>
      <c r="C35" s="54" t="inlineStr">
        <is>
          <t>IR-8.5</t>
        </is>
      </c>
      <c r="D35" s="57" t="inlineStr">
        <is>
          <t>Incident Response Plan</t>
        </is>
      </c>
      <c r="E35" s="75" t="inlineStr">
        <is>
          <t>Determine if the incident response plan is protected from unauthorized disclosure and modification.</t>
        </is>
      </c>
      <c r="F35" s="77" t="n"/>
      <c r="G35" s="77" t="n"/>
      <c r="H35" s="77" t="n"/>
      <c r="I35" s="46" t="n"/>
      <c r="J35" s="77" t="n"/>
      <c r="K35" s="77" t="n"/>
    </row>
    <row r="36">
      <c r="A36" s="67" t="inlineStr">
        <is>
          <t>Incident Response</t>
        </is>
      </c>
      <c r="B36" s="57" t="inlineStr">
        <is>
          <t>IR-9</t>
        </is>
      </c>
      <c r="C36" s="54" t="inlineStr">
        <is>
          <t>IR-9.1</t>
        </is>
      </c>
      <c r="D36" s="57" t="inlineStr">
        <is>
          <t>Information Spillage Response</t>
        </is>
      </c>
      <c r="E36" s="75" t="inlineStr">
        <is>
          <t>Determine if organization-defined personnel or roles is/are assigned the responsibility to respond to information spills.</t>
        </is>
      </c>
      <c r="F36" s="77" t="n"/>
      <c r="G36" s="77" t="n"/>
      <c r="H36" s="77" t="n"/>
      <c r="I36" s="46" t="n"/>
      <c r="J36" s="77" t="n"/>
      <c r="K36" s="77" t="n"/>
    </row>
    <row r="37">
      <c r="A37" s="67" t="inlineStr">
        <is>
          <t>Incident Response</t>
        </is>
      </c>
      <c r="B37" s="57" t="inlineStr">
        <is>
          <t>IR-9</t>
        </is>
      </c>
      <c r="C37" s="54" t="inlineStr">
        <is>
          <t>IR-9.2</t>
        </is>
      </c>
      <c r="D37" s="57" t="inlineStr">
        <is>
          <t>Information Spillage Response</t>
        </is>
      </c>
      <c r="E37" s="75" t="inlineStr">
        <is>
          <t>Determine if the specific information involved in the system contamination is identified in response to information spills.</t>
        </is>
      </c>
      <c r="F37" s="77" t="n"/>
      <c r="G37" s="77" t="n"/>
      <c r="H37" s="77" t="n"/>
      <c r="I37" s="46" t="n"/>
      <c r="J37" s="77" t="n"/>
      <c r="K37" s="77" t="n"/>
    </row>
    <row r="38">
      <c r="A38" s="67" t="inlineStr">
        <is>
          <t>Incident Response</t>
        </is>
      </c>
      <c r="B38" s="57" t="inlineStr">
        <is>
          <t>IR-9</t>
        </is>
      </c>
      <c r="C38" s="54" t="inlineStr">
        <is>
          <t>IR-9.3</t>
        </is>
      </c>
      <c r="D38" s="57" t="inlineStr">
        <is>
          <t>Information Spillage Response</t>
        </is>
      </c>
      <c r="E38" s="75" t="inlineStr">
        <is>
          <t>Determine if organization-defined personnel or roles is/are alerted of the information spill using a method of communication not associated with the spill.</t>
        </is>
      </c>
      <c r="F38" s="77" t="n"/>
      <c r="G38" s="77" t="n"/>
      <c r="H38" s="77" t="n"/>
      <c r="I38" s="46" t="n"/>
      <c r="J38" s="77" t="n"/>
      <c r="K38" s="77" t="n"/>
    </row>
    <row r="39">
      <c r="A39" s="67" t="inlineStr">
        <is>
          <t>Incident Response</t>
        </is>
      </c>
      <c r="B39" s="57" t="inlineStr">
        <is>
          <t>IR-9</t>
        </is>
      </c>
      <c r="C39" s="54" t="inlineStr">
        <is>
          <t>IR-9.4</t>
        </is>
      </c>
      <c r="D39" s="57" t="inlineStr">
        <is>
          <t>Information Spillage Response</t>
        </is>
      </c>
      <c r="E39" s="75" t="inlineStr">
        <is>
          <t>Determine if the contaminated system or system component is isolated in response to information spills.</t>
        </is>
      </c>
      <c r="F39" s="77" t="n"/>
      <c r="G39" s="77" t="n"/>
      <c r="H39" s="77" t="n"/>
      <c r="I39" s="46" t="n"/>
      <c r="J39" s="77" t="n"/>
      <c r="K39" s="77" t="n"/>
    </row>
    <row r="40">
      <c r="A40" s="67" t="inlineStr">
        <is>
          <t>Incident Response</t>
        </is>
      </c>
      <c r="B40" s="57" t="inlineStr">
        <is>
          <t>IR-9</t>
        </is>
      </c>
      <c r="C40" s="54" t="inlineStr">
        <is>
          <t>IR-9.5</t>
        </is>
      </c>
      <c r="D40" s="57" t="inlineStr">
        <is>
          <t>Information Spillage Response</t>
        </is>
      </c>
      <c r="E40" s="75" t="inlineStr">
        <is>
          <t>Determine if the information is eradicated from the contaminated system or component in response to information spills.</t>
        </is>
      </c>
      <c r="F40" s="77" t="n"/>
      <c r="G40" s="77" t="n"/>
      <c r="H40" s="77" t="n"/>
      <c r="I40" s="46" t="n"/>
      <c r="J40" s="77" t="n"/>
      <c r="K40" s="77" t="n"/>
    </row>
    <row r="41">
      <c r="A41" s="67" t="inlineStr">
        <is>
          <t>Incident Response</t>
        </is>
      </c>
      <c r="B41" s="57" t="inlineStr">
        <is>
          <t>IR-9</t>
        </is>
      </c>
      <c r="C41" s="54" t="inlineStr">
        <is>
          <t>IR-9.6</t>
        </is>
      </c>
      <c r="D41" s="57" t="inlineStr">
        <is>
          <t>Information Spillage Response</t>
        </is>
      </c>
      <c r="E41" s="75" t="inlineStr">
        <is>
          <t>Determine if other systems or system components that may have been subsequently contaminated are identified in response to information spills.</t>
        </is>
      </c>
      <c r="F41" s="77" t="n"/>
      <c r="G41" s="77" t="n"/>
      <c r="H41" s="77" t="n"/>
      <c r="I41" s="46" t="n"/>
      <c r="J41" s="77" t="n"/>
      <c r="K41" s="77" t="n"/>
    </row>
    <row r="42">
      <c r="A42" s="67" t="inlineStr">
        <is>
          <t>Incident Response</t>
        </is>
      </c>
      <c r="B42" s="57" t="inlineStr">
        <is>
          <t>IR-9</t>
        </is>
      </c>
      <c r="C42" s="54" t="inlineStr">
        <is>
          <t>IR-9.7</t>
        </is>
      </c>
      <c r="D42" s="57" t="inlineStr">
        <is>
          <t>Information Spillage Response</t>
        </is>
      </c>
      <c r="E42" s="75" t="inlineStr">
        <is>
          <t>Determine if organization-defined actions are performed in response to information spills.</t>
        </is>
      </c>
      <c r="F42" s="77" t="n"/>
      <c r="G42" s="77" t="n"/>
      <c r="H42" s="77" t="n"/>
      <c r="I42" s="46" t="n"/>
      <c r="J42" s="77" t="n"/>
      <c r="K42" s="77" t="n"/>
    </row>
    <row r="43">
      <c r="A43" s="67" t="inlineStr">
        <is>
          <t>Incident Response</t>
        </is>
      </c>
      <c r="B43" s="57" t="inlineStr">
        <is>
          <t>IR-9 (2)</t>
        </is>
      </c>
      <c r="C43" s="54" t="inlineStr">
        <is>
          <t>IR-9 (2).1</t>
        </is>
      </c>
      <c r="D43" s="57" t="inlineStr">
        <is>
          <t>Training</t>
        </is>
      </c>
      <c r="E43" s="75" t="inlineStr">
        <is>
          <t>Determine if information spillage response training is provided at least annually.</t>
        </is>
      </c>
      <c r="F43" s="77" t="n"/>
      <c r="G43" s="77" t="n"/>
      <c r="H43" s="77" t="n"/>
      <c r="I43" s="46" t="n"/>
      <c r="J43" s="77" t="n"/>
      <c r="K43" s="77" t="n"/>
    </row>
    <row r="44">
      <c r="A44" s="67" t="inlineStr">
        <is>
          <t>Incident Response</t>
        </is>
      </c>
      <c r="B44" s="57" t="inlineStr">
        <is>
          <t>IR-9 (3)</t>
        </is>
      </c>
      <c r="C44" s="54" t="inlineStr">
        <is>
          <t>IR-9 (3).1</t>
        </is>
      </c>
      <c r="D44" s="57" t="inlineStr">
        <is>
          <t>Post-spill Operations</t>
        </is>
      </c>
      <c r="E44" s="75" t="inlineStr">
        <is>
          <t>Determine if organization-defined procedures are implemented to ensure that organizational personnel impacted by information spills can continue to carry out assigned tasks while contaminated systems are undergoing corrective actions.</t>
        </is>
      </c>
      <c r="F44" s="77" t="n"/>
      <c r="G44" s="77" t="n"/>
      <c r="H44" s="77" t="n"/>
      <c r="I44" s="46" t="n"/>
      <c r="J44" s="77" t="n"/>
      <c r="K44" s="77" t="n"/>
    </row>
    <row r="45">
      <c r="A45" s="67" t="inlineStr">
        <is>
          <t>Incident Response</t>
        </is>
      </c>
      <c r="B45" s="57" t="inlineStr">
        <is>
          <t>IR-9 (4)</t>
        </is>
      </c>
      <c r="C45" s="54" t="inlineStr">
        <is>
          <t>IR-9 (4).1</t>
        </is>
      </c>
      <c r="D45" s="57" t="inlineStr">
        <is>
          <t>Exposure to Unauthorized Personnel</t>
        </is>
      </c>
      <c r="E45" s="75" t="inlineStr">
        <is>
          <t>Determine if organization-defined controls are employed for personnel exposed to information not within assigned access authorizations.</t>
        </is>
      </c>
      <c r="F45" s="77" t="n"/>
      <c r="G45" s="77" t="n"/>
      <c r="H45" s="77" t="n"/>
      <c r="I45" s="46" t="n"/>
      <c r="J45" s="77" t="n"/>
      <c r="K45" s="77" t="n"/>
    </row>
  </sheetData>
  <autoFilter ref="$A$1:$I$45"/>
  <conditionalFormatting sqref="H2:I45">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8.xml><?xml version="1.0" encoding="utf-8"?>
<worksheet xmlns="http://schemas.openxmlformats.org/spreadsheetml/2006/main">
  <sheetPr>
    <tabColor rgb="FF1C4587"/>
    <outlinePr summaryBelow="1" summaryRight="1"/>
    <pageSetUpPr fitToPage="1"/>
  </sheetPr>
  <dimension ref="A1:K32"/>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Maintenance</t>
        </is>
      </c>
      <c r="B2" s="54" t="inlineStr">
        <is>
          <t>MA-1</t>
        </is>
      </c>
      <c r="C2" s="54" t="inlineStr">
        <is>
          <t>MA-1.1</t>
        </is>
      </c>
      <c r="D2" s="54" t="inlineStr">
        <is>
          <t>Policy and Procedures</t>
        </is>
      </c>
      <c r="E2" s="68" t="inlineStr">
        <is>
          <t>Determine if a maintenance policy is developed, documented and disseminated to organization-defined personnel or roles.</t>
        </is>
      </c>
      <c r="F2" s="77" t="n"/>
      <c r="G2" s="77" t="n"/>
      <c r="H2" s="77" t="n"/>
      <c r="I2" s="46" t="n"/>
      <c r="J2" s="77" t="n"/>
      <c r="K2" s="77" t="n"/>
    </row>
    <row r="3">
      <c r="A3" s="67" t="inlineStr">
        <is>
          <t>Maintenance</t>
        </is>
      </c>
      <c r="B3" s="57" t="inlineStr">
        <is>
          <t>MA-1</t>
        </is>
      </c>
      <c r="C3" s="54" t="inlineStr">
        <is>
          <t>MA-1.2</t>
        </is>
      </c>
      <c r="D3" s="54" t="inlineStr">
        <is>
          <t>Policy and Procedures</t>
        </is>
      </c>
      <c r="E3" s="75" t="inlineStr">
        <is>
          <t>Determine if maintenance procedures to facilitate the implementation of the maintenance policy and associated maintenance controls are developed, documented and disseminated to organization-defined personnel or roles.</t>
        </is>
      </c>
      <c r="F3" s="77" t="n"/>
      <c r="G3" s="77" t="n"/>
      <c r="H3" s="77" t="n"/>
      <c r="I3" s="46" t="n"/>
      <c r="J3" s="77" t="n"/>
      <c r="K3" s="77" t="n"/>
    </row>
    <row r="4">
      <c r="A4" s="67" t="inlineStr">
        <is>
          <t>Maintenance</t>
        </is>
      </c>
      <c r="B4" s="57" t="inlineStr">
        <is>
          <t>MA-1</t>
        </is>
      </c>
      <c r="C4" s="54" t="inlineStr">
        <is>
          <t>MA-1.3</t>
        </is>
      </c>
      <c r="D4" s="54" t="inlineStr">
        <is>
          <t>Policy and Procedures</t>
        </is>
      </c>
      <c r="E4" s="75" t="inlineStr">
        <is>
          <t>Determine if the organizational-level, mission/business process-level, or system-level maintenance policy addresses purpose, scope, roles, responsibilities, management commitment, coordination among organizational entities, and compliance.</t>
        </is>
      </c>
      <c r="F4" s="77" t="n"/>
      <c r="G4" s="77" t="n"/>
      <c r="H4" s="77" t="n"/>
      <c r="I4" s="46" t="n"/>
      <c r="J4" s="77" t="n"/>
      <c r="K4" s="77" t="n"/>
    </row>
    <row r="5">
      <c r="A5" s="67" t="inlineStr">
        <is>
          <t>Maintenance</t>
        </is>
      </c>
      <c r="B5" s="57" t="inlineStr">
        <is>
          <t>MA-1</t>
        </is>
      </c>
      <c r="C5" s="54" t="inlineStr">
        <is>
          <t>MA-1.4</t>
        </is>
      </c>
      <c r="D5" s="54" t="inlineStr">
        <is>
          <t>Policy and Procedures</t>
        </is>
      </c>
      <c r="E5" s="75" t="inlineStr">
        <is>
          <t>Determine if the maintenance policy is consistent with applicable laws, Executive Orders, directives, regulations, policies, standards, and guidelines.</t>
        </is>
      </c>
      <c r="F5" s="77" t="n"/>
      <c r="G5" s="77" t="n"/>
      <c r="H5" s="77" t="n"/>
      <c r="I5" s="46" t="n"/>
      <c r="J5" s="77" t="n"/>
      <c r="K5" s="77" t="n"/>
    </row>
    <row r="6">
      <c r="A6" s="67" t="inlineStr">
        <is>
          <t>Maintenance</t>
        </is>
      </c>
      <c r="B6" s="57" t="inlineStr">
        <is>
          <t>MA-1</t>
        </is>
      </c>
      <c r="C6" s="54" t="inlineStr">
        <is>
          <t>MA-1.5</t>
        </is>
      </c>
      <c r="D6" s="54" t="inlineStr">
        <is>
          <t>Policy and Procedures</t>
        </is>
      </c>
      <c r="E6" s="75" t="inlineStr">
        <is>
          <t>Determine if the organization-defined official is designated to manage the development, documentation, and dissemination of the maintenance policy and procedures.</t>
        </is>
      </c>
      <c r="F6" s="77" t="n"/>
      <c r="G6" s="77" t="n"/>
      <c r="H6" s="77" t="n"/>
      <c r="I6" s="46" t="n"/>
      <c r="J6" s="77" t="n"/>
      <c r="K6" s="77" t="n"/>
    </row>
    <row r="7">
      <c r="A7" s="67" t="inlineStr">
        <is>
          <t>Maintenance</t>
        </is>
      </c>
      <c r="B7" s="57" t="inlineStr">
        <is>
          <t>MA-1</t>
        </is>
      </c>
      <c r="C7" s="54" t="inlineStr">
        <is>
          <t>MA-1.6</t>
        </is>
      </c>
      <c r="D7" s="54" t="inlineStr">
        <is>
          <t>Policy and Procedures</t>
        </is>
      </c>
      <c r="E7" s="75" t="inlineStr">
        <is>
          <t>Determine if the current maintenance policy is reviewed and updated at least every three (3) years as well as after significant changes to in-scope systems.</t>
        </is>
      </c>
      <c r="F7" s="77" t="n"/>
      <c r="G7" s="77" t="n"/>
      <c r="H7" s="77" t="n"/>
      <c r="I7" s="46" t="n"/>
      <c r="J7" s="77" t="n"/>
      <c r="K7" s="77" t="n"/>
    </row>
    <row r="8">
      <c r="A8" s="67" t="inlineStr">
        <is>
          <t>Maintenance</t>
        </is>
      </c>
      <c r="B8" s="57" t="inlineStr">
        <is>
          <t>MA-1</t>
        </is>
      </c>
      <c r="C8" s="54" t="inlineStr">
        <is>
          <t>MA-1.7</t>
        </is>
      </c>
      <c r="D8" s="54" t="inlineStr">
        <is>
          <t>Policy and Procedures</t>
        </is>
      </c>
      <c r="E8" s="75" t="inlineStr">
        <is>
          <t>Determine if the current maintenance procedures are reviewed and updated at least annually and after organization-defined events.</t>
        </is>
      </c>
      <c r="F8" s="77" t="n"/>
      <c r="G8" s="77" t="n"/>
      <c r="H8" s="77" t="n"/>
      <c r="I8" s="46" t="n"/>
      <c r="J8" s="77" t="n"/>
      <c r="K8" s="77" t="n"/>
    </row>
    <row r="9">
      <c r="A9" s="67" t="inlineStr">
        <is>
          <t>Maintenance</t>
        </is>
      </c>
      <c r="B9" s="57" t="inlineStr">
        <is>
          <t>MA-2</t>
        </is>
      </c>
      <c r="C9" s="54" t="inlineStr">
        <is>
          <t>MA-2.1</t>
        </is>
      </c>
      <c r="D9" s="57" t="inlineStr">
        <is>
          <t>Controlled Maintenance</t>
        </is>
      </c>
      <c r="E9" s="75" t="inlineStr">
        <is>
          <t>Determine if maintenance, repair, and replacement of system components are scheduled, documented, and reviewed in accordance with manufacturer or vendor specifications and/or organizational requirements.</t>
        </is>
      </c>
      <c r="F9" s="77" t="n"/>
      <c r="G9" s="77" t="n"/>
      <c r="H9" s="77" t="n"/>
      <c r="I9" s="46" t="n"/>
      <c r="J9" s="77" t="n"/>
      <c r="K9" s="77" t="n"/>
    </row>
    <row r="10">
      <c r="A10" s="67" t="inlineStr">
        <is>
          <t>Maintenance</t>
        </is>
      </c>
      <c r="B10" s="57" t="inlineStr">
        <is>
          <t>MA-2</t>
        </is>
      </c>
      <c r="C10" s="54" t="inlineStr">
        <is>
          <t>MA-2.2</t>
        </is>
      </c>
      <c r="D10" s="57" t="inlineStr">
        <is>
          <t>Controlled Maintenance</t>
        </is>
      </c>
      <c r="E10" s="75" t="inlineStr">
        <is>
          <t>Determine if all maintenance activities, whether performed on site or remotely and whether the system or system components are serviced on site or removed to another location, are approved and monitored.</t>
        </is>
      </c>
      <c r="F10" s="77" t="n"/>
      <c r="G10" s="77" t="n"/>
      <c r="H10" s="77" t="n"/>
      <c r="I10" s="46" t="n"/>
      <c r="J10" s="77" t="n"/>
      <c r="K10" s="77" t="n"/>
    </row>
    <row r="11">
      <c r="A11" s="67" t="inlineStr">
        <is>
          <t>Maintenance</t>
        </is>
      </c>
      <c r="B11" s="57" t="inlineStr">
        <is>
          <t>MA-2</t>
        </is>
      </c>
      <c r="C11" s="54" t="inlineStr">
        <is>
          <t>MA-2.3</t>
        </is>
      </c>
      <c r="D11" s="57" t="inlineStr">
        <is>
          <t>Controlled Maintenance</t>
        </is>
      </c>
      <c r="E11" s="75" t="inlineStr">
        <is>
          <t>Determine if organization-defined personnel or roles is/are required to explicitly approve the removal of the system or system components from organizational facilities for off-site maintenance, repair, or replacement.</t>
        </is>
      </c>
      <c r="F11" s="77" t="n"/>
      <c r="G11" s="77" t="n"/>
      <c r="H11" s="77" t="n"/>
      <c r="I11" s="46" t="n"/>
      <c r="J11" s="77" t="n"/>
      <c r="K11" s="77" t="n"/>
    </row>
    <row r="12">
      <c r="A12" s="67" t="inlineStr">
        <is>
          <t>Maintenance</t>
        </is>
      </c>
      <c r="B12" s="57" t="inlineStr">
        <is>
          <t>MA-2</t>
        </is>
      </c>
      <c r="C12" s="54" t="inlineStr">
        <is>
          <t>MA-2.4</t>
        </is>
      </c>
      <c r="D12" s="57" t="inlineStr">
        <is>
          <t>Controlled Maintenance</t>
        </is>
      </c>
      <c r="E12" s="75" t="inlineStr">
        <is>
          <t>Determine if equipment is sanitized to remove organization-defined information from associated media prior to removal from organizational facilities for off-site maintenance, repair, or replacement.</t>
        </is>
      </c>
      <c r="F12" s="77" t="n"/>
      <c r="G12" s="77" t="n"/>
      <c r="H12" s="77" t="n"/>
      <c r="I12" s="46" t="n"/>
      <c r="J12" s="77" t="n"/>
      <c r="K12" s="77" t="n"/>
    </row>
    <row r="13">
      <c r="A13" s="67" t="inlineStr">
        <is>
          <t>Maintenance</t>
        </is>
      </c>
      <c r="B13" s="57" t="inlineStr">
        <is>
          <t>MA-2</t>
        </is>
      </c>
      <c r="C13" s="54" t="inlineStr">
        <is>
          <t>MA-2.5</t>
        </is>
      </c>
      <c r="D13" s="57" t="inlineStr">
        <is>
          <t>Controlled Maintenance</t>
        </is>
      </c>
      <c r="E13" s="75" t="inlineStr">
        <is>
          <t>Determine if all potentially impacted controls are checked to verify that the controls are still functioning properly following maintenance, repair, or replacement actions.</t>
        </is>
      </c>
      <c r="F13" s="77" t="n"/>
      <c r="G13" s="77" t="n"/>
      <c r="H13" s="77" t="n"/>
      <c r="I13" s="46" t="n"/>
      <c r="J13" s="77" t="n"/>
      <c r="K13" s="77" t="n"/>
    </row>
    <row r="14">
      <c r="A14" s="67" t="inlineStr">
        <is>
          <t>Maintenance</t>
        </is>
      </c>
      <c r="B14" s="57" t="inlineStr">
        <is>
          <t>MA-2</t>
        </is>
      </c>
      <c r="C14" s="54" t="inlineStr">
        <is>
          <t>MA-2.6</t>
        </is>
      </c>
      <c r="D14" s="57" t="inlineStr">
        <is>
          <t>Controlled Maintenance</t>
        </is>
      </c>
      <c r="E14" s="75" t="inlineStr">
        <is>
          <t>Determine if organization-defined information is included in organizational maintenance records.</t>
        </is>
      </c>
      <c r="F14" s="77" t="n"/>
      <c r="G14" s="77" t="n"/>
      <c r="H14" s="77" t="n"/>
      <c r="I14" s="46" t="n"/>
      <c r="J14" s="77" t="n"/>
      <c r="K14" s="77" t="n"/>
    </row>
    <row r="15">
      <c r="A15" s="67" t="inlineStr">
        <is>
          <t>Maintenance</t>
        </is>
      </c>
      <c r="B15" s="57" t="inlineStr">
        <is>
          <t>MA-3</t>
        </is>
      </c>
      <c r="C15" s="54" t="inlineStr">
        <is>
          <t>MA-3.1</t>
        </is>
      </c>
      <c r="D15" s="57" t="inlineStr">
        <is>
          <t>Maintenance Tools</t>
        </is>
      </c>
      <c r="E15" s="75" t="inlineStr">
        <is>
          <t>Determine if the use of system maintenance tools is approved, controlled, and monitored.</t>
        </is>
      </c>
      <c r="F15" s="77" t="n"/>
      <c r="G15" s="77" t="n"/>
      <c r="H15" s="77" t="n"/>
      <c r="I15" s="46" t="n"/>
      <c r="J15" s="77" t="n"/>
      <c r="K15" s="77" t="n"/>
    </row>
    <row r="16">
      <c r="A16" s="67" t="inlineStr">
        <is>
          <t>Maintenance</t>
        </is>
      </c>
      <c r="B16" s="57" t="inlineStr">
        <is>
          <t>MA-3</t>
        </is>
      </c>
      <c r="C16" s="54" t="inlineStr">
        <is>
          <t>MA-3.2</t>
        </is>
      </c>
      <c r="D16" s="57" t="inlineStr">
        <is>
          <t>Maintenance Tools</t>
        </is>
      </c>
      <c r="E16" s="75" t="inlineStr">
        <is>
          <t>Determine if previously approved system maintenance tools are reviewed at least annually.</t>
        </is>
      </c>
      <c r="F16" s="77" t="n"/>
      <c r="G16" s="77" t="n"/>
      <c r="H16" s="77" t="n"/>
      <c r="I16" s="46" t="n"/>
      <c r="J16" s="77" t="n"/>
      <c r="K16" s="77" t="n"/>
    </row>
    <row r="17">
      <c r="A17" s="67" t="inlineStr">
        <is>
          <t>Maintenance</t>
        </is>
      </c>
      <c r="B17" s="57" t="inlineStr">
        <is>
          <t>MA-3 (1)</t>
        </is>
      </c>
      <c r="C17" s="54" t="inlineStr">
        <is>
          <t>MA-3 (1).1</t>
        </is>
      </c>
      <c r="D17" s="57" t="inlineStr">
        <is>
          <t>Inspect Tools</t>
        </is>
      </c>
      <c r="E17" s="75" t="inlineStr">
        <is>
          <t>Determine if maintenance tools used by maintenance personnel are inspected for improper or unauthorized modifications.</t>
        </is>
      </c>
      <c r="F17" s="77" t="n"/>
      <c r="G17" s="77" t="n"/>
      <c r="H17" s="77" t="n"/>
      <c r="I17" s="46" t="n"/>
      <c r="J17" s="77" t="n"/>
      <c r="K17" s="77" t="n"/>
    </row>
    <row r="18">
      <c r="A18" s="67" t="inlineStr">
        <is>
          <t>Maintenance</t>
        </is>
      </c>
      <c r="B18" s="57" t="inlineStr">
        <is>
          <t>MA-3 (2)</t>
        </is>
      </c>
      <c r="C18" s="54" t="inlineStr">
        <is>
          <t>MA-3 (2).1</t>
        </is>
      </c>
      <c r="D18" s="57" t="inlineStr">
        <is>
          <t>Inspect Media</t>
        </is>
      </c>
      <c r="E18" s="75" t="inlineStr">
        <is>
          <t>Determine if media containing diagnostic and test programs are checked for malicious code before the media are used in the system.</t>
        </is>
      </c>
      <c r="F18" s="77" t="n"/>
      <c r="G18" s="77" t="n"/>
      <c r="H18" s="77" t="n"/>
      <c r="I18" s="46" t="n"/>
      <c r="J18" s="77" t="n"/>
      <c r="K18" s="77" t="n"/>
    </row>
    <row r="19">
      <c r="A19" s="67" t="inlineStr">
        <is>
          <t>Maintenance</t>
        </is>
      </c>
      <c r="B19" s="57" t="inlineStr">
        <is>
          <t>MA-3 (3)</t>
        </is>
      </c>
      <c r="C19" s="54" t="inlineStr">
        <is>
          <t>MA-3 (3).1</t>
        </is>
      </c>
      <c r="D19" s="57" t="inlineStr">
        <is>
          <t>Prevent Unauthorized Removal</t>
        </is>
      </c>
      <c r="E19" s="75" t="inlineStr">
        <is>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is>
      </c>
      <c r="F19" s="77" t="n"/>
      <c r="G19" s="77" t="n"/>
      <c r="H19" s="77" t="n"/>
      <c r="I19" s="46" t="n"/>
      <c r="J19" s="77" t="n"/>
      <c r="K19" s="77" t="n"/>
    </row>
    <row r="20">
      <c r="A20" s="67" t="inlineStr">
        <is>
          <t>Maintenance</t>
        </is>
      </c>
      <c r="B20" s="57" t="inlineStr">
        <is>
          <t>MA-4</t>
        </is>
      </c>
      <c r="C20" s="54" t="inlineStr">
        <is>
          <t>MA-4.1</t>
        </is>
      </c>
      <c r="D20" s="57" t="inlineStr">
        <is>
          <t>Nonlocal Maintenance</t>
        </is>
      </c>
      <c r="E20" s="75" t="inlineStr">
        <is>
          <t>Determine if nonlocal maintenance and diagnostic activities are approved and monitored.</t>
        </is>
      </c>
      <c r="F20" s="77" t="n"/>
      <c r="G20" s="77" t="n"/>
      <c r="H20" s="77" t="n"/>
      <c r="I20" s="46" t="n"/>
      <c r="J20" s="77" t="n"/>
      <c r="K20" s="77" t="n"/>
    </row>
    <row r="21">
      <c r="A21" s="67" t="inlineStr">
        <is>
          <t>Maintenance</t>
        </is>
      </c>
      <c r="B21" s="57" t="inlineStr">
        <is>
          <t>MA-4</t>
        </is>
      </c>
      <c r="C21" s="54" t="inlineStr">
        <is>
          <t>MA-4.2</t>
        </is>
      </c>
      <c r="D21" s="57" t="inlineStr">
        <is>
          <t>Nonlocal Maintenance</t>
        </is>
      </c>
      <c r="E21" s="75" t="inlineStr">
        <is>
          <t>Determine if the use of nonlocal maintenance and diagnostic tools are allowed only as consistent with organizational policy.</t>
        </is>
      </c>
      <c r="F21" s="77" t="n"/>
      <c r="G21" s="77" t="n"/>
      <c r="H21" s="77" t="n"/>
      <c r="I21" s="46" t="n"/>
      <c r="J21" s="77" t="n"/>
      <c r="K21" s="77" t="n"/>
    </row>
    <row r="22">
      <c r="A22" s="67" t="inlineStr">
        <is>
          <t>Maintenance</t>
        </is>
      </c>
      <c r="B22" s="57" t="inlineStr">
        <is>
          <t>MA-4</t>
        </is>
      </c>
      <c r="C22" s="54" t="inlineStr">
        <is>
          <t>MA-4.3</t>
        </is>
      </c>
      <c r="D22" s="57" t="inlineStr">
        <is>
          <t>Nonlocal Maintenance</t>
        </is>
      </c>
      <c r="E22" s="75" t="inlineStr">
        <is>
          <t>Determine if the use of nonlocal maintenance and diagnostic tools are documented in the security plan for the system.</t>
        </is>
      </c>
      <c r="F22" s="77" t="n"/>
      <c r="G22" s="77" t="n"/>
      <c r="H22" s="77" t="n"/>
      <c r="I22" s="46" t="n"/>
      <c r="J22" s="77" t="n"/>
      <c r="K22" s="77" t="n"/>
    </row>
    <row r="23">
      <c r="A23" s="67" t="inlineStr">
        <is>
          <t>Maintenance</t>
        </is>
      </c>
      <c r="B23" s="57" t="inlineStr">
        <is>
          <t>MA-4</t>
        </is>
      </c>
      <c r="C23" s="54" t="inlineStr">
        <is>
          <t>MA-4.4</t>
        </is>
      </c>
      <c r="D23" s="57" t="inlineStr">
        <is>
          <t>Nonlocal Maintenance</t>
        </is>
      </c>
      <c r="E23" s="75" t="inlineStr">
        <is>
          <t>Determine if strong authentication is employed in the establishment of nonlocal maintenance and diagnostic sessions.</t>
        </is>
      </c>
      <c r="F23" s="77" t="n"/>
      <c r="G23" s="77" t="n"/>
      <c r="H23" s="46" t="n"/>
      <c r="I23" s="77" t="n"/>
      <c r="J23" s="77" t="n"/>
      <c r="K23" s="77" t="n"/>
    </row>
    <row r="24">
      <c r="A24" s="67" t="inlineStr">
        <is>
          <t>Maintenance</t>
        </is>
      </c>
      <c r="B24" s="57" t="inlineStr">
        <is>
          <t>MA-4</t>
        </is>
      </c>
      <c r="C24" s="54" t="inlineStr">
        <is>
          <t>MA-4.5</t>
        </is>
      </c>
      <c r="D24" s="57" t="inlineStr">
        <is>
          <t>Nonlocal Maintenance</t>
        </is>
      </c>
      <c r="E24" s="75" t="inlineStr">
        <is>
          <t>Determine if records for nonlocal maintenance and diagnostic activities are maintained.</t>
        </is>
      </c>
      <c r="F24" s="77" t="n"/>
      <c r="G24" s="77" t="n"/>
      <c r="H24" s="46" t="n"/>
      <c r="I24" s="77" t="n"/>
      <c r="J24" s="77" t="n"/>
      <c r="K24" s="77" t="n"/>
    </row>
    <row r="25">
      <c r="A25" s="67" t="inlineStr">
        <is>
          <t>Maintenance</t>
        </is>
      </c>
      <c r="B25" s="57" t="inlineStr">
        <is>
          <t>MA-4</t>
        </is>
      </c>
      <c r="C25" s="54" t="inlineStr">
        <is>
          <t>MA-4.6</t>
        </is>
      </c>
      <c r="D25" s="57" t="inlineStr">
        <is>
          <t>Nonlocal Maintenance</t>
        </is>
      </c>
      <c r="E25" s="75" t="inlineStr">
        <is>
          <t>Determine if session and network connections are terminated when nonlocal maintenance is completed.</t>
        </is>
      </c>
      <c r="F25" s="77" t="n"/>
      <c r="G25" s="77" t="n"/>
      <c r="H25" s="46" t="n"/>
      <c r="I25" s="77" t="n"/>
      <c r="J25" s="77" t="n"/>
      <c r="K25" s="77" t="n"/>
    </row>
    <row r="26">
      <c r="A26" s="67" t="inlineStr">
        <is>
          <t>Maintenance</t>
        </is>
      </c>
      <c r="B26" s="57" t="inlineStr">
        <is>
          <t>MA-5</t>
        </is>
      </c>
      <c r="C26" s="54" t="inlineStr">
        <is>
          <t>MA-5.1</t>
        </is>
      </c>
      <c r="D26" s="57" t="inlineStr">
        <is>
          <t>Maintenance Personnel</t>
        </is>
      </c>
      <c r="E26" s="75" t="inlineStr">
        <is>
          <t>Determine if a process for maintenance personnel authorization is established and a list of authorized maintenance organizations or personnel is maintained.</t>
        </is>
      </c>
      <c r="F26" s="77" t="n"/>
      <c r="G26" s="77" t="n"/>
      <c r="H26" s="46" t="n"/>
      <c r="I26" s="77" t="n"/>
      <c r="J26" s="77" t="n"/>
      <c r="K26" s="77" t="n"/>
    </row>
    <row r="27">
      <c r="A27" s="67" t="inlineStr">
        <is>
          <t>Maintenance</t>
        </is>
      </c>
      <c r="B27" s="57" t="inlineStr">
        <is>
          <t>MA-5</t>
        </is>
      </c>
      <c r="C27" s="54" t="inlineStr">
        <is>
          <t>MA-5.2</t>
        </is>
      </c>
      <c r="D27" s="57" t="inlineStr">
        <is>
          <t>Maintenance Personnel</t>
        </is>
      </c>
      <c r="E27" s="75" t="inlineStr">
        <is>
          <t>Determine if non-escorted personnel performing maintenance on the system possess the required access authorizations.</t>
        </is>
      </c>
      <c r="F27" s="77" t="n"/>
      <c r="G27" s="77" t="n"/>
      <c r="H27" s="46" t="n"/>
      <c r="I27" s="77" t="n"/>
      <c r="J27" s="77" t="n"/>
      <c r="K27" s="77" t="n"/>
    </row>
    <row r="28">
      <c r="A28" s="67" t="inlineStr">
        <is>
          <t>Maintenance</t>
        </is>
      </c>
      <c r="B28" s="57" t="inlineStr">
        <is>
          <t>MA-5</t>
        </is>
      </c>
      <c r="C28" s="54" t="inlineStr">
        <is>
          <t>MA-5.3</t>
        </is>
      </c>
      <c r="D28" s="57" t="inlineStr">
        <is>
          <t>Maintenance Personnel</t>
        </is>
      </c>
      <c r="E28" s="75" t="inlineStr">
        <is>
          <t>Determine if organizational personnel with required access authorizations and technical competence is/are designated to supervise the maintenance activities of personnel who do not possess the required access authorizations.</t>
        </is>
      </c>
      <c r="F28" s="77" t="n"/>
      <c r="G28" s="77" t="n"/>
      <c r="H28" s="46" t="n"/>
      <c r="I28" s="77" t="n"/>
      <c r="J28" s="77" t="n"/>
      <c r="K28" s="77" t="n"/>
    </row>
    <row r="29">
      <c r="A29" s="67" t="inlineStr">
        <is>
          <t>Maintenance</t>
        </is>
      </c>
      <c r="B29" s="57" t="inlineStr">
        <is>
          <t>MA-5 (1)</t>
        </is>
      </c>
      <c r="C29" s="54" t="inlineStr">
        <is>
          <t>MA-5 (1).1</t>
        </is>
      </c>
      <c r="D29" s="57" t="inlineStr">
        <is>
          <t>Individuals Without Appropriate Access</t>
        </is>
      </c>
      <c r="E29" s="75" t="inlineStr">
        <is>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is>
      </c>
      <c r="F29" s="77" t="n"/>
      <c r="G29" s="77" t="n"/>
      <c r="H29" s="46" t="n"/>
      <c r="I29" s="77" t="n"/>
      <c r="J29" s="77" t="n"/>
      <c r="K29" s="77" t="n"/>
    </row>
    <row r="30">
      <c r="A30" s="67" t="inlineStr">
        <is>
          <t>Maintenance</t>
        </is>
      </c>
      <c r="B30" s="57" t="inlineStr">
        <is>
          <t>MA-5 (1)</t>
        </is>
      </c>
      <c r="C30" s="54" t="inlineStr">
        <is>
          <t>MA-5 (1).2</t>
        </is>
      </c>
      <c r="D30" s="57" t="inlineStr">
        <is>
          <t>Individuals Without Appropriate Access</t>
        </is>
      </c>
      <c r="E30" s="75" t="inlineStr">
        <is>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is>
      </c>
      <c r="F30" s="77" t="n"/>
      <c r="G30" s="77" t="n"/>
      <c r="H30" s="46" t="n"/>
      <c r="I30" s="77" t="n"/>
      <c r="J30" s="77" t="n"/>
      <c r="K30" s="77" t="n"/>
    </row>
    <row r="31">
      <c r="A31" s="67" t="inlineStr">
        <is>
          <t>Maintenance</t>
        </is>
      </c>
      <c r="B31" s="57" t="inlineStr">
        <is>
          <t>MA-5 (1)</t>
        </is>
      </c>
      <c r="C31" s="54" t="inlineStr">
        <is>
          <t>MA-5 (1).3</t>
        </is>
      </c>
      <c r="D31" s="57" t="inlineStr">
        <is>
          <t>Individuals Without Appropriate Access</t>
        </is>
      </c>
      <c r="E31" s="75" t="inlineStr">
        <is>
          <t>Determine if organization-defined alternate controls are developed and implemented in the event that a system cannot be sanitized, removed, or disconnected from the system.</t>
        </is>
      </c>
      <c r="F31" s="77" t="n"/>
      <c r="G31" s="77" t="n"/>
      <c r="H31" s="46" t="n"/>
      <c r="I31" s="77" t="n"/>
      <c r="J31" s="77" t="n"/>
      <c r="K31" s="77" t="n"/>
    </row>
    <row r="32">
      <c r="A32" s="67" t="inlineStr">
        <is>
          <t>Maintenance</t>
        </is>
      </c>
      <c r="B32" s="57" t="inlineStr">
        <is>
          <t>MA-6</t>
        </is>
      </c>
      <c r="C32" s="54" t="inlineStr">
        <is>
          <t>MA-6.1</t>
        </is>
      </c>
      <c r="D32" s="57" t="inlineStr">
        <is>
          <t>Timely Maintenance</t>
        </is>
      </c>
      <c r="E32" s="75" t="inlineStr">
        <is>
          <t>Determine if maintenance support and/or spare parts are obtained for organization-defined system components within an organization-defined time period of failure.</t>
        </is>
      </c>
      <c r="F32" s="77" t="n"/>
      <c r="G32" s="77" t="n"/>
      <c r="H32" s="46" t="n"/>
      <c r="I32" s="77" t="n"/>
      <c r="J32" s="77" t="n"/>
      <c r="K32" s="77" t="n"/>
    </row>
  </sheetData>
  <autoFilter ref="$A$1:$I$32"/>
  <conditionalFormatting sqref="H2:H32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9.xml><?xml version="1.0" encoding="utf-8"?>
<worksheet xmlns="http://schemas.openxmlformats.org/spreadsheetml/2006/main">
  <sheetPr>
    <tabColor rgb="FF1C4587"/>
    <outlinePr summaryBelow="1" summaryRight="1"/>
    <pageSetUpPr fitToPage="1"/>
  </sheetPr>
  <dimension ref="A1:K2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6"/>
    <col width="67.14" customWidth="1" style="81" min="7" max="7"/>
    <col width="26.43" customWidth="1" style="81" min="8" max="8"/>
    <col width="64.43000000000001" customWidth="1" style="81" min="9"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70" t="inlineStr">
        <is>
          <t>Relevant Text</t>
        </is>
      </c>
      <c r="H1" s="70" t="inlineStr">
        <is>
          <t>Assessment Result</t>
        </is>
      </c>
      <c r="I1" s="70" t="inlineStr">
        <is>
          <t>Implementation Status</t>
        </is>
      </c>
      <c r="J1" s="70" t="inlineStr">
        <is>
          <t>Recommendation (if applicable)</t>
        </is>
      </c>
      <c r="K1" s="70" t="inlineStr">
        <is>
          <t>Example Recommended Text (if applicable)</t>
        </is>
      </c>
    </row>
    <row r="2">
      <c r="A2" s="67" t="inlineStr">
        <is>
          <t>Media Protection</t>
        </is>
      </c>
      <c r="B2" s="54" t="inlineStr">
        <is>
          <t>MP-1</t>
        </is>
      </c>
      <c r="C2" s="54" t="inlineStr">
        <is>
          <t>MP-1.1</t>
        </is>
      </c>
      <c r="D2" s="54" t="inlineStr">
        <is>
          <t>Policy and Procedures</t>
        </is>
      </c>
      <c r="E2" s="54" t="inlineStr">
        <is>
          <t>Determine if a media protection policy is developed, documented and disseminated to organization-defined personnel or roles.</t>
        </is>
      </c>
      <c r="F2" s="71" t="n"/>
      <c r="G2" s="74" t="n"/>
      <c r="H2" s="74" t="n"/>
      <c r="I2" s="73" t="n"/>
      <c r="J2" s="74" t="n"/>
      <c r="K2" s="74" t="n"/>
    </row>
    <row r="3">
      <c r="A3" s="67" t="inlineStr">
        <is>
          <t>Media Protection</t>
        </is>
      </c>
      <c r="B3" s="57" t="inlineStr">
        <is>
          <t>MP-1</t>
        </is>
      </c>
      <c r="C3" s="54" t="inlineStr">
        <is>
          <t>MP-1.2</t>
        </is>
      </c>
      <c r="D3" s="54" t="inlineStr">
        <is>
          <t>Policy and Procedures</t>
        </is>
      </c>
      <c r="E3" s="57" t="inlineStr">
        <is>
          <t>Determine if media protection procedures to facilitate the implementation of the media protection policy and associated media protection controls are developed, documented and disseminated to organization-defined personnel or roles.</t>
        </is>
      </c>
      <c r="F3" s="71" t="n"/>
      <c r="G3" s="74" t="n"/>
      <c r="H3" s="74" t="n"/>
      <c r="I3" s="73" t="n"/>
      <c r="J3" s="74" t="n"/>
      <c r="K3" s="74" t="n"/>
    </row>
    <row r="4">
      <c r="A4" s="67" t="inlineStr">
        <is>
          <t>Media Protection</t>
        </is>
      </c>
      <c r="B4" s="57" t="inlineStr">
        <is>
          <t>MP-1</t>
        </is>
      </c>
      <c r="C4" s="54" t="inlineStr">
        <is>
          <t>MP-1.3</t>
        </is>
      </c>
      <c r="D4" s="54" t="inlineStr">
        <is>
          <t>Policy and Procedures</t>
        </is>
      </c>
      <c r="E4" s="75" t="inlineStr">
        <is>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is>
      </c>
      <c r="F4" s="71" t="n"/>
      <c r="G4" s="74" t="n"/>
      <c r="H4" s="74" t="n"/>
      <c r="I4" s="73" t="n"/>
      <c r="J4" s="74" t="n"/>
      <c r="K4" s="74" t="n"/>
    </row>
    <row r="5">
      <c r="A5" s="67" t="inlineStr">
        <is>
          <t>Media Protection</t>
        </is>
      </c>
      <c r="B5" s="57" t="inlineStr">
        <is>
          <t>MP-1</t>
        </is>
      </c>
      <c r="C5" s="54" t="inlineStr">
        <is>
          <t>MP-1.4</t>
        </is>
      </c>
      <c r="D5" s="54" t="inlineStr">
        <is>
          <t>Policy and Procedures</t>
        </is>
      </c>
      <c r="E5" s="75" t="inlineStr">
        <is>
          <t>Determine if the media protection policy is consistent with applicable laws, Executive Orders, directives, regulations, policies, standards, and guidelines.</t>
        </is>
      </c>
      <c r="F5" s="71" t="n"/>
      <c r="G5" s="74" t="n"/>
      <c r="H5" s="74" t="n"/>
      <c r="I5" s="73" t="n"/>
      <c r="J5" s="74" t="n"/>
      <c r="K5" s="74" t="n"/>
    </row>
    <row r="6">
      <c r="A6" s="67" t="inlineStr">
        <is>
          <t>Media Protection</t>
        </is>
      </c>
      <c r="B6" s="57" t="inlineStr">
        <is>
          <t>MP-1</t>
        </is>
      </c>
      <c r="C6" s="54" t="inlineStr">
        <is>
          <t>MP-1.5</t>
        </is>
      </c>
      <c r="D6" s="54" t="inlineStr">
        <is>
          <t>Policy and Procedures</t>
        </is>
      </c>
      <c r="E6" s="75" t="inlineStr">
        <is>
          <t>Determine if the organization-defined official is designated to manage the development, documentation, and dissemination of the media protection policy and procedures.</t>
        </is>
      </c>
      <c r="F6" s="71" t="n"/>
      <c r="G6" s="74" t="n"/>
      <c r="H6" s="74" t="n"/>
      <c r="I6" s="73" t="n"/>
      <c r="J6" s="74" t="n"/>
      <c r="K6" s="74" t="n"/>
    </row>
    <row r="7">
      <c r="A7" s="67" t="inlineStr">
        <is>
          <t>Media Protection</t>
        </is>
      </c>
      <c r="B7" s="57" t="inlineStr">
        <is>
          <t>MP-1</t>
        </is>
      </c>
      <c r="C7" s="54" t="inlineStr">
        <is>
          <t>MP-1.6</t>
        </is>
      </c>
      <c r="D7" s="54" t="inlineStr">
        <is>
          <t>Policy and Procedures</t>
        </is>
      </c>
      <c r="E7" s="75" t="inlineStr">
        <is>
          <t>Determine if the current media protection policy is reviewed and updated at least every three (3) years as well as after significant changes to in-scope systems.</t>
        </is>
      </c>
      <c r="F7" s="71" t="n"/>
      <c r="G7" s="74" t="n"/>
      <c r="H7" s="74" t="n"/>
      <c r="I7" s="73" t="n"/>
      <c r="J7" s="74" t="n"/>
      <c r="K7" s="74" t="n"/>
    </row>
    <row r="8">
      <c r="A8" s="67" t="inlineStr">
        <is>
          <t>Media Protection</t>
        </is>
      </c>
      <c r="B8" s="57" t="inlineStr">
        <is>
          <t>MP-1</t>
        </is>
      </c>
      <c r="C8" s="54" t="inlineStr">
        <is>
          <t>MP-1.7</t>
        </is>
      </c>
      <c r="D8" s="54" t="inlineStr">
        <is>
          <t>Policy and Procedures</t>
        </is>
      </c>
      <c r="E8" s="75" t="inlineStr">
        <is>
          <t>Determine if the current media protection procedures are reviewed and updated at least annually as well as after significant changes to in-scope systems.</t>
        </is>
      </c>
      <c r="F8" s="71" t="n"/>
      <c r="G8" s="74" t="n"/>
      <c r="H8" s="74" t="n"/>
      <c r="I8" s="73" t="n"/>
      <c r="J8" s="74" t="n"/>
      <c r="K8" s="74" t="n"/>
    </row>
    <row r="9">
      <c r="A9" s="67" t="inlineStr">
        <is>
          <t>Media Protection</t>
        </is>
      </c>
      <c r="B9" s="57" t="inlineStr">
        <is>
          <t>MP-2</t>
        </is>
      </c>
      <c r="C9" s="54" t="inlineStr">
        <is>
          <t>MP-2.1</t>
        </is>
      </c>
      <c r="D9" s="57" t="inlineStr">
        <is>
          <t>Media Access</t>
        </is>
      </c>
      <c r="E9" s="75" t="inlineStr">
        <is>
          <t>Determine if access to all types of digital media containing sensitive information is restricted to organization-defined personnel or roles.</t>
        </is>
      </c>
      <c r="F9" s="71" t="n"/>
      <c r="G9" s="74" t="n"/>
      <c r="H9" s="74" t="n"/>
      <c r="I9" s="73" t="n"/>
      <c r="J9" s="74" t="n"/>
      <c r="K9" s="74" t="n"/>
    </row>
    <row r="10">
      <c r="A10" s="67" t="inlineStr">
        <is>
          <t>Media Protection</t>
        </is>
      </c>
      <c r="B10" s="57" t="inlineStr">
        <is>
          <t>MP-2</t>
        </is>
      </c>
      <c r="C10" s="54" t="inlineStr">
        <is>
          <t>MP-2.2</t>
        </is>
      </c>
      <c r="D10" s="57" t="inlineStr">
        <is>
          <t>Media Access</t>
        </is>
      </c>
      <c r="E10" s="75" t="inlineStr">
        <is>
          <t>Determine if access to all types of non-digital media containing sensitive information is restricted to organization-defined personnel or roles.</t>
        </is>
      </c>
      <c r="F10" s="71" t="n"/>
      <c r="G10" s="74" t="n"/>
      <c r="H10" s="74" t="n"/>
      <c r="I10" s="73" t="n"/>
      <c r="J10" s="74" t="n"/>
      <c r="K10" s="74" t="n"/>
    </row>
    <row r="11">
      <c r="A11" s="67" t="inlineStr">
        <is>
          <t>Media Protection</t>
        </is>
      </c>
      <c r="B11" s="57" t="inlineStr">
        <is>
          <t>MP-3</t>
        </is>
      </c>
      <c r="C11" s="54" t="inlineStr">
        <is>
          <t>MP-3.1</t>
        </is>
      </c>
      <c r="D11" s="57" t="inlineStr">
        <is>
          <t>Media Marking</t>
        </is>
      </c>
      <c r="E11" s="75" t="inlineStr">
        <is>
          <t>Determine if system media is marked to indicate distribution limitations, handling caveats, and applicable security markings (if any) of the information.</t>
        </is>
      </c>
      <c r="F11" s="71" t="n"/>
      <c r="G11" s="74" t="n"/>
      <c r="H11" s="74" t="n"/>
      <c r="I11" s="73" t="n"/>
      <c r="J11" s="74" t="n"/>
      <c r="K11" s="74" t="n"/>
    </row>
    <row r="12">
      <c r="A12" s="67" t="inlineStr">
        <is>
          <t>Media Protection</t>
        </is>
      </c>
      <c r="B12" s="57" t="inlineStr">
        <is>
          <t>MP-4</t>
        </is>
      </c>
      <c r="C12" s="54" t="inlineStr">
        <is>
          <t>MP-4.1</t>
        </is>
      </c>
      <c r="D12" s="57" t="inlineStr">
        <is>
          <t>Media Storage</t>
        </is>
      </c>
      <c r="E12" s="75" t="inlineStr">
        <is>
          <t>Determine if all types of digital media with sensitive information are physically controlled and securely stored within organization-defined controlled areas within facilities where the information and information system reside.</t>
        </is>
      </c>
      <c r="F12" s="71" t="n"/>
      <c r="G12" s="74" t="n"/>
      <c r="H12" s="74" t="n"/>
      <c r="I12" s="73" t="n"/>
      <c r="J12" s="74" t="n"/>
      <c r="K12" s="74" t="n"/>
    </row>
    <row r="13">
      <c r="A13" s="67" t="inlineStr">
        <is>
          <t>Media Protection</t>
        </is>
      </c>
      <c r="B13" s="57" t="inlineStr">
        <is>
          <t>MP-4</t>
        </is>
      </c>
      <c r="C13" s="54" t="inlineStr">
        <is>
          <t>MP-4.2</t>
        </is>
      </c>
      <c r="D13" s="57" t="inlineStr">
        <is>
          <t>Media Storage</t>
        </is>
      </c>
      <c r="E13" s="75" t="inlineStr">
        <is>
          <t>Determine if all types of non-digital media with sensitive information are physically controlled and securely stored within organization-defined controlled areas within facilities where the information and information system reside.</t>
        </is>
      </c>
      <c r="F13" s="71" t="n"/>
      <c r="G13" s="74" t="n"/>
      <c r="H13" s="74" t="n"/>
      <c r="I13" s="73" t="n"/>
      <c r="J13" s="74" t="n"/>
      <c r="K13" s="74" t="n"/>
    </row>
    <row r="14">
      <c r="A14" s="67" t="inlineStr">
        <is>
          <t>Media Protection</t>
        </is>
      </c>
      <c r="B14" s="57" t="inlineStr">
        <is>
          <t>MP-4</t>
        </is>
      </c>
      <c r="C14" s="54" t="inlineStr">
        <is>
          <t>MP-4.3</t>
        </is>
      </c>
      <c r="D14" s="57" t="inlineStr">
        <is>
          <t>Media Storage</t>
        </is>
      </c>
      <c r="E14" s="75" t="inlineStr">
        <is>
          <t>Determine if all types of digital and non-digital media with sensitive information are protected until the media are destroyed or sanitized using approved equipment, techniques, and procedures.</t>
        </is>
      </c>
      <c r="F14" s="71" t="n"/>
      <c r="G14" s="74" t="n"/>
      <c r="H14" s="74" t="n"/>
      <c r="I14" s="73" t="n"/>
      <c r="J14" s="74" t="n"/>
      <c r="K14" s="74" t="n"/>
    </row>
    <row r="15">
      <c r="A15" s="67" t="inlineStr">
        <is>
          <t>Media Protection</t>
        </is>
      </c>
      <c r="B15" s="57" t="inlineStr">
        <is>
          <t>MP-5</t>
        </is>
      </c>
      <c r="C15" s="54" t="inlineStr">
        <is>
          <t>MP-5.1</t>
        </is>
      </c>
      <c r="D15" s="57" t="inlineStr">
        <is>
          <t>Media Transport</t>
        </is>
      </c>
      <c r="E15" s="75" t="inlineStr">
        <is>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is>
      </c>
      <c r="F15" s="71" t="n"/>
      <c r="G15" s="74" t="n"/>
      <c r="H15" s="74" t="n"/>
      <c r="I15" s="73" t="n"/>
      <c r="J15" s="74" t="n"/>
      <c r="K15" s="74" t="n"/>
    </row>
    <row r="16">
      <c r="A16" s="67" t="inlineStr">
        <is>
          <t>Media Protection</t>
        </is>
      </c>
      <c r="B16" s="57" t="inlineStr">
        <is>
          <t>MP-5</t>
        </is>
      </c>
      <c r="C16" s="54" t="inlineStr">
        <is>
          <t>MP-5.2</t>
        </is>
      </c>
      <c r="D16" s="57" t="inlineStr">
        <is>
          <t>Media Transport</t>
        </is>
      </c>
      <c r="E16" s="75" t="inlineStr">
        <is>
          <t>Determine if accountability for system media is maintained during transport outside of controlled areas.</t>
        </is>
      </c>
      <c r="F16" s="71" t="n"/>
      <c r="G16" s="74" t="n"/>
      <c r="H16" s="74" t="n"/>
      <c r="I16" s="73" t="n"/>
      <c r="J16" s="74" t="n"/>
      <c r="K16" s="74" t="n"/>
    </row>
    <row r="17">
      <c r="A17" s="67" t="inlineStr">
        <is>
          <t>Media Protection</t>
        </is>
      </c>
      <c r="B17" s="57" t="inlineStr">
        <is>
          <t>MP-5</t>
        </is>
      </c>
      <c r="C17" s="54" t="inlineStr">
        <is>
          <t>MP-5.3</t>
        </is>
      </c>
      <c r="D17" s="57" t="inlineStr">
        <is>
          <t>Media Transport</t>
        </is>
      </c>
      <c r="E17" s="75" t="inlineStr">
        <is>
          <t>Determine if activities associated with the transport of system media are documented.</t>
        </is>
      </c>
      <c r="F17" s="71" t="n"/>
      <c r="G17" s="74" t="n"/>
      <c r="H17" s="74" t="n"/>
      <c r="I17" s="73" t="n"/>
      <c r="J17" s="74" t="n"/>
      <c r="K17" s="74" t="n"/>
    </row>
    <row r="18">
      <c r="A18" s="67" t="inlineStr">
        <is>
          <t>Media Protection</t>
        </is>
      </c>
      <c r="B18" s="57" t="inlineStr">
        <is>
          <t>MP-5</t>
        </is>
      </c>
      <c r="C18" s="54" t="inlineStr">
        <is>
          <t>MP-5.4</t>
        </is>
      </c>
      <c r="D18" s="57" t="inlineStr">
        <is>
          <t>Media Transport</t>
        </is>
      </c>
      <c r="E18" s="75" t="inlineStr">
        <is>
          <t>Determine if personnel authorized to conduct media transport activities is/are identified.</t>
        </is>
      </c>
      <c r="F18" s="71" t="n"/>
      <c r="G18" s="74" t="n"/>
      <c r="H18" s="74" t="n"/>
      <c r="I18" s="73" t="n"/>
      <c r="J18" s="74" t="n"/>
      <c r="K18" s="74" t="n"/>
    </row>
    <row r="19">
      <c r="A19" s="67" t="inlineStr">
        <is>
          <t>Media Protection</t>
        </is>
      </c>
      <c r="B19" s="57" t="inlineStr">
        <is>
          <t>MP-5</t>
        </is>
      </c>
      <c r="C19" s="54" t="inlineStr">
        <is>
          <t>MP-5.5</t>
        </is>
      </c>
      <c r="D19" s="57" t="inlineStr">
        <is>
          <t>Media Transport</t>
        </is>
      </c>
      <c r="E19" s="75" t="inlineStr">
        <is>
          <t>Determine if activities associated with the transport of system media are restricted to identified authorized personnel.</t>
        </is>
      </c>
      <c r="F19" s="71" t="n"/>
      <c r="G19" s="74" t="n"/>
      <c r="H19" s="74" t="n"/>
      <c r="I19" s="73" t="n"/>
      <c r="J19" s="74" t="n"/>
      <c r="K19" s="74" t="n"/>
    </row>
    <row r="20">
      <c r="A20" s="67" t="inlineStr">
        <is>
          <t>Media Protection</t>
        </is>
      </c>
      <c r="B20" s="57" t="inlineStr">
        <is>
          <t>MP-6</t>
        </is>
      </c>
      <c r="C20" s="54" t="inlineStr">
        <is>
          <t>MP-6.1</t>
        </is>
      </c>
      <c r="D20" s="57" t="inlineStr">
        <is>
          <t>Media Sanitization</t>
        </is>
      </c>
      <c r="E20" s="75" t="inlineStr">
        <is>
          <t>Determine if organization-defined system media is sanitized using techniques and procedures defined in "IAW NIST SP 800-88 Section 4: Reuse and Disposal of Storage Media and Hardware" prior to 
-disposal
-release from organizational control
-release for reuse.</t>
        </is>
      </c>
      <c r="F20" s="71" t="n"/>
      <c r="G20" s="74" t="n"/>
      <c r="H20" s="74" t="n"/>
      <c r="I20" s="73" t="n"/>
      <c r="J20" s="74" t="n"/>
      <c r="K20" s="74" t="n"/>
    </row>
    <row r="21">
      <c r="A21" s="67" t="inlineStr">
        <is>
          <t>Media Protection</t>
        </is>
      </c>
      <c r="B21" s="57" t="inlineStr">
        <is>
          <t>MP-6</t>
        </is>
      </c>
      <c r="C21" s="54" t="inlineStr">
        <is>
          <t>MP-6.2</t>
        </is>
      </c>
      <c r="D21" s="57" t="inlineStr">
        <is>
          <t>Media Sanitization</t>
        </is>
      </c>
      <c r="E21" s="75" t="inlineStr">
        <is>
          <t>Determine if sanitization mechanisms with strength and integrity commensurate with the security category or classification of the information are employed.</t>
        </is>
      </c>
      <c r="F21" s="71" t="n"/>
      <c r="G21" s="74" t="n"/>
      <c r="H21" s="74" t="n"/>
      <c r="I21" s="73" t="n"/>
      <c r="J21" s="74" t="n"/>
      <c r="K21" s="74" t="n"/>
    </row>
    <row r="22">
      <c r="A22" s="67" t="inlineStr">
        <is>
          <t>Media Protection</t>
        </is>
      </c>
      <c r="B22" s="57" t="inlineStr">
        <is>
          <t>MP-7</t>
        </is>
      </c>
      <c r="C22" s="54" t="inlineStr">
        <is>
          <t>MP-7.1</t>
        </is>
      </c>
      <c r="D22" s="57" t="inlineStr">
        <is>
          <t>Media Use</t>
        </is>
      </c>
      <c r="E22" s="75" t="inlineStr">
        <is>
          <t>Determine if the use of organization-defined types of system media is/are restricted and/or prohibited on organization-defined systems or system components using organization-defined controls.</t>
        </is>
      </c>
      <c r="F22" s="71" t="n"/>
      <c r="G22" s="74" t="n"/>
      <c r="H22" s="74" t="n"/>
      <c r="I22" s="73" t="n"/>
      <c r="J22" s="74" t="n"/>
      <c r="K22" s="74" t="n"/>
    </row>
    <row r="23">
      <c r="A23" s="67" t="inlineStr">
        <is>
          <t>Media Protection</t>
        </is>
      </c>
      <c r="B23" s="57" t="inlineStr">
        <is>
          <t>MP-7</t>
        </is>
      </c>
      <c r="C23" s="54" t="inlineStr">
        <is>
          <t>MP-7.2</t>
        </is>
      </c>
      <c r="D23" s="57" t="inlineStr">
        <is>
          <t>Media Use</t>
        </is>
      </c>
      <c r="E23" s="75" t="inlineStr">
        <is>
          <t>Determine if the use of portable storage devices in organizational systems is prohibited when such devices have no identifiable owner.</t>
        </is>
      </c>
      <c r="F23" s="77" t="n"/>
      <c r="G23" s="77" t="n"/>
      <c r="H23" s="46" t="n"/>
      <c r="I23" s="77" t="n"/>
      <c r="J23" s="74" t="n"/>
      <c r="K23" s="74" t="n"/>
    </row>
  </sheetData>
  <autoFilter ref="$A$1:$I$23"/>
  <conditionalFormatting sqref="H2:H2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xml><?xml version="1.0" encoding="utf-8"?>
<worksheet xmlns="http://schemas.openxmlformats.org/spreadsheetml/2006/main">
  <sheetPr>
    <tabColor rgb="FFC2E7FB"/>
    <outlinePr summaryBelow="0" summaryRight="0"/>
    <pageSetUpPr/>
  </sheetPr>
  <dimension ref="A1:K3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Awareness and Training Summary</t>
        </is>
      </c>
      <c r="C1" s="87" t="n"/>
      <c r="D1" s="87" t="n"/>
      <c r="E1" s="87" t="n"/>
      <c r="F1" s="87" t="n"/>
      <c r="G1" s="83" t="n"/>
      <c r="H1" s="13" t="n"/>
      <c r="I1" s="13" t="n"/>
      <c r="J1" s="13" t="n"/>
      <c r="K1" s="13" t="n"/>
    </row>
    <row r="2">
      <c r="A2" s="14" t="n"/>
      <c r="E2" s="13" t="n"/>
      <c r="H2" s="13" t="n"/>
      <c r="I2" s="13" t="n"/>
      <c r="J2" s="13" t="n"/>
      <c r="K2" s="13" t="n"/>
    </row>
    <row r="3">
      <c r="A3" s="10" t="n"/>
      <c r="B3" s="88" t="inlineStr">
        <is>
          <t>AT Test Procedures Summary</t>
        </is>
      </c>
      <c r="C3" s="83" t="n"/>
      <c r="E3" s="88" t="inlineStr">
        <is>
          <t>AT Controls Summary</t>
        </is>
      </c>
      <c r="F3" s="83" t="n"/>
      <c r="I3" s="13" t="n"/>
      <c r="J3" s="13" t="n"/>
      <c r="K3" s="13" t="n"/>
    </row>
    <row r="4">
      <c r="A4" s="10" t="n"/>
      <c r="B4" s="16" t="inlineStr">
        <is>
          <t>Test Outcome</t>
        </is>
      </c>
      <c r="C4" s="16" t="inlineStr">
        <is>
          <t>Status</t>
        </is>
      </c>
      <c r="E4" s="16" t="inlineStr">
        <is>
          <t>Control Implementation</t>
        </is>
      </c>
      <c r="F4" s="16" t="inlineStr">
        <is>
          <t>Status</t>
        </is>
      </c>
    </row>
    <row r="5">
      <c r="A5" s="10" t="n"/>
      <c r="B5" s="5" t="inlineStr">
        <is>
          <t>Pass</t>
        </is>
      </c>
      <c r="C5" s="6">
        <f>COUNTIF(AT!$I$2:$I$22, "Pass")</f>
        <v/>
      </c>
      <c r="E5" s="5" t="inlineStr">
        <is>
          <t>Fully Implemented</t>
        </is>
      </c>
      <c r="F5" s="6">
        <f>COUNTIF(G$12:G$17, "Fully Implemented")</f>
        <v/>
      </c>
    </row>
    <row r="6">
      <c r="A6" s="10" t="n"/>
      <c r="B6" s="5" t="inlineStr">
        <is>
          <t>Fail</t>
        </is>
      </c>
      <c r="C6" s="6">
        <f>COUNTIF(AT!$I$2:$I$22, "Fail")</f>
        <v/>
      </c>
      <c r="E6" s="5" t="inlineStr">
        <is>
          <t>Partially Implemented</t>
        </is>
      </c>
      <c r="F6" s="6">
        <f>COUNTIF(G$12:G$17, "Partially Implemented")</f>
        <v/>
      </c>
    </row>
    <row r="7">
      <c r="A7" s="10" t="n"/>
      <c r="B7" s="18" t="inlineStr">
        <is>
          <t>Coverage</t>
        </is>
      </c>
      <c r="C7" s="19">
        <f>IF(SUM(C5:C6)=0, "Pending", C5/SUM(C5:C6))</f>
        <v/>
      </c>
      <c r="E7" s="5" t="inlineStr">
        <is>
          <t>Not Implemented</t>
        </is>
      </c>
      <c r="F7" s="6">
        <f>COUNTIF(G$12:G$17, "Not Implemented")</f>
        <v/>
      </c>
    </row>
    <row r="8">
      <c r="A8" s="10" t="n"/>
    </row>
    <row r="10">
      <c r="B10" s="88" t="inlineStr">
        <is>
          <t>AT Test Procedures Breakdown</t>
        </is>
      </c>
      <c r="C10" s="83" t="n"/>
      <c r="D10" s="20" t="n"/>
      <c r="E10" s="88" t="inlineStr">
        <is>
          <t>AT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AT-1.1</t>
        </is>
      </c>
      <c r="C12" s="6">
        <f>VLOOKUP(B12,AT!C:I, 7, FALSE)</f>
        <v/>
      </c>
      <c r="D12" s="25" t="n"/>
      <c r="E12" s="5" t="inlineStr">
        <is>
          <t>AT-1</t>
        </is>
      </c>
      <c r="F12" s="26" t="inlineStr">
        <is>
          <t>Policy and Procedures</t>
        </is>
      </c>
      <c r="G12" s="6">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inlineStr">
        <is>
          <t>AT-1.2</t>
        </is>
      </c>
      <c r="C13" s="6">
        <f>VLOOKUP(B13,AT!C:I, 7, FALSE)</f>
        <v/>
      </c>
      <c r="D13" s="25" t="n"/>
      <c r="E13" s="5" t="inlineStr">
        <is>
          <t>AT-2</t>
        </is>
      </c>
      <c r="F13" s="26" t="inlineStr">
        <is>
          <t>Literacy Training and Awareness</t>
        </is>
      </c>
      <c r="G13" s="6">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inlineStr">
        <is>
          <t>AT-1.3</t>
        </is>
      </c>
      <c r="C14" s="6">
        <f>VLOOKUP(B14,AT!C:I, 7, FALSE)</f>
        <v/>
      </c>
      <c r="D14" s="10" t="n"/>
      <c r="E14" s="5" t="inlineStr">
        <is>
          <t>AT-2 (2)</t>
        </is>
      </c>
      <c r="F14" s="26" t="inlineStr">
        <is>
          <t>Insider Threat</t>
        </is>
      </c>
      <c r="G14" s="6">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inlineStr">
        <is>
          <t>AT-1.4</t>
        </is>
      </c>
      <c r="C15" s="6">
        <f>VLOOKUP(B15,AT!C:I, 7, FALSE)</f>
        <v/>
      </c>
      <c r="D15" s="10" t="n"/>
      <c r="E15" s="5" t="inlineStr">
        <is>
          <t>AT-2 (3)</t>
        </is>
      </c>
      <c r="F15" s="26" t="inlineStr">
        <is>
          <t>Social Engineering and Mining</t>
        </is>
      </c>
      <c r="G15" s="6">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inlineStr">
        <is>
          <t>AT-1.5</t>
        </is>
      </c>
      <c r="C16" s="6">
        <f>VLOOKUP(B16,AT!C:I, 7, FALSE)</f>
        <v/>
      </c>
      <c r="D16" s="10" t="n"/>
      <c r="E16" s="5" t="inlineStr">
        <is>
          <t>AT-3</t>
        </is>
      </c>
      <c r="F16" s="26" t="inlineStr">
        <is>
          <t>Role-Based Training</t>
        </is>
      </c>
      <c r="G16" s="6">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inlineStr">
        <is>
          <t>AT-1.6</t>
        </is>
      </c>
      <c r="C17" s="6">
        <f>VLOOKUP(B17,AT!C:I, 7, FALSE)</f>
        <v/>
      </c>
      <c r="D17" s="10" t="n"/>
      <c r="E17" s="5" t="inlineStr">
        <is>
          <t>AT-4</t>
        </is>
      </c>
      <c r="F17" s="26" t="inlineStr">
        <is>
          <t>Training Records</t>
        </is>
      </c>
      <c r="G17" s="6">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inlineStr">
        <is>
          <t>AT-1.7</t>
        </is>
      </c>
      <c r="C18" s="6">
        <f>VLOOKUP(B18,AT!C:I, 7, FALSE)</f>
        <v/>
      </c>
    </row>
    <row r="19">
      <c r="B19" s="5" t="inlineStr">
        <is>
          <t>AT-2.1</t>
        </is>
      </c>
      <c r="C19" s="6">
        <f>VLOOKUP(B19,AT!C:I, 7, FALSE)</f>
        <v/>
      </c>
    </row>
    <row r="20">
      <c r="B20" s="5" t="inlineStr">
        <is>
          <t>AT-2.2</t>
        </is>
      </c>
      <c r="C20" s="6">
        <f>VLOOKUP(B20,AT!C:I, 7, FALSE)</f>
        <v/>
      </c>
    </row>
    <row r="21">
      <c r="B21" s="5" t="inlineStr">
        <is>
          <t>AT-2.3</t>
        </is>
      </c>
      <c r="C21" s="6">
        <f>VLOOKUP(B21,AT!C:I, 7, FALSE)</f>
        <v/>
      </c>
    </row>
    <row r="22">
      <c r="B22" s="5" t="inlineStr">
        <is>
          <t>AT-2.4</t>
        </is>
      </c>
      <c r="C22" s="6">
        <f>VLOOKUP(B22,AT!C:I, 7, FALSE)</f>
        <v/>
      </c>
    </row>
    <row r="23">
      <c r="B23" s="5" t="inlineStr">
        <is>
          <t>AT-2.5</t>
        </is>
      </c>
      <c r="C23" s="6">
        <f>VLOOKUP(B23,AT!C:I, 7, FALSE)</f>
        <v/>
      </c>
    </row>
    <row r="24">
      <c r="B24" s="5" t="inlineStr">
        <is>
          <t>AT-2.6</t>
        </is>
      </c>
      <c r="C24" s="6">
        <f>VLOOKUP(B24,AT!C:I, 7, FALSE)</f>
        <v/>
      </c>
    </row>
    <row r="25">
      <c r="B25" s="5" t="inlineStr">
        <is>
          <t>AT-2 (2).1</t>
        </is>
      </c>
      <c r="C25" s="6">
        <f>VLOOKUP(B25,AT!C:I, 7, FALSE)</f>
        <v/>
      </c>
    </row>
    <row r="26">
      <c r="B26" s="5" t="inlineStr">
        <is>
          <t>AT-2 (3).1</t>
        </is>
      </c>
      <c r="C26" s="6">
        <f>VLOOKUP(B26,AT!C:I, 7, FALSE)</f>
        <v/>
      </c>
    </row>
    <row r="27">
      <c r="B27" s="5" t="inlineStr">
        <is>
          <t>AT-3.1</t>
        </is>
      </c>
      <c r="C27" s="6">
        <f>VLOOKUP(B27,AT!C:I, 7, FALSE)</f>
        <v/>
      </c>
    </row>
    <row r="28">
      <c r="B28" s="5" t="inlineStr">
        <is>
          <t>AT-3.2</t>
        </is>
      </c>
      <c r="C28" s="6">
        <f>VLOOKUP(B28,AT!C:I, 7, FALSE)</f>
        <v/>
      </c>
    </row>
    <row r="29">
      <c r="B29" s="5" t="inlineStr">
        <is>
          <t>AT-3.3</t>
        </is>
      </c>
      <c r="C29" s="6">
        <f>VLOOKUP(B29,AT!C:I, 7, FALSE)</f>
        <v/>
      </c>
    </row>
    <row r="30">
      <c r="B30" s="5" t="inlineStr">
        <is>
          <t>AT-3.4</t>
        </is>
      </c>
      <c r="C30" s="6">
        <f>VLOOKUP(B30,AT!C:I, 7, FALSE)</f>
        <v/>
      </c>
    </row>
    <row r="31">
      <c r="B31" s="5" t="inlineStr">
        <is>
          <t>AT-4.1</t>
        </is>
      </c>
      <c r="C31" s="6">
        <f>VLOOKUP(B31,AT!C:I, 7, FALSE)</f>
        <v/>
      </c>
    </row>
    <row r="32">
      <c r="B32" s="5" t="inlineStr">
        <is>
          <t>AT-4.2</t>
        </is>
      </c>
      <c r="C32" s="6">
        <f>VLOOKUP(B32,AT!C:I, 7, FALSE)</f>
        <v/>
      </c>
    </row>
  </sheetData>
  <mergeCells count="5">
    <mergeCell ref="E10:G10"/>
    <mergeCell ref="B3:C3"/>
    <mergeCell ref="B10:C10"/>
    <mergeCell ref="B1:G1"/>
    <mergeCell ref="E3:F3"/>
  </mergeCells>
  <conditionalFormatting sqref="C11 F11:G17">
    <cfRule type="cellIs" priority="1" operator="equal" dxfId="0">
      <formula>"Fully Implemented"</formula>
    </cfRule>
    <cfRule type="cellIs" priority="2" operator="equal" dxfId="2">
      <formula>"Partially Implemented"</formula>
    </cfRule>
    <cfRule type="cellIs" priority="3" operator="equal" dxfId="1">
      <formula>"Not Implemented"</formula>
    </cfRule>
  </conditionalFormatting>
  <conditionalFormatting sqref="C7">
    <cfRule type="cellIs" priority="4" operator="lessThan" dxfId="1">
      <formula>0.34</formula>
    </cfRule>
    <cfRule type="cellIs" priority="5" operator="between" dxfId="2">
      <formula>0.34</formula>
      <formula>0.66</formula>
    </cfRule>
    <cfRule type="cellIs" priority="6" operator="greaterThan" dxfId="0">
      <formula>0.66</formula>
    </cfRule>
  </conditionalFormatting>
  <conditionalFormatting sqref="C12:C32">
    <cfRule type="cellIs" priority="7" operator="equal" dxfId="0">
      <formula>"Pass"</formula>
    </cfRule>
    <cfRule type="cellIs" priority="8" operator="equal" dxfId="1">
      <formula>"Fail"</formula>
    </cfRule>
  </conditionalFormatting>
  <pageMargins left="0.75" right="0.75" top="1" bottom="1" header="0.5" footer="0.5"/>
</worksheet>
</file>

<file path=xl/worksheets/sheet30.xml><?xml version="1.0" encoding="utf-8"?>
<worksheet xmlns="http://schemas.openxmlformats.org/spreadsheetml/2006/main">
  <sheetPr>
    <tabColor rgb="FF1C4587"/>
    <outlinePr summaryBelow="1" summaryRight="1"/>
    <pageSetUpPr fitToPage="1"/>
  </sheetPr>
  <dimension ref="A1:K5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Physical and Environmental Protection</t>
        </is>
      </c>
      <c r="B2" s="54" t="inlineStr">
        <is>
          <t>PE-1</t>
        </is>
      </c>
      <c r="C2" s="54" t="inlineStr">
        <is>
          <t>PE-1.1</t>
        </is>
      </c>
      <c r="D2" s="54" t="inlineStr">
        <is>
          <t>Policy and Procedures</t>
        </is>
      </c>
      <c r="E2" s="54" t="inlineStr">
        <is>
          <t>Determine if a physical and environmental protection policy is developed, documented and disseminated to organization-defined personnel or roles.</t>
        </is>
      </c>
      <c r="F2" s="77" t="n"/>
      <c r="G2" s="77" t="n"/>
      <c r="H2" s="77" t="n"/>
      <c r="I2" s="46" t="n"/>
      <c r="J2" s="77" t="n"/>
      <c r="K2" s="77" t="n"/>
    </row>
    <row r="3">
      <c r="A3" s="67" t="inlineStr">
        <is>
          <t>Physical and Environmental Protection</t>
        </is>
      </c>
      <c r="B3" s="57" t="inlineStr">
        <is>
          <t>PE-1</t>
        </is>
      </c>
      <c r="C3" s="54" t="inlineStr">
        <is>
          <t>PE-1.2</t>
        </is>
      </c>
      <c r="D3" s="54" t="inlineStr">
        <is>
          <t>Policy and Procedures</t>
        </is>
      </c>
      <c r="E3" s="57" t="inlineStr">
        <is>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is>
      </c>
      <c r="F3" s="77" t="n"/>
      <c r="G3" s="77" t="n"/>
      <c r="H3" s="77" t="n"/>
      <c r="I3" s="46" t="n"/>
      <c r="J3" s="77" t="n"/>
      <c r="K3" s="77" t="n"/>
    </row>
    <row r="4">
      <c r="A4" s="67" t="inlineStr">
        <is>
          <t>Physical and Environmental Protection</t>
        </is>
      </c>
      <c r="B4" s="57" t="inlineStr">
        <is>
          <t>PE-1</t>
        </is>
      </c>
      <c r="C4" s="54" t="inlineStr">
        <is>
          <t>PE-1.3</t>
        </is>
      </c>
      <c r="D4" s="54" t="inlineStr">
        <is>
          <t>Policy and Procedures</t>
        </is>
      </c>
      <c r="E4" s="75" t="inlineStr">
        <is>
          <t>Determine if the organizational-level, mission/business process-level, or system-level physical and environmental protection policy addresses purpose, scope, roles, responsibilities, management commitment, coordination among organizational entities, and compliance.</t>
        </is>
      </c>
      <c r="F4" s="77" t="n"/>
      <c r="G4" s="77" t="n"/>
      <c r="H4" s="77" t="n"/>
      <c r="I4" s="46" t="n"/>
      <c r="J4" s="77" t="n"/>
      <c r="K4" s="77" t="n"/>
    </row>
    <row r="5">
      <c r="A5" s="67" t="inlineStr">
        <is>
          <t>Physical and Environmental Protection</t>
        </is>
      </c>
      <c r="B5" s="57" t="inlineStr">
        <is>
          <t>PE-1</t>
        </is>
      </c>
      <c r="C5" s="54" t="inlineStr">
        <is>
          <t>PE-1.4</t>
        </is>
      </c>
      <c r="D5" s="54" t="inlineStr">
        <is>
          <t>Policy and Procedures</t>
        </is>
      </c>
      <c r="E5" s="75" t="inlineStr">
        <is>
          <t>Determine if the physical and environmental protection policy is consistent with applicable laws, Executive Orders, directives, regulations, policies, standards, and guidelines.</t>
        </is>
      </c>
      <c r="F5" s="77" t="n"/>
      <c r="G5" s="77" t="n"/>
      <c r="H5" s="77" t="n"/>
      <c r="I5" s="46" t="n"/>
      <c r="J5" s="77" t="n"/>
      <c r="K5" s="77" t="n"/>
    </row>
    <row r="6">
      <c r="A6" s="67" t="inlineStr">
        <is>
          <t>Physical and Environmental Protection</t>
        </is>
      </c>
      <c r="B6" s="57" t="inlineStr">
        <is>
          <t>PE-1</t>
        </is>
      </c>
      <c r="C6" s="54" t="inlineStr">
        <is>
          <t>PE-1.5</t>
        </is>
      </c>
      <c r="D6" s="54" t="inlineStr">
        <is>
          <t>Policy and Procedures</t>
        </is>
      </c>
      <c r="E6" s="75" t="inlineStr">
        <is>
          <t>Determine if the organization-defined official is designated to manage the development, documentation, and dissemination of the physical and environmental protection policy and procedures.</t>
        </is>
      </c>
      <c r="F6" s="77" t="n"/>
      <c r="G6" s="77" t="n"/>
      <c r="H6" s="77" t="n"/>
      <c r="I6" s="46" t="n"/>
      <c r="J6" s="77" t="n"/>
      <c r="K6" s="77" t="n"/>
    </row>
    <row r="7">
      <c r="A7" s="67" t="inlineStr">
        <is>
          <t>Physical and Environmental Protection</t>
        </is>
      </c>
      <c r="B7" s="57" t="inlineStr">
        <is>
          <t>PE-1</t>
        </is>
      </c>
      <c r="C7" s="54" t="inlineStr">
        <is>
          <t>PE-1.6</t>
        </is>
      </c>
      <c r="D7" s="54" t="inlineStr">
        <is>
          <t>Policy and Procedures</t>
        </is>
      </c>
      <c r="E7" s="75" t="inlineStr">
        <is>
          <t>Determine if the current physical and environmental protection policy is reviewed and updated at least every three (3) years as well as after significant changes to in-scope systems.</t>
        </is>
      </c>
      <c r="F7" s="77" t="n"/>
      <c r="G7" s="77" t="n"/>
      <c r="H7" s="77" t="n"/>
      <c r="I7" s="46" t="n"/>
      <c r="J7" s="77" t="n"/>
      <c r="K7" s="77" t="n"/>
    </row>
    <row r="8">
      <c r="A8" s="67" t="inlineStr">
        <is>
          <t>Physical and Environmental Protection</t>
        </is>
      </c>
      <c r="B8" s="57" t="inlineStr">
        <is>
          <t>PE-1</t>
        </is>
      </c>
      <c r="C8" s="54" t="inlineStr">
        <is>
          <t>PE-1.7</t>
        </is>
      </c>
      <c r="D8" s="54" t="inlineStr">
        <is>
          <t>Policy and Procedures</t>
        </is>
      </c>
      <c r="E8" s="75" t="inlineStr">
        <is>
          <t>Determine if the current physical and environmental protection procedures are reviewed and updated at least annually as well as after significant changes to in-scope systems.</t>
        </is>
      </c>
      <c r="F8" s="77" t="n"/>
      <c r="G8" s="77" t="n"/>
      <c r="H8" s="77" t="n"/>
      <c r="I8" s="46" t="n"/>
      <c r="J8" s="77" t="n"/>
      <c r="K8" s="77" t="n"/>
    </row>
    <row r="9">
      <c r="A9" s="67" t="inlineStr">
        <is>
          <t>Physical and Environmental Protection</t>
        </is>
      </c>
      <c r="B9" s="57" t="inlineStr">
        <is>
          <t>PE-2</t>
        </is>
      </c>
      <c r="C9" s="54" t="inlineStr">
        <is>
          <t>PE-2.1</t>
        </is>
      </c>
      <c r="D9" s="57" t="inlineStr">
        <is>
          <t>Physical Access Authorizations</t>
        </is>
      </c>
      <c r="E9" s="75" t="inlineStr">
        <is>
          <t>Determine if a list of individuals with authorized access to the facility where the system resides has been developed, approved, and maintained.</t>
        </is>
      </c>
      <c r="F9" s="77" t="n"/>
      <c r="G9" s="77" t="n"/>
      <c r="H9" s="77" t="n"/>
      <c r="I9" s="46" t="n"/>
      <c r="J9" s="77" t="n"/>
      <c r="K9" s="77" t="n"/>
    </row>
    <row r="10">
      <c r="A10" s="67" t="inlineStr">
        <is>
          <t>Physical and Environmental Protection</t>
        </is>
      </c>
      <c r="B10" s="57" t="inlineStr">
        <is>
          <t>PE-2</t>
        </is>
      </c>
      <c r="C10" s="54" t="inlineStr">
        <is>
          <t>PE-2.2</t>
        </is>
      </c>
      <c r="D10" s="57" t="inlineStr">
        <is>
          <t>Physical Access Authorizations</t>
        </is>
      </c>
      <c r="E10" s="75" t="inlineStr">
        <is>
          <t>Determine if authorization credentials are issued for facility access.</t>
        </is>
      </c>
      <c r="F10" s="77" t="n"/>
      <c r="G10" s="77" t="n"/>
      <c r="H10" s="77" t="n"/>
      <c r="I10" s="46" t="n"/>
      <c r="J10" s="77" t="n"/>
      <c r="K10" s="77" t="n"/>
    </row>
    <row r="11">
      <c r="A11" s="67" t="inlineStr">
        <is>
          <t>Physical and Environmental Protection</t>
        </is>
      </c>
      <c r="B11" s="57" t="inlineStr">
        <is>
          <t>PE-2</t>
        </is>
      </c>
      <c r="C11" s="54" t="inlineStr">
        <is>
          <t>PE-2.3</t>
        </is>
      </c>
      <c r="D11" s="57" t="inlineStr">
        <is>
          <t>Physical Access Authorizations</t>
        </is>
      </c>
      <c r="E11" s="75" t="inlineStr">
        <is>
          <t>Determine if the access list detailing authorized facility access by individuals is reviewed in accordance with at least annually.</t>
        </is>
      </c>
      <c r="F11" s="77" t="n"/>
      <c r="G11" s="77" t="n"/>
      <c r="H11" s="77" t="n"/>
      <c r="I11" s="46" t="n"/>
      <c r="J11" s="77" t="n"/>
      <c r="K11" s="77" t="n"/>
    </row>
    <row r="12">
      <c r="A12" s="67" t="inlineStr">
        <is>
          <t>Physical and Environmental Protection</t>
        </is>
      </c>
      <c r="B12" s="57" t="inlineStr">
        <is>
          <t>PE-2</t>
        </is>
      </c>
      <c r="C12" s="54" t="inlineStr">
        <is>
          <t>PE-2.4</t>
        </is>
      </c>
      <c r="D12" s="57" t="inlineStr">
        <is>
          <t>Physical Access Authorizations</t>
        </is>
      </c>
      <c r="E12" s="75" t="inlineStr">
        <is>
          <t>Determine if individuals are removed from the facility access list when access is no longer required.</t>
        </is>
      </c>
      <c r="F12" s="77" t="n"/>
      <c r="G12" s="77" t="n"/>
      <c r="H12" s="77" t="n"/>
      <c r="I12" s="46" t="n"/>
      <c r="J12" s="77" t="n"/>
      <c r="K12" s="77" t="n"/>
    </row>
    <row r="13">
      <c r="A13" s="67" t="inlineStr">
        <is>
          <t>Physical and Environmental Protection</t>
        </is>
      </c>
      <c r="B13" s="57" t="inlineStr">
        <is>
          <t>PE-3</t>
        </is>
      </c>
      <c r="C13" s="54" t="inlineStr">
        <is>
          <t>PE-3.1</t>
        </is>
      </c>
      <c r="D13" s="57" t="inlineStr">
        <is>
          <t>Physical Access Control</t>
        </is>
      </c>
      <c r="E13" s="75" t="inlineStr">
        <is>
          <t>Determine if physical access authorizations are enforced at organization-defined entry and exit points to the facility where the system resides by verifying individual access authorizations before granting access to the facility.</t>
        </is>
      </c>
      <c r="F13" s="77" t="n"/>
      <c r="G13" s="77" t="n"/>
      <c r="H13" s="77" t="n"/>
      <c r="I13" s="46" t="n"/>
      <c r="J13" s="77" t="n"/>
      <c r="K13" s="77" t="n"/>
    </row>
    <row r="14">
      <c r="A14" s="67" t="inlineStr">
        <is>
          <t>Physical and Environmental Protection</t>
        </is>
      </c>
      <c r="B14" s="57" t="inlineStr">
        <is>
          <t>PE-3</t>
        </is>
      </c>
      <c r="C14" s="54" t="inlineStr">
        <is>
          <t>PE-3.2</t>
        </is>
      </c>
      <c r="D14" s="57" t="inlineStr">
        <is>
          <t>Physical Access Control</t>
        </is>
      </c>
      <c r="E14" s="75" t="inlineStr">
        <is>
          <t>Determine if physical access authorizations are enforced at organization-defined entry and exit points to the facility where the system resides by controlling ingress and egress to the facility using organization-defined physical access control systems or devices and/or guards.</t>
        </is>
      </c>
      <c r="F14" s="77" t="n"/>
      <c r="G14" s="77" t="n"/>
      <c r="H14" s="77" t="n"/>
      <c r="I14" s="46" t="n"/>
      <c r="J14" s="77" t="n"/>
      <c r="K14" s="77" t="n"/>
    </row>
    <row r="15">
      <c r="A15" s="67" t="inlineStr">
        <is>
          <t>Physical and Environmental Protection</t>
        </is>
      </c>
      <c r="B15" s="57" t="inlineStr">
        <is>
          <t>PE-3</t>
        </is>
      </c>
      <c r="C15" s="54" t="inlineStr">
        <is>
          <t>PE-3.3</t>
        </is>
      </c>
      <c r="D15" s="57" t="inlineStr">
        <is>
          <t>Physical Access Control</t>
        </is>
      </c>
      <c r="E15" s="75" t="inlineStr">
        <is>
          <t>Determine if physical access audit logs are maintained for organization-defined entry or exit points.</t>
        </is>
      </c>
      <c r="F15" s="77" t="n"/>
      <c r="G15" s="77" t="n"/>
      <c r="H15" s="77" t="n"/>
      <c r="I15" s="46" t="n"/>
      <c r="J15" s="77" t="n"/>
      <c r="K15" s="77" t="n"/>
    </row>
    <row r="16">
      <c r="A16" s="67" t="inlineStr">
        <is>
          <t>Physical and Environmental Protection</t>
        </is>
      </c>
      <c r="B16" s="57" t="inlineStr">
        <is>
          <t>PE-3</t>
        </is>
      </c>
      <c r="C16" s="54" t="inlineStr">
        <is>
          <t>PE-3.4</t>
        </is>
      </c>
      <c r="D16" s="57" t="inlineStr">
        <is>
          <t>Physical Access Control</t>
        </is>
      </c>
      <c r="E16" s="75" t="inlineStr">
        <is>
          <t>Determine if access to areas within the facility designated as publicly accessible are maintained by implementing organization-defined physical access controls.</t>
        </is>
      </c>
      <c r="F16" s="77" t="n"/>
      <c r="G16" s="77" t="n"/>
      <c r="H16" s="77" t="n"/>
      <c r="I16" s="46" t="n"/>
      <c r="J16" s="77" t="n"/>
      <c r="K16" s="77" t="n"/>
    </row>
    <row r="17">
      <c r="A17" s="67" t="inlineStr">
        <is>
          <t>Physical and Environmental Protection</t>
        </is>
      </c>
      <c r="B17" s="57" t="inlineStr">
        <is>
          <t>PE-3</t>
        </is>
      </c>
      <c r="C17" s="54" t="inlineStr">
        <is>
          <t>PE-3.5</t>
        </is>
      </c>
      <c r="D17" s="57" t="inlineStr">
        <is>
          <t>Physical Access Control</t>
        </is>
      </c>
      <c r="E17" s="75" t="inlineStr">
        <is>
          <t>Determine if visitors are escorted.</t>
        </is>
      </c>
      <c r="F17" s="77" t="n"/>
      <c r="G17" s="77" t="n"/>
      <c r="H17" s="77" t="n"/>
      <c r="I17" s="46" t="n"/>
      <c r="J17" s="77" t="n"/>
      <c r="K17" s="77" t="n"/>
    </row>
    <row r="18">
      <c r="A18" s="67" t="inlineStr">
        <is>
          <t>Physical and Environmental Protection</t>
        </is>
      </c>
      <c r="B18" s="57" t="inlineStr">
        <is>
          <t>PE-3</t>
        </is>
      </c>
      <c r="C18" s="54" t="inlineStr">
        <is>
          <t>PE-3.6</t>
        </is>
      </c>
      <c r="D18" s="57" t="inlineStr">
        <is>
          <t>Physical Access Control</t>
        </is>
      </c>
      <c r="E18" s="75" t="inlineStr">
        <is>
          <t>Determine if visitor activity is controlled during all circumstances within restricted access areas where the information system resides</t>
        </is>
      </c>
      <c r="F18" s="77" t="n"/>
      <c r="G18" s="77" t="n"/>
      <c r="H18" s="77" t="n"/>
      <c r="I18" s="46" t="n"/>
      <c r="J18" s="77" t="n"/>
      <c r="K18" s="77" t="n"/>
    </row>
    <row r="19">
      <c r="A19" s="67" t="inlineStr">
        <is>
          <t>Physical and Environmental Protection</t>
        </is>
      </c>
      <c r="B19" s="57" t="inlineStr">
        <is>
          <t>PE-3</t>
        </is>
      </c>
      <c r="C19" s="54" t="inlineStr">
        <is>
          <t>PE-3.7</t>
        </is>
      </c>
      <c r="D19" s="57" t="inlineStr">
        <is>
          <t>Physical Access Control</t>
        </is>
      </c>
      <c r="E19" s="75" t="inlineStr">
        <is>
          <t>Determine if keys, combinations, and other physical access devices are secured.</t>
        </is>
      </c>
      <c r="F19" s="77" t="n"/>
      <c r="G19" s="77" t="n"/>
      <c r="H19" s="77" t="n"/>
      <c r="I19" s="46" t="n"/>
      <c r="J19" s="77" t="n"/>
      <c r="K19" s="77" t="n"/>
    </row>
    <row r="20">
      <c r="A20" s="67" t="inlineStr">
        <is>
          <t>Physical and Environmental Protection</t>
        </is>
      </c>
      <c r="B20" s="57" t="inlineStr">
        <is>
          <t>PE-3</t>
        </is>
      </c>
      <c r="C20" s="54" t="inlineStr">
        <is>
          <t>PE-3.8</t>
        </is>
      </c>
      <c r="D20" s="57" t="inlineStr">
        <is>
          <t>Physical Access Control</t>
        </is>
      </c>
      <c r="E20" s="75" t="inlineStr">
        <is>
          <t>Determine if organization-defined physical access devices are inventoried at least annually.</t>
        </is>
      </c>
      <c r="F20" s="77" t="n"/>
      <c r="G20" s="77" t="n"/>
      <c r="H20" s="77" t="n"/>
      <c r="I20" s="46" t="n"/>
      <c r="J20" s="77" t="n"/>
      <c r="K20" s="77" t="n"/>
    </row>
    <row r="21">
      <c r="A21" s="67" t="inlineStr">
        <is>
          <t>Physical and Environmental Protection</t>
        </is>
      </c>
      <c r="B21" s="57" t="inlineStr">
        <is>
          <t>PE-3</t>
        </is>
      </c>
      <c r="C21" s="54" t="inlineStr">
        <is>
          <t>PE-3.9</t>
        </is>
      </c>
      <c r="D21" s="57" t="inlineStr">
        <is>
          <t>Physical Access Control</t>
        </is>
      </c>
      <c r="E21" s="75" t="inlineStr">
        <is>
          <t>Determine if combinations are changed at least annually or earlier as required by a security relevant event, when combinations are compromised, or when individuals possessing the combinations are transferred or terminated.</t>
        </is>
      </c>
      <c r="F21" s="77" t="n"/>
      <c r="G21" s="77" t="n"/>
      <c r="H21" s="77" t="n"/>
      <c r="I21" s="46" t="n"/>
      <c r="J21" s="77" t="n"/>
      <c r="K21" s="77" t="n"/>
    </row>
    <row r="22">
      <c r="A22" s="67" t="inlineStr">
        <is>
          <t>Physical and Environmental Protection</t>
        </is>
      </c>
      <c r="B22" s="57" t="inlineStr">
        <is>
          <t>PE-3</t>
        </is>
      </c>
      <c r="C22" s="54" t="inlineStr">
        <is>
          <t>PE-3.10</t>
        </is>
      </c>
      <c r="D22" s="57" t="inlineStr">
        <is>
          <t>Physical Access Control</t>
        </is>
      </c>
      <c r="E22" s="75" t="inlineStr">
        <is>
          <t>Determine if keys are changed at least annually or earlier as required by a security relevant event, when keys are lost, or when individuals possessing the keys are transferred or terminated.</t>
        </is>
      </c>
      <c r="F22" s="77" t="n"/>
      <c r="G22" s="77" t="n"/>
      <c r="H22" s="77" t="n"/>
      <c r="I22" s="46" t="n"/>
      <c r="J22" s="77" t="n"/>
      <c r="K22" s="77" t="n"/>
    </row>
    <row r="23">
      <c r="A23" s="67" t="inlineStr">
        <is>
          <t>Physical and Environmental Protection</t>
        </is>
      </c>
      <c r="B23" s="57" t="inlineStr">
        <is>
          <t>PE-4</t>
        </is>
      </c>
      <c r="C23" s="54" t="inlineStr">
        <is>
          <t>PE-4.1</t>
        </is>
      </c>
      <c r="D23" s="57" t="inlineStr">
        <is>
          <t>Access Control for Transmission</t>
        </is>
      </c>
      <c r="E23" s="75" t="inlineStr">
        <is>
          <t>Determine if physical access to organization-defined system distribution and transmission lines within organizational facilities is controlled using organization-defined security controls.</t>
        </is>
      </c>
      <c r="F23" s="77" t="n"/>
      <c r="G23" s="77" t="n"/>
      <c r="H23" s="77" t="n"/>
      <c r="I23" s="46" t="n"/>
      <c r="J23" s="77" t="n"/>
      <c r="K23" s="77" t="n"/>
    </row>
    <row r="24">
      <c r="A24" s="67" t="inlineStr">
        <is>
          <t>Physical and Environmental Protection</t>
        </is>
      </c>
      <c r="B24" s="57" t="inlineStr">
        <is>
          <t>PE-5</t>
        </is>
      </c>
      <c r="C24" s="54" t="inlineStr">
        <is>
          <t>PE-4.2</t>
        </is>
      </c>
      <c r="D24" s="57" t="inlineStr">
        <is>
          <t>Access Control for Output Devices</t>
        </is>
      </c>
      <c r="E24" s="75" t="inlineStr">
        <is>
          <t>Determine if physical access to output from organization-defined output devices is controlled to prevent unauthorized individuals from obtaining the output.</t>
        </is>
      </c>
      <c r="F24" s="77" t="n"/>
      <c r="G24" s="77" t="n"/>
      <c r="H24" s="77" t="n"/>
      <c r="I24" s="46" t="n"/>
      <c r="J24" s="77" t="n"/>
      <c r="K24" s="77" t="n"/>
    </row>
    <row r="25">
      <c r="A25" s="67" t="inlineStr">
        <is>
          <t>Physical and Environmental Protection</t>
        </is>
      </c>
      <c r="B25" s="57" t="inlineStr">
        <is>
          <t>PE-6</t>
        </is>
      </c>
      <c r="C25" s="54" t="inlineStr">
        <is>
          <t>PE-5.1</t>
        </is>
      </c>
      <c r="D25" s="57" t="inlineStr">
        <is>
          <t>Monitoring Physical Access</t>
        </is>
      </c>
      <c r="E25" s="75" t="inlineStr">
        <is>
          <t>Determine if physical access to the facility where the system resides is monitored to detect and respond to physical security incidents.</t>
        </is>
      </c>
      <c r="F25" s="77" t="n"/>
      <c r="G25" s="77" t="n"/>
      <c r="H25" s="77" t="n"/>
      <c r="I25" s="46" t="n"/>
      <c r="J25" s="77" t="n"/>
      <c r="K25" s="77" t="n"/>
    </row>
    <row r="26">
      <c r="A26" s="67" t="inlineStr">
        <is>
          <t>Physical and Environmental Protection</t>
        </is>
      </c>
      <c r="B26" s="57" t="inlineStr">
        <is>
          <t>PE-6</t>
        </is>
      </c>
      <c r="C26" s="54" t="inlineStr">
        <is>
          <t>PE-6.1</t>
        </is>
      </c>
      <c r="D26" s="57" t="inlineStr">
        <is>
          <t>Monitoring Physical Access</t>
        </is>
      </c>
      <c r="E26" s="75" t="inlineStr">
        <is>
          <t>Determine if physical access logs are reviewed at least monthly.</t>
        </is>
      </c>
      <c r="F26" s="77" t="n"/>
      <c r="G26" s="77" t="n"/>
      <c r="H26" s="77" t="n"/>
      <c r="I26" s="46" t="n"/>
      <c r="J26" s="77" t="n"/>
      <c r="K26" s="77" t="n"/>
    </row>
    <row r="27">
      <c r="A27" s="67" t="inlineStr">
        <is>
          <t>Physical and Environmental Protection</t>
        </is>
      </c>
      <c r="B27" s="57" t="inlineStr">
        <is>
          <t>PE-6</t>
        </is>
      </c>
      <c r="C27" s="54" t="inlineStr">
        <is>
          <t>PE 6-.2</t>
        </is>
      </c>
      <c r="D27" s="57" t="inlineStr">
        <is>
          <t>Monitoring Physical Access</t>
        </is>
      </c>
      <c r="E27" s="75" t="inlineStr">
        <is>
          <t>Determine if physical access logs are reviewed upon occurrence of organization-defined events or potential indications of events.</t>
        </is>
      </c>
      <c r="F27" s="77" t="n"/>
      <c r="G27" s="77" t="n"/>
      <c r="H27" s="77" t="n"/>
      <c r="I27" s="46" t="n"/>
      <c r="J27" s="77" t="n"/>
      <c r="K27" s="77" t="n"/>
    </row>
    <row r="28">
      <c r="A28" s="67" t="inlineStr">
        <is>
          <t>Physical and Environmental Protection</t>
        </is>
      </c>
      <c r="B28" s="57" t="inlineStr">
        <is>
          <t>PE-6</t>
        </is>
      </c>
      <c r="C28" s="54" t="inlineStr">
        <is>
          <t>PE 6.3</t>
        </is>
      </c>
      <c r="D28" s="57" t="inlineStr">
        <is>
          <t>Monitoring Physical Access</t>
        </is>
      </c>
      <c r="E28" s="75" t="inlineStr">
        <is>
          <t>Determine if results of reviews are coordinated with organizational incident response capabilities.</t>
        </is>
      </c>
      <c r="F28" s="77" t="n"/>
      <c r="G28" s="77" t="n"/>
      <c r="H28" s="77" t="n"/>
      <c r="I28" s="46" t="n"/>
      <c r="J28" s="77" t="n"/>
      <c r="K28" s="77" t="n"/>
    </row>
    <row r="29">
      <c r="A29" s="67" t="inlineStr">
        <is>
          <t>Physical and Environmental Protection</t>
        </is>
      </c>
      <c r="B29" s="57" t="inlineStr">
        <is>
          <t>PE-6</t>
        </is>
      </c>
      <c r="C29" s="54" t="inlineStr">
        <is>
          <t>PE6.4</t>
        </is>
      </c>
      <c r="D29" s="57" t="inlineStr">
        <is>
          <t>Monitoring Physical Access</t>
        </is>
      </c>
      <c r="E29" s="75" t="inlineStr">
        <is>
          <t>Determine if results of investigations are coordinated with organizational incident response capabilities.</t>
        </is>
      </c>
      <c r="F29" s="77" t="n"/>
      <c r="G29" s="77" t="n"/>
      <c r="H29" s="77" t="n"/>
      <c r="I29" s="46" t="n"/>
      <c r="J29" s="77" t="n"/>
      <c r="K29" s="77" t="n"/>
    </row>
    <row r="30">
      <c r="A30" s="67" t="inlineStr">
        <is>
          <t>Physical and Environmental Protection</t>
        </is>
      </c>
      <c r="B30" s="57" t="inlineStr">
        <is>
          <t>PE-6 (1)</t>
        </is>
      </c>
      <c r="C30" s="54" t="inlineStr">
        <is>
          <t>PE-6 (1).1</t>
        </is>
      </c>
      <c r="D30" s="57" t="inlineStr">
        <is>
          <t>Intrusion Alarms and Surveillance Equipment</t>
        </is>
      </c>
      <c r="E30" s="75" t="inlineStr">
        <is>
          <t>Determine if physical access to the facility where the system resides is monitored using physical intrusion alarms and physical surveillance equipment.</t>
        </is>
      </c>
      <c r="F30" s="77" t="n"/>
      <c r="G30" s="77" t="n"/>
      <c r="H30" s="77" t="n"/>
      <c r="I30" s="46" t="n"/>
      <c r="J30" s="77" t="n"/>
      <c r="K30" s="77" t="n"/>
    </row>
    <row r="31">
      <c r="A31" s="67" t="inlineStr">
        <is>
          <t>Physical and Environmental Protection</t>
        </is>
      </c>
      <c r="B31" s="57" t="inlineStr">
        <is>
          <t>PE-8</t>
        </is>
      </c>
      <c r="C31" s="54" t="inlineStr">
        <is>
          <t>PE-8.1</t>
        </is>
      </c>
      <c r="D31" s="57" t="inlineStr">
        <is>
          <t>Visitor Access Records</t>
        </is>
      </c>
      <c r="E31" s="75" t="inlineStr">
        <is>
          <t>Determine if visitor access records for the facility where the system resides are maintained for a minimum of one (1) year.</t>
        </is>
      </c>
      <c r="F31" s="77" t="n"/>
      <c r="G31" s="77" t="n"/>
      <c r="H31" s="77" t="n"/>
      <c r="I31" s="46" t="n"/>
      <c r="J31" s="77" t="n"/>
      <c r="K31" s="77" t="n"/>
    </row>
    <row r="32">
      <c r="A32" s="67" t="inlineStr">
        <is>
          <t>Physical and Environmental Protection</t>
        </is>
      </c>
      <c r="B32" s="57" t="inlineStr">
        <is>
          <t>PE-8</t>
        </is>
      </c>
      <c r="C32" s="54" t="inlineStr">
        <is>
          <t>PE-8.2</t>
        </is>
      </c>
      <c r="D32" s="57" t="inlineStr">
        <is>
          <t>Visitor Access Records</t>
        </is>
      </c>
      <c r="E32" s="75" t="inlineStr">
        <is>
          <t>Determine if visitor access records are reviewed at least monthly.</t>
        </is>
      </c>
      <c r="F32" s="77" t="n"/>
      <c r="G32" s="77" t="n"/>
      <c r="H32" s="77" t="n"/>
      <c r="I32" s="46" t="n"/>
      <c r="J32" s="77" t="n"/>
      <c r="K32" s="77" t="n"/>
    </row>
    <row r="33">
      <c r="A33" s="67" t="inlineStr">
        <is>
          <t>Physical and Environmental Protection</t>
        </is>
      </c>
      <c r="B33" s="57" t="inlineStr">
        <is>
          <t>PE-8</t>
        </is>
      </c>
      <c r="C33" s="54" t="inlineStr">
        <is>
          <t>PE-8.3</t>
        </is>
      </c>
      <c r="D33" s="57" t="inlineStr">
        <is>
          <t>Visitor Access Records</t>
        </is>
      </c>
      <c r="E33" s="75" t="inlineStr">
        <is>
          <t>Determine if visitor access records anomalies are reported to organization-defined personnel.</t>
        </is>
      </c>
      <c r="F33" s="77" t="n"/>
      <c r="G33" s="77" t="n"/>
      <c r="H33" s="77" t="n"/>
      <c r="I33" s="46" t="n"/>
      <c r="J33" s="77" t="n"/>
      <c r="K33" s="77" t="n"/>
    </row>
    <row r="34">
      <c r="A34" s="67" t="inlineStr">
        <is>
          <t>Physical and Environmental Protection</t>
        </is>
      </c>
      <c r="B34" s="57" t="inlineStr">
        <is>
          <t>PE-9</t>
        </is>
      </c>
      <c r="C34" s="54" t="inlineStr">
        <is>
          <t>PE-9.1</t>
        </is>
      </c>
      <c r="D34" s="57" t="inlineStr">
        <is>
          <t>Power Equipment and Cabling</t>
        </is>
      </c>
      <c r="E34" s="75" t="inlineStr">
        <is>
          <t>Determine if power equipment and power cabling for the system are protected from damage and destruction.</t>
        </is>
      </c>
      <c r="F34" s="77" t="n"/>
      <c r="G34" s="77" t="n"/>
      <c r="H34" s="77" t="n"/>
      <c r="I34" s="46" t="n"/>
      <c r="J34" s="77" t="n"/>
      <c r="K34" s="77" t="n"/>
    </row>
    <row r="35">
      <c r="A35" s="67" t="inlineStr">
        <is>
          <t>Physical and Environmental Protection</t>
        </is>
      </c>
      <c r="B35" s="57" t="inlineStr">
        <is>
          <t>PE-10</t>
        </is>
      </c>
      <c r="C35" s="54" t="inlineStr">
        <is>
          <t>PE-10.1</t>
        </is>
      </c>
      <c r="D35" s="57" t="inlineStr">
        <is>
          <t>Emergency Shutoff</t>
        </is>
      </c>
      <c r="E35" s="75" t="inlineStr">
        <is>
          <t>Determine if the capability to shut off power to organization-defined system or individual system components in emergency situations is provided.</t>
        </is>
      </c>
      <c r="F35" s="77" t="n"/>
      <c r="G35" s="77" t="n"/>
      <c r="H35" s="77" t="n"/>
      <c r="I35" s="46" t="n"/>
      <c r="J35" s="77" t="n"/>
      <c r="K35" s="77" t="n"/>
    </row>
    <row r="36">
      <c r="A36" s="67" t="inlineStr">
        <is>
          <t>Physical and Environmental Protection</t>
        </is>
      </c>
      <c r="B36" s="57" t="inlineStr">
        <is>
          <t>PE-10</t>
        </is>
      </c>
      <c r="C36" s="54" t="inlineStr">
        <is>
          <t>PE-10.2</t>
        </is>
      </c>
      <c r="D36" s="57" t="inlineStr">
        <is>
          <t>Emergency Shutoff</t>
        </is>
      </c>
      <c r="E36" s="75" t="inlineStr">
        <is>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is>
      </c>
      <c r="F36" s="77" t="n"/>
      <c r="G36" s="77" t="n"/>
      <c r="H36" s="77" t="n"/>
      <c r="I36" s="46" t="n"/>
      <c r="J36" s="77" t="n"/>
      <c r="K36" s="77" t="n"/>
    </row>
    <row r="37">
      <c r="A37" s="67" t="inlineStr">
        <is>
          <t>Physical and Environmental Protection</t>
        </is>
      </c>
      <c r="B37" s="57" t="inlineStr">
        <is>
          <t>PE-10</t>
        </is>
      </c>
      <c r="C37" s="54" t="inlineStr">
        <is>
          <t>PE-10.3</t>
        </is>
      </c>
      <c r="D37" s="57" t="inlineStr">
        <is>
          <t>Emergency Shutoff</t>
        </is>
      </c>
      <c r="E37" s="75" t="inlineStr">
        <is>
          <t>Determine if the emergency power shutoff capability is protected from unauthorized activation.</t>
        </is>
      </c>
      <c r="F37" s="77" t="n"/>
      <c r="G37" s="77" t="n"/>
      <c r="H37" s="77" t="n"/>
      <c r="I37" s="46" t="n"/>
      <c r="J37" s="77" t="n"/>
      <c r="K37" s="77" t="n"/>
    </row>
    <row r="38">
      <c r="A38" s="67" t="inlineStr">
        <is>
          <t>Physical and Environmental Protection</t>
        </is>
      </c>
      <c r="B38" s="57" t="inlineStr">
        <is>
          <t>PE-11</t>
        </is>
      </c>
      <c r="C38" s="54" t="inlineStr">
        <is>
          <t>P11.1</t>
        </is>
      </c>
      <c r="D38" s="57" t="inlineStr">
        <is>
          <t>Emergency Power</t>
        </is>
      </c>
      <c r="E38" s="75" t="inlineStr">
        <is>
          <t>Determine if an uninterruptible power supply is provided to facilitate an orderly shutdown of the system or transition of the system to long-term alternate power in the event of a primary power source loss.</t>
        </is>
      </c>
      <c r="F38" s="77" t="n"/>
      <c r="G38" s="77" t="n"/>
      <c r="H38" s="77" t="n"/>
      <c r="I38" s="46" t="n"/>
      <c r="J38" s="77" t="n"/>
      <c r="K38" s="77" t="n"/>
    </row>
    <row r="39">
      <c r="A39" s="67" t="inlineStr">
        <is>
          <t>Physical and Environmental Protection</t>
        </is>
      </c>
      <c r="B39" s="57" t="inlineStr">
        <is>
          <t>PE-12</t>
        </is>
      </c>
      <c r="C39" s="54" t="inlineStr">
        <is>
          <t>PE-12.1</t>
        </is>
      </c>
      <c r="D39" s="57" t="inlineStr">
        <is>
          <t>Emergency Lighting</t>
        </is>
      </c>
      <c r="E39" s="75" t="inlineStr">
        <is>
          <t>Determine if automatic emergency lighting that activates in the event of a power outage or disruption is employed and maintained for the system.</t>
        </is>
      </c>
      <c r="F39" s="77" t="n"/>
      <c r="G39" s="77" t="n"/>
      <c r="H39" s="77" t="n"/>
      <c r="I39" s="46" t="n"/>
      <c r="J39" s="77" t="n"/>
      <c r="K39" s="77" t="n"/>
    </row>
    <row r="40">
      <c r="A40" s="67" t="inlineStr">
        <is>
          <t>Physical and Environmental Protection</t>
        </is>
      </c>
      <c r="B40" s="57" t="inlineStr">
        <is>
          <t>PE-12</t>
        </is>
      </c>
      <c r="C40" s="54" t="inlineStr">
        <is>
          <t>PE-12.2</t>
        </is>
      </c>
      <c r="D40" s="57" t="inlineStr">
        <is>
          <t>Emergency Lighting</t>
        </is>
      </c>
      <c r="E40" s="75" t="inlineStr">
        <is>
          <t>Determine if automatic emergency lighting for the system covers emergency exits and evacuation routes within the facility.</t>
        </is>
      </c>
      <c r="F40" s="77" t="n"/>
      <c r="G40" s="77" t="n"/>
      <c r="H40" s="77" t="n"/>
      <c r="I40" s="46" t="n"/>
      <c r="J40" s="77" t="n"/>
      <c r="K40" s="77" t="n"/>
    </row>
    <row r="41">
      <c r="A41" s="67" t="inlineStr">
        <is>
          <t>Physical and Environmental Protection</t>
        </is>
      </c>
      <c r="B41" s="57" t="inlineStr">
        <is>
          <t>PE-13</t>
        </is>
      </c>
      <c r="C41" s="54" t="inlineStr">
        <is>
          <t>PE-13.1</t>
        </is>
      </c>
      <c r="D41" s="57" t="inlineStr">
        <is>
          <t>Fire Protection</t>
        </is>
      </c>
      <c r="E41" s="75" t="inlineStr">
        <is>
          <t>Determine if fire detection systems are:
-employed
-supported by an independent energy source
-maintained.</t>
        </is>
      </c>
      <c r="F41" s="77" t="n"/>
      <c r="G41" s="77" t="n"/>
      <c r="H41" s="77" t="n"/>
      <c r="I41" s="46" t="n"/>
      <c r="J41" s="77" t="n"/>
      <c r="K41" s="77" t="n"/>
    </row>
    <row r="42">
      <c r="A42" s="67" t="inlineStr">
        <is>
          <t>Physical and Environmental Protection</t>
        </is>
      </c>
      <c r="B42" s="57" t="inlineStr">
        <is>
          <t>PE-13</t>
        </is>
      </c>
      <c r="C42" s="54" t="inlineStr">
        <is>
          <t>PE-13.2</t>
        </is>
      </c>
      <c r="D42" s="57" t="inlineStr">
        <is>
          <t>Fire Protection</t>
        </is>
      </c>
      <c r="E42" s="75" t="inlineStr">
        <is>
          <t>Determine if fire suppression systems are: 
-employed
-supported by an independent energy source
-maintained.</t>
        </is>
      </c>
      <c r="F42" s="77" t="n"/>
      <c r="G42" s="77" t="n"/>
      <c r="H42" s="77" t="n"/>
      <c r="I42" s="46" t="n"/>
      <c r="J42" s="77" t="n"/>
      <c r="K42" s="77" t="n"/>
    </row>
    <row r="43">
      <c r="A43" s="67" t="inlineStr">
        <is>
          <t>Physical and Environmental Protection</t>
        </is>
      </c>
      <c r="B43" s="57" t="inlineStr">
        <is>
          <t>PE-13 (1)</t>
        </is>
      </c>
      <c r="C43" s="54" t="inlineStr">
        <is>
          <t>PE-13 (1).1</t>
        </is>
      </c>
      <c r="D43" s="57" t="inlineStr">
        <is>
          <t>Detection Systems - Automatic Activation and Notification</t>
        </is>
      </c>
      <c r="E43" s="75" t="inlineStr">
        <is>
          <t>Determine if fire detection systems that activate automatically are employed in the event of a fire.</t>
        </is>
      </c>
      <c r="F43" s="77" t="n"/>
      <c r="G43" s="77" t="n"/>
      <c r="H43" s="77" t="n"/>
      <c r="I43" s="46" t="n"/>
      <c r="J43" s="77" t="n"/>
      <c r="K43" s="77" t="n"/>
    </row>
    <row r="44">
      <c r="A44" s="67" t="inlineStr">
        <is>
          <t>Physical and Environmental Protection</t>
        </is>
      </c>
      <c r="B44" s="57" t="inlineStr">
        <is>
          <t>PE-13 (1)</t>
        </is>
      </c>
      <c r="C44" s="54" t="inlineStr">
        <is>
          <t>PE-13 (1).2</t>
        </is>
      </c>
      <c r="D44" s="57" t="inlineStr">
        <is>
          <t>Detection Systems - Automatic Activation and Notification</t>
        </is>
      </c>
      <c r="E44" s="75" t="inlineStr">
        <is>
          <t>Determine if fire detection systems that notify service provider building maintenance/physical security personnel and service provider emergency responders with incident response responsibilities automatically are employed in the event of a fire.</t>
        </is>
      </c>
      <c r="F44" s="77" t="n"/>
      <c r="G44" s="77" t="n"/>
      <c r="H44" s="77" t="n"/>
      <c r="I44" s="46" t="n"/>
      <c r="J44" s="77" t="n"/>
      <c r="K44" s="77" t="n"/>
    </row>
    <row r="45">
      <c r="A45" s="67" t="inlineStr">
        <is>
          <t>Physical and Environmental Protection</t>
        </is>
      </c>
      <c r="B45" s="57" t="inlineStr">
        <is>
          <t>PE-13 (2)</t>
        </is>
      </c>
      <c r="C45" s="54" t="inlineStr">
        <is>
          <t>PE-13 (2).1</t>
        </is>
      </c>
      <c r="D45" s="57" t="inlineStr">
        <is>
          <t>Suppression Systems - Automatic Activation and Notification</t>
        </is>
      </c>
      <c r="E45" s="75" t="inlineStr">
        <is>
          <t>Determine if fire suppression systems that activate automatically are employed.</t>
        </is>
      </c>
      <c r="F45" s="77" t="n"/>
      <c r="G45" s="77" t="n"/>
      <c r="H45" s="77" t="n"/>
      <c r="I45" s="46" t="n"/>
      <c r="J45" s="77" t="n"/>
      <c r="K45" s="77" t="n"/>
    </row>
    <row r="46">
      <c r="A46" s="67" t="inlineStr">
        <is>
          <t>Physical and Environmental Protection</t>
        </is>
      </c>
      <c r="B46" s="57" t="inlineStr">
        <is>
          <t>PE-13 (2)</t>
        </is>
      </c>
      <c r="C46" s="54" t="inlineStr">
        <is>
          <t>PE-13 (2).2</t>
        </is>
      </c>
      <c r="D46" s="57" t="inlineStr">
        <is>
          <t>Suppression Systems - Automatic Activation and Notification</t>
        </is>
      </c>
      <c r="E46" s="75" t="inlineStr">
        <is>
          <t>Determine if fire suppression systems that notify organization-defined personnel or roles and organization-defined emergency responders automatically are employed.</t>
        </is>
      </c>
      <c r="F46" s="77" t="n"/>
      <c r="G46" s="77" t="n"/>
      <c r="H46" s="77" t="n"/>
      <c r="I46" s="46" t="n"/>
      <c r="J46" s="77" t="n"/>
      <c r="K46" s="77" t="n"/>
    </row>
    <row r="47">
      <c r="A47" s="67" t="inlineStr">
        <is>
          <t>Physical and Environmental Protection</t>
        </is>
      </c>
      <c r="B47" s="57" t="inlineStr">
        <is>
          <t>PE-13 (2)</t>
        </is>
      </c>
      <c r="C47" s="54" t="inlineStr">
        <is>
          <t>PE-13 (2).3</t>
        </is>
      </c>
      <c r="D47" s="57" t="inlineStr">
        <is>
          <t>Suppression Systems - Automatic Activation and Notification</t>
        </is>
      </c>
      <c r="E47" s="75" t="inlineStr">
        <is>
          <t>Determine if an automatic fire suppression capability is employed when the facility is not staffed on a continuous basis.</t>
        </is>
      </c>
      <c r="F47" s="77" t="n"/>
      <c r="G47" s="77" t="n"/>
      <c r="H47" s="77" t="n"/>
      <c r="I47" s="46" t="n"/>
      <c r="J47" s="77" t="n"/>
      <c r="K47" s="77" t="n"/>
    </row>
    <row r="48">
      <c r="A48" s="67" t="inlineStr">
        <is>
          <t>Physical and Environmental Protection</t>
        </is>
      </c>
      <c r="B48" s="57" t="inlineStr">
        <is>
          <t>PE-14</t>
        </is>
      </c>
      <c r="C48" s="54" t="inlineStr">
        <is>
          <t>PE-14.1</t>
        </is>
      </c>
      <c r="D48" s="57" t="inlineStr">
        <is>
          <t>Environmental Controls</t>
        </is>
      </c>
      <c r="E48" s="75" t="inlineStr">
        <is>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is>
      </c>
      <c r="F48" s="77" t="n"/>
      <c r="G48" s="77" t="n"/>
      <c r="H48" s="77" t="n"/>
      <c r="I48" s="46" t="n"/>
      <c r="J48" s="77" t="n"/>
      <c r="K48" s="77" t="n"/>
    </row>
    <row r="49">
      <c r="A49" s="67" t="inlineStr">
        <is>
          <t>Physical and Environmental Protection</t>
        </is>
      </c>
      <c r="B49" s="57" t="inlineStr">
        <is>
          <t>PE-14</t>
        </is>
      </c>
      <c r="C49" s="54" t="inlineStr">
        <is>
          <t>PE-14.2</t>
        </is>
      </c>
      <c r="D49" s="57" t="inlineStr">
        <is>
          <t>Environmental Controls</t>
        </is>
      </c>
      <c r="E49" s="75" t="inlineStr">
        <is>
          <t>Determine if environmental control levels are monitored continuously.</t>
        </is>
      </c>
      <c r="F49" s="77" t="n"/>
      <c r="G49" s="77" t="n"/>
      <c r="H49" s="77" t="n"/>
      <c r="I49" s="46" t="n"/>
      <c r="J49" s="77" t="n"/>
      <c r="K49" s="77" t="n"/>
    </row>
    <row r="50">
      <c r="A50" s="67" t="inlineStr">
        <is>
          <t>Physical and Environmental Protection</t>
        </is>
      </c>
      <c r="B50" s="57" t="inlineStr">
        <is>
          <t>PE-15</t>
        </is>
      </c>
      <c r="C50" s="54" t="inlineStr">
        <is>
          <t>PE-15.1</t>
        </is>
      </c>
      <c r="D50" s="57" t="inlineStr">
        <is>
          <t>Water Damage Protection</t>
        </is>
      </c>
      <c r="E50" s="75" t="inlineStr">
        <is>
          <t>Determine if the system is protected from damage resulting from water leakage by providing master shutoff or isolation valves.</t>
        </is>
      </c>
      <c r="F50" s="77" t="n"/>
      <c r="G50" s="77" t="n"/>
      <c r="H50" s="77" t="n"/>
      <c r="I50" s="46" t="n"/>
      <c r="J50" s="77" t="n"/>
      <c r="K50" s="77" t="n"/>
    </row>
    <row r="51">
      <c r="A51" s="67" t="inlineStr">
        <is>
          <t>Physical and Environmental Protection</t>
        </is>
      </c>
      <c r="B51" s="57" t="inlineStr">
        <is>
          <t>PE-15</t>
        </is>
      </c>
      <c r="C51" s="54" t="inlineStr">
        <is>
          <t>PE-15.2</t>
        </is>
      </c>
      <c r="D51" s="57" t="inlineStr">
        <is>
          <t>Water Damage Protection</t>
        </is>
      </c>
      <c r="E51" s="75" t="inlineStr">
        <is>
          <t>Determine if the master shutoff or isolation valves are accessible, working, and known to key personnel.</t>
        </is>
      </c>
      <c r="F51" s="77" t="n"/>
      <c r="G51" s="77" t="n"/>
      <c r="H51" s="77" t="n"/>
      <c r="I51" s="46" t="n"/>
      <c r="J51" s="77" t="n"/>
      <c r="K51" s="77" t="n"/>
    </row>
    <row r="52">
      <c r="A52" s="67" t="inlineStr">
        <is>
          <t>Physical and Environmental Protection</t>
        </is>
      </c>
      <c r="B52" s="57" t="inlineStr">
        <is>
          <t>PE-16</t>
        </is>
      </c>
      <c r="C52" s="54" t="inlineStr">
        <is>
          <t>PE-16.1</t>
        </is>
      </c>
      <c r="D52" s="57" t="inlineStr">
        <is>
          <t>Delivery and Removal</t>
        </is>
      </c>
      <c r="E52" s="75" t="inlineStr">
        <is>
          <t>Determine if all information system components are authorized and controlled when entering the facility.</t>
        </is>
      </c>
      <c r="F52" s="77" t="n"/>
      <c r="G52" s="77" t="n"/>
      <c r="H52" s="77" t="n"/>
      <c r="I52" s="46" t="n"/>
      <c r="J52" s="77" t="n"/>
      <c r="K52" s="77" t="n"/>
    </row>
    <row r="53">
      <c r="A53" s="67" t="inlineStr">
        <is>
          <t>Physical and Environmental Protection</t>
        </is>
      </c>
      <c r="B53" s="57" t="inlineStr">
        <is>
          <t>PE-16</t>
        </is>
      </c>
      <c r="C53" s="54" t="inlineStr">
        <is>
          <t>PE-16.2</t>
        </is>
      </c>
      <c r="D53" s="57" t="inlineStr">
        <is>
          <t>Delivery and Removal</t>
        </is>
      </c>
      <c r="E53" s="75" t="inlineStr">
        <is>
          <t>Determine if [all information system components are authorized and controlled when exiting the facility.</t>
        </is>
      </c>
      <c r="F53" s="77" t="n"/>
      <c r="G53" s="77" t="n"/>
      <c r="H53" s="77" t="n"/>
      <c r="I53" s="46" t="n"/>
      <c r="J53" s="77" t="n"/>
      <c r="K53" s="77" t="n"/>
    </row>
    <row r="54">
      <c r="A54" s="67" t="inlineStr">
        <is>
          <t>Physical and Environmental Protection</t>
        </is>
      </c>
      <c r="B54" s="57" t="inlineStr">
        <is>
          <t>PE-16</t>
        </is>
      </c>
      <c r="C54" s="54" t="inlineStr">
        <is>
          <t>PE-16.3</t>
        </is>
      </c>
      <c r="D54" s="57" t="inlineStr">
        <is>
          <t>Delivery and Removal</t>
        </is>
      </c>
      <c r="E54" s="75" t="inlineStr">
        <is>
          <t>Determine if records of the system components are maintained.</t>
        </is>
      </c>
      <c r="F54" s="77" t="n"/>
      <c r="G54" s="77" t="n"/>
      <c r="H54" s="77" t="n"/>
      <c r="I54" s="46" t="n"/>
      <c r="J54" s="77" t="n"/>
      <c r="K54" s="77" t="n"/>
    </row>
    <row r="55">
      <c r="A55" s="67" t="inlineStr">
        <is>
          <t>Physical and Environmental Protection</t>
        </is>
      </c>
      <c r="B55" s="57" t="inlineStr">
        <is>
          <t>PE-17</t>
        </is>
      </c>
      <c r="C55" s="54" t="inlineStr">
        <is>
          <t>PE-17.1</t>
        </is>
      </c>
      <c r="D55" s="57" t="inlineStr">
        <is>
          <t>Alternate Work Site</t>
        </is>
      </c>
      <c r="E55" s="75" t="inlineStr">
        <is>
          <t>Determine if organization-defined alternate work site] are determined and documented.</t>
        </is>
      </c>
      <c r="F55" s="77" t="n"/>
      <c r="G55" s="77" t="n"/>
      <c r="H55" s="77" t="n"/>
      <c r="I55" s="46" t="n"/>
      <c r="J55" s="77" t="n"/>
      <c r="K55" s="77" t="n"/>
    </row>
    <row r="56">
      <c r="A56" s="67" t="inlineStr">
        <is>
          <t>Physical and Environmental Protection</t>
        </is>
      </c>
      <c r="B56" s="57" t="inlineStr">
        <is>
          <t>PE-17</t>
        </is>
      </c>
      <c r="C56" s="54" t="inlineStr">
        <is>
          <t>PE-17.2</t>
        </is>
      </c>
      <c r="D56" s="57" t="inlineStr">
        <is>
          <t>Alternate Work Site</t>
        </is>
      </c>
      <c r="E56" s="75" t="inlineStr">
        <is>
          <t>Determine if organization-defined controls are employed at alternate work sites.</t>
        </is>
      </c>
      <c r="F56" s="77" t="n"/>
      <c r="G56" s="77" t="n"/>
      <c r="H56" s="77" t="n"/>
      <c r="I56" s="46" t="n"/>
      <c r="J56" s="77" t="n"/>
      <c r="K56" s="77" t="n"/>
    </row>
    <row r="57">
      <c r="A57" s="67" t="inlineStr">
        <is>
          <t>Physical and Environmental Protection</t>
        </is>
      </c>
      <c r="B57" s="57" t="inlineStr">
        <is>
          <t>PE-17</t>
        </is>
      </c>
      <c r="C57" s="54" t="inlineStr">
        <is>
          <t>PE-17.3</t>
        </is>
      </c>
      <c r="D57" s="57" t="inlineStr">
        <is>
          <t>Alternate Work Site</t>
        </is>
      </c>
      <c r="E57" s="75" t="inlineStr">
        <is>
          <t>Determine if the effectiveness of controls at alternate work sites is assessed.</t>
        </is>
      </c>
      <c r="F57" s="77" t="n"/>
      <c r="G57" s="77" t="n"/>
      <c r="H57" s="77" t="n"/>
      <c r="I57" s="46" t="n"/>
      <c r="J57" s="77" t="n"/>
      <c r="K57" s="77" t="n"/>
    </row>
    <row r="58">
      <c r="A58" s="67" t="inlineStr">
        <is>
          <t>Physical and Environmental Protection</t>
        </is>
      </c>
      <c r="B58" s="57" t="inlineStr">
        <is>
          <t>PE-17</t>
        </is>
      </c>
      <c r="C58" s="54" t="inlineStr">
        <is>
          <t>PE-17.4</t>
        </is>
      </c>
      <c r="D58" s="57" t="inlineStr">
        <is>
          <t>Alternate Work Site</t>
        </is>
      </c>
      <c r="E58" s="75" t="inlineStr">
        <is>
          <t>Determine if a means for employees to communicate with information security and privacy personnel in case of incidents is provided.</t>
        </is>
      </c>
      <c r="F58" s="77" t="n"/>
      <c r="G58" s="77" t="n"/>
      <c r="H58" s="77" t="n"/>
      <c r="I58" s="46" t="n"/>
      <c r="J58" s="77" t="n"/>
      <c r="K58" s="77" t="n"/>
    </row>
  </sheetData>
  <autoFilter ref="$A$1:$I$58"/>
  <conditionalFormatting sqref="H2:I5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1.xml><?xml version="1.0" encoding="utf-8"?>
<worksheet xmlns="http://schemas.openxmlformats.org/spreadsheetml/2006/main">
  <sheetPr>
    <tabColor rgb="FF1C4587"/>
    <outlinePr summaryBelow="1" summaryRight="1"/>
    <pageSetUpPr fitToPage="1"/>
  </sheetPr>
  <dimension ref="A1:K4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Planning</t>
        </is>
      </c>
      <c r="B2" s="54" t="inlineStr">
        <is>
          <t>PL-1</t>
        </is>
      </c>
      <c r="C2" s="54" t="inlineStr">
        <is>
          <t>PL-1.1</t>
        </is>
      </c>
      <c r="D2" s="54" t="inlineStr">
        <is>
          <t>Policy and Procedures</t>
        </is>
      </c>
      <c r="E2" s="54" t="inlineStr">
        <is>
          <t>Determine if a planning policy is developed, documented and disseminated to organization-defined personnel or roles.</t>
        </is>
      </c>
      <c r="F2" s="77" t="n"/>
      <c r="G2" s="77" t="n"/>
      <c r="H2" s="77" t="n"/>
      <c r="I2" s="46" t="n"/>
      <c r="J2" s="77" t="n"/>
      <c r="K2" s="77" t="n"/>
    </row>
    <row r="3">
      <c r="A3" s="67" t="inlineStr">
        <is>
          <t>Planning</t>
        </is>
      </c>
      <c r="B3" s="57" t="inlineStr">
        <is>
          <t>PL-1</t>
        </is>
      </c>
      <c r="C3" s="54" t="inlineStr">
        <is>
          <t>PL-1.2</t>
        </is>
      </c>
      <c r="D3" s="54" t="inlineStr">
        <is>
          <t>Policy and Procedures</t>
        </is>
      </c>
      <c r="E3" s="75" t="inlineStr">
        <is>
          <t>Determine if planning procedures to facilitate the implementation of the planning policy and associated planning controls are developed, documented and disseminated to organization-defined personnel or roles.</t>
        </is>
      </c>
      <c r="F3" s="77" t="n"/>
      <c r="G3" s="77" t="n"/>
      <c r="H3" s="77" t="n"/>
      <c r="I3" s="46" t="n"/>
      <c r="J3" s="77" t="n"/>
      <c r="K3" s="77" t="n"/>
    </row>
    <row r="4">
      <c r="A4" s="67" t="inlineStr">
        <is>
          <t>Planning</t>
        </is>
      </c>
      <c r="B4" s="57" t="inlineStr">
        <is>
          <t>PL-1</t>
        </is>
      </c>
      <c r="C4" s="54" t="inlineStr">
        <is>
          <t>PL-1.3</t>
        </is>
      </c>
      <c r="D4" s="54" t="inlineStr">
        <is>
          <t>Policy and Procedures</t>
        </is>
      </c>
      <c r="E4" s="75" t="inlineStr">
        <is>
          <t>Determine if the organizational-level, mission/business process-level, or system-level planning policy addresses purpose, scope, roles, responsibilities, management commitment, coordination among organizational entities, and compliance.</t>
        </is>
      </c>
      <c r="F4" s="77" t="n"/>
      <c r="G4" s="77" t="n"/>
      <c r="H4" s="77" t="n"/>
      <c r="I4" s="46" t="n"/>
      <c r="J4" s="77" t="n"/>
      <c r="K4" s="77" t="n"/>
    </row>
    <row r="5">
      <c r="A5" s="67" t="inlineStr">
        <is>
          <t>Planning</t>
        </is>
      </c>
      <c r="B5" s="57" t="inlineStr">
        <is>
          <t>PL-1</t>
        </is>
      </c>
      <c r="C5" s="54" t="inlineStr">
        <is>
          <t>PL-1.4</t>
        </is>
      </c>
      <c r="D5" s="54" t="inlineStr">
        <is>
          <t>Policy and Procedures</t>
        </is>
      </c>
      <c r="E5" s="75" t="inlineStr">
        <is>
          <t>Determine if the planning policy is consistent with applicable laws, Executive Orders, directives, regulations, policies, standards, and guidelines.</t>
        </is>
      </c>
      <c r="F5" s="77" t="n"/>
      <c r="G5" s="77" t="n"/>
      <c r="H5" s="77" t="n"/>
      <c r="I5" s="46" t="n"/>
      <c r="J5" s="77" t="n"/>
      <c r="K5" s="77" t="n"/>
    </row>
    <row r="6">
      <c r="A6" s="67" t="inlineStr">
        <is>
          <t>Planning</t>
        </is>
      </c>
      <c r="B6" s="57" t="inlineStr">
        <is>
          <t>PL-1</t>
        </is>
      </c>
      <c r="C6" s="54" t="inlineStr">
        <is>
          <t>PL-1.5</t>
        </is>
      </c>
      <c r="D6" s="54" t="inlineStr">
        <is>
          <t>Policy and Procedures</t>
        </is>
      </c>
      <c r="E6" s="75" t="inlineStr">
        <is>
          <t>Determine if the organization-defined official is designated to manage the development, documentation, and dissemination of the planning policy and procedures.</t>
        </is>
      </c>
      <c r="F6" s="77" t="n"/>
      <c r="G6" s="77" t="n"/>
      <c r="H6" s="77" t="n"/>
      <c r="I6" s="46" t="n"/>
      <c r="J6" s="77" t="n"/>
      <c r="K6" s="77" t="n"/>
    </row>
    <row r="7">
      <c r="A7" s="67" t="inlineStr">
        <is>
          <t>Planning</t>
        </is>
      </c>
      <c r="B7" s="57" t="inlineStr">
        <is>
          <t>PL-1</t>
        </is>
      </c>
      <c r="C7" s="54" t="inlineStr">
        <is>
          <t>PL-1.6</t>
        </is>
      </c>
      <c r="D7" s="54" t="inlineStr">
        <is>
          <t>Policy and Procedures</t>
        </is>
      </c>
      <c r="E7" s="75" t="inlineStr">
        <is>
          <t>Determine if the current planning policy is reviewed and updated at least every three (3) years as well as after significant changes to in-scope systems.</t>
        </is>
      </c>
      <c r="F7" s="77" t="n"/>
      <c r="G7" s="77" t="n"/>
      <c r="H7" s="77" t="n"/>
      <c r="I7" s="46" t="n"/>
      <c r="J7" s="77" t="n"/>
      <c r="K7" s="77" t="n"/>
    </row>
    <row r="8">
      <c r="A8" s="67" t="inlineStr">
        <is>
          <t>Planning</t>
        </is>
      </c>
      <c r="B8" s="57" t="inlineStr">
        <is>
          <t>PL-1</t>
        </is>
      </c>
      <c r="C8" s="54" t="inlineStr">
        <is>
          <t>PL-1.7</t>
        </is>
      </c>
      <c r="D8" s="54" t="inlineStr">
        <is>
          <t>Policy and Procedures</t>
        </is>
      </c>
      <c r="E8" s="75" t="inlineStr">
        <is>
          <t>Determine if the current planning procedures are reviewed and updated at least annually as well as after significant changes to in-scope systems.</t>
        </is>
      </c>
      <c r="F8" s="77" t="n"/>
      <c r="G8" s="77" t="n"/>
      <c r="H8" s="77" t="n"/>
      <c r="I8" s="46" t="n"/>
      <c r="J8" s="77" t="n"/>
      <c r="K8" s="77" t="n"/>
    </row>
    <row r="9">
      <c r="A9" s="67" t="inlineStr">
        <is>
          <t>Planning</t>
        </is>
      </c>
      <c r="B9" s="57" t="inlineStr">
        <is>
          <t>PL-2</t>
        </is>
      </c>
      <c r="C9" s="54" t="inlineStr">
        <is>
          <t>PL-2.1</t>
        </is>
      </c>
      <c r="D9" s="57" t="inlineStr">
        <is>
          <t>System Security and Privacy Plans</t>
        </is>
      </c>
      <c r="E9" s="75" t="inlineStr">
        <is>
          <t>Determine if a security plan for the system is developed that is:
-consistent with the organization's enterprise architecture
-explicitly defines the constituent system components
-describes the operational context of the system in terms of mission and business processes.</t>
        </is>
      </c>
      <c r="F9" s="77" t="n"/>
      <c r="G9" s="77" t="n"/>
      <c r="H9" s="77" t="n"/>
      <c r="I9" s="46" t="n"/>
      <c r="J9" s="77" t="n"/>
      <c r="K9" s="77" t="n"/>
    </row>
    <row r="10">
      <c r="A10" s="67" t="inlineStr">
        <is>
          <t>Planning</t>
        </is>
      </c>
      <c r="B10" s="57" t="inlineStr">
        <is>
          <t>PL-2</t>
        </is>
      </c>
      <c r="C10" s="54" t="inlineStr">
        <is>
          <t>PL-2.2</t>
        </is>
      </c>
      <c r="D10" s="57" t="inlineStr">
        <is>
          <t>System Security and Privacy Plans</t>
        </is>
      </c>
      <c r="E10" s="75" t="inlineStr">
        <is>
          <t>Determine if a privacy plan for the system is developed that is:
-consistent with the organization's enterprise architecture
-explicitly defines the constituent system components
-describes the operational context of the system in terms of mission and business processes.</t>
        </is>
      </c>
      <c r="F10" s="77" t="n"/>
      <c r="G10" s="77" t="n"/>
      <c r="H10" s="77" t="n"/>
      <c r="I10" s="46" t="n"/>
      <c r="J10" s="77" t="n"/>
      <c r="K10" s="77" t="n"/>
    </row>
    <row r="11">
      <c r="A11" s="67" t="inlineStr">
        <is>
          <t>Planning</t>
        </is>
      </c>
      <c r="B11" s="57" t="inlineStr">
        <is>
          <t>PL-2</t>
        </is>
      </c>
      <c r="C11" s="54" t="inlineStr">
        <is>
          <t>PL-2.3</t>
        </is>
      </c>
      <c r="D11" s="57" t="inlineStr">
        <is>
          <t>System Security and Privacy Plans</t>
        </is>
      </c>
      <c r="E11" s="75" t="inlineStr">
        <is>
          <t>Determine if the security plan for the system identifies the individuals that fulfill system roles and responsibilities.</t>
        </is>
      </c>
      <c r="F11" s="77" t="n"/>
      <c r="G11" s="77" t="n"/>
      <c r="H11" s="77" t="n"/>
      <c r="I11" s="46" t="n"/>
      <c r="J11" s="77" t="n"/>
      <c r="K11" s="77" t="n"/>
    </row>
    <row r="12">
      <c r="A12" s="67" t="inlineStr">
        <is>
          <t>Planning</t>
        </is>
      </c>
      <c r="B12" s="57" t="inlineStr">
        <is>
          <t>PL-2</t>
        </is>
      </c>
      <c r="C12" s="54" t="inlineStr">
        <is>
          <t>PL-2.4</t>
        </is>
      </c>
      <c r="D12" s="57" t="inlineStr">
        <is>
          <t>System Security and Privacy Plans</t>
        </is>
      </c>
      <c r="E12" s="75" t="inlineStr">
        <is>
          <t>Determine if the privacy plan for the system identifies the individuals that fulfill system roles and responsibilities.</t>
        </is>
      </c>
      <c r="F12" s="77" t="n"/>
      <c r="G12" s="77" t="n"/>
      <c r="H12" s="77" t="n"/>
      <c r="I12" s="46" t="n"/>
      <c r="J12" s="77" t="n"/>
      <c r="K12" s="77" t="n"/>
    </row>
    <row r="13">
      <c r="A13" s="67" t="inlineStr">
        <is>
          <t>Planning</t>
        </is>
      </c>
      <c r="B13" s="57" t="inlineStr">
        <is>
          <t>PL-2</t>
        </is>
      </c>
      <c r="C13" s="54" t="inlineStr">
        <is>
          <t>PL-2.5</t>
        </is>
      </c>
      <c r="D13" s="57" t="inlineStr">
        <is>
          <t>System Security and Privacy Plans</t>
        </is>
      </c>
      <c r="E13" s="75" t="inlineStr">
        <is>
          <t>Determine if the security and privacy plans identify the information types processed, stored, and transmitted by the system.</t>
        </is>
      </c>
      <c r="F13" s="77" t="n"/>
      <c r="G13" s="77" t="n"/>
      <c r="H13" s="77" t="n"/>
      <c r="I13" s="46" t="n"/>
      <c r="J13" s="77" t="n"/>
      <c r="K13" s="77" t="n"/>
    </row>
    <row r="14">
      <c r="A14" s="67" t="inlineStr">
        <is>
          <t>Planning</t>
        </is>
      </c>
      <c r="B14" s="57" t="inlineStr">
        <is>
          <t>PL-2</t>
        </is>
      </c>
      <c r="C14" s="54" t="inlineStr">
        <is>
          <t>PL-2.6</t>
        </is>
      </c>
      <c r="D14" s="57" t="inlineStr">
        <is>
          <t>System Security and Privacy Plans</t>
        </is>
      </c>
      <c r="E14" s="75" t="inlineStr">
        <is>
          <t>Determine if the security and privacy plans provide the security categorization of the system, including supporting rationale.</t>
        </is>
      </c>
      <c r="F14" s="77" t="n"/>
      <c r="G14" s="77" t="n"/>
      <c r="H14" s="77" t="n"/>
      <c r="I14" s="46" t="n"/>
      <c r="J14" s="77" t="n"/>
      <c r="K14" s="77" t="n"/>
    </row>
    <row r="15">
      <c r="A15" s="67" t="inlineStr">
        <is>
          <t>Planning</t>
        </is>
      </c>
      <c r="B15" s="57" t="inlineStr">
        <is>
          <t>PL-2</t>
        </is>
      </c>
      <c r="C15" s="54" t="inlineStr">
        <is>
          <t>PL-2.7</t>
        </is>
      </c>
      <c r="D15" s="57" t="inlineStr">
        <is>
          <t>System Security and Privacy Plans</t>
        </is>
      </c>
      <c r="E15" s="75" t="inlineStr">
        <is>
          <t>Determine if the security and privacy plans describe any specific threats to the system that are of concern to the organization.</t>
        </is>
      </c>
      <c r="F15" s="77" t="n"/>
      <c r="G15" s="77" t="n"/>
      <c r="H15" s="77" t="n"/>
      <c r="I15" s="46" t="n"/>
      <c r="J15" s="77" t="n"/>
      <c r="K15" s="77" t="n"/>
    </row>
    <row r="16">
      <c r="A16" s="67" t="inlineStr">
        <is>
          <t>Planning</t>
        </is>
      </c>
      <c r="B16" s="57" t="inlineStr">
        <is>
          <t>PL-2</t>
        </is>
      </c>
      <c r="C16" s="54" t="inlineStr">
        <is>
          <t>PL-2.8</t>
        </is>
      </c>
      <c r="D16" s="57" t="inlineStr">
        <is>
          <t>System Security and Privacy Plans</t>
        </is>
      </c>
      <c r="E16" s="75" t="inlineStr">
        <is>
          <t>Determine if the security and privacy plans provide the results of a privacy risk assessment for systems processing personally identifiable information.</t>
        </is>
      </c>
      <c r="F16" s="77" t="n"/>
      <c r="G16" s="77" t="n"/>
      <c r="H16" s="77" t="n"/>
      <c r="I16" s="46" t="n"/>
      <c r="J16" s="77" t="n"/>
      <c r="K16" s="77" t="n"/>
    </row>
    <row r="17">
      <c r="A17" s="67" t="inlineStr">
        <is>
          <t>Planning</t>
        </is>
      </c>
      <c r="B17" s="57" t="inlineStr">
        <is>
          <t>PL-2</t>
        </is>
      </c>
      <c r="C17" s="54" t="inlineStr">
        <is>
          <t>PL-2.9</t>
        </is>
      </c>
      <c r="D17" s="57" t="inlineStr">
        <is>
          <t>System Security and Privacy Plans</t>
        </is>
      </c>
      <c r="E17" s="75" t="inlineStr">
        <is>
          <t>Determine if the security and privacy plans describe the operational environment for the system and any dependencies on or connections to other systems or system components.</t>
        </is>
      </c>
      <c r="F17" s="77" t="n"/>
      <c r="G17" s="77" t="n"/>
      <c r="H17" s="77" t="n"/>
      <c r="I17" s="46" t="n"/>
      <c r="J17" s="77" t="n"/>
      <c r="K17" s="77" t="n"/>
    </row>
    <row r="18">
      <c r="A18" s="67" t="inlineStr">
        <is>
          <t>Planning</t>
        </is>
      </c>
      <c r="B18" s="57" t="inlineStr">
        <is>
          <t>PL-2</t>
        </is>
      </c>
      <c r="C18" s="54" t="inlineStr">
        <is>
          <t>PL-2.10</t>
        </is>
      </c>
      <c r="D18" s="57" t="inlineStr">
        <is>
          <t>System Security and Privacy Plans</t>
        </is>
      </c>
      <c r="E18" s="75" t="inlineStr">
        <is>
          <t>Determine if the security plan for the system provides an overview of the security requirements for the system.</t>
        </is>
      </c>
      <c r="F18" s="77" t="n"/>
      <c r="G18" s="77" t="n"/>
      <c r="H18" s="77" t="n"/>
      <c r="I18" s="46" t="n"/>
      <c r="J18" s="77" t="n"/>
      <c r="K18" s="77" t="n"/>
    </row>
    <row r="19">
      <c r="A19" s="67" t="inlineStr">
        <is>
          <t>Planning</t>
        </is>
      </c>
      <c r="B19" s="57" t="inlineStr">
        <is>
          <t>PL-2</t>
        </is>
      </c>
      <c r="C19" s="54" t="inlineStr">
        <is>
          <t>PL-2.11</t>
        </is>
      </c>
      <c r="D19" s="57" t="inlineStr">
        <is>
          <t>System Security and Privacy Plans</t>
        </is>
      </c>
      <c r="E19" s="75" t="inlineStr">
        <is>
          <t>Determine if a privacy plan for the system is developed that provides an overview of the privacy requirements for the system.</t>
        </is>
      </c>
      <c r="F19" s="77" t="n"/>
      <c r="G19" s="77" t="n"/>
      <c r="H19" s="77" t="n"/>
      <c r="I19" s="46" t="n"/>
      <c r="J19" s="77" t="n"/>
      <c r="K19" s="77" t="n"/>
    </row>
    <row r="20">
      <c r="A20" s="67" t="inlineStr">
        <is>
          <t>Planning</t>
        </is>
      </c>
      <c r="B20" s="57" t="inlineStr">
        <is>
          <t>PL-2</t>
        </is>
      </c>
      <c r="C20" s="54" t="inlineStr">
        <is>
          <t>PL-2.12</t>
        </is>
      </c>
      <c r="D20" s="57" t="inlineStr">
        <is>
          <t>System Security and Privacy Plans</t>
        </is>
      </c>
      <c r="E20" s="75" t="inlineStr">
        <is>
          <t>Determine if the security and privacy plans identify any relevant control baselines or overlays, if applicable.</t>
        </is>
      </c>
      <c r="F20" s="77" t="n"/>
      <c r="G20" s="77" t="n"/>
      <c r="H20" s="77" t="n"/>
      <c r="I20" s="46" t="n"/>
      <c r="J20" s="77" t="n"/>
      <c r="K20" s="77" t="n"/>
    </row>
    <row r="21">
      <c r="A21" s="67" t="inlineStr">
        <is>
          <t>Planning</t>
        </is>
      </c>
      <c r="B21" s="57" t="inlineStr">
        <is>
          <t>PL-2</t>
        </is>
      </c>
      <c r="C21" s="54" t="inlineStr">
        <is>
          <t>PL-2.13</t>
        </is>
      </c>
      <c r="D21" s="57" t="inlineStr">
        <is>
          <t>System Security and Privacy Plans</t>
        </is>
      </c>
      <c r="E21" s="75" t="inlineStr">
        <is>
          <t>Determine if the security plan for the system describes the controls in place or planned for meeting the security requirements, including rationale for any tailoring decisions.</t>
        </is>
      </c>
      <c r="F21" s="77" t="n"/>
      <c r="G21" s="77" t="n"/>
      <c r="H21" s="77" t="n"/>
      <c r="I21" s="46" t="n"/>
      <c r="J21" s="77" t="n"/>
      <c r="K21" s="77" t="n"/>
    </row>
    <row r="22">
      <c r="A22" s="67" t="inlineStr">
        <is>
          <t>Planning</t>
        </is>
      </c>
      <c r="B22" s="57" t="inlineStr">
        <is>
          <t>PL-2</t>
        </is>
      </c>
      <c r="C22" s="54" t="inlineStr">
        <is>
          <t>PL-2.14</t>
        </is>
      </c>
      <c r="D22" s="57" t="inlineStr">
        <is>
          <t>System Security and Privacy Plans</t>
        </is>
      </c>
      <c r="E22" s="75" t="inlineStr">
        <is>
          <t>Determine if the privacy plan for the system describes the controls in place or planned for meeting the privacy requirements, including rationale for any tailoring decisions.</t>
        </is>
      </c>
      <c r="F22" s="77" t="n"/>
      <c r="G22" s="77" t="n"/>
      <c r="H22" s="77" t="n"/>
      <c r="I22" s="46" t="n"/>
      <c r="J22" s="77" t="n"/>
      <c r="K22" s="77" t="n"/>
    </row>
    <row r="23">
      <c r="A23" s="67" t="inlineStr">
        <is>
          <t>Planning</t>
        </is>
      </c>
      <c r="B23" s="57" t="inlineStr">
        <is>
          <t>PL-2</t>
        </is>
      </c>
      <c r="C23" s="54" t="inlineStr">
        <is>
          <t>PL-2.15</t>
        </is>
      </c>
      <c r="D23" s="57" t="inlineStr">
        <is>
          <t>System Security and Privacy Plans</t>
        </is>
      </c>
      <c r="E23" s="75" t="inlineStr">
        <is>
          <t>Determine if a security plan for the system is developed that includes risk determinations for security architecture and design decisions.</t>
        </is>
      </c>
      <c r="F23" s="77" t="n"/>
      <c r="G23" s="77" t="n"/>
      <c r="H23" s="77" t="n"/>
      <c r="I23" s="46" t="n"/>
      <c r="J23" s="77" t="n"/>
      <c r="K23" s="77" t="n"/>
    </row>
    <row r="24">
      <c r="A24" s="67" t="inlineStr">
        <is>
          <t>Planning</t>
        </is>
      </c>
      <c r="B24" s="57" t="inlineStr">
        <is>
          <t>PL-2</t>
        </is>
      </c>
      <c r="C24" s="54" t="inlineStr">
        <is>
          <t>PL-2.16</t>
        </is>
      </c>
      <c r="D24" s="57" t="inlineStr">
        <is>
          <t>System Security and Privacy Plans</t>
        </is>
      </c>
      <c r="E24" s="75" t="inlineStr">
        <is>
          <t>Determine if a privacy plan for the system is developed that includes risk determinations for privacy architecture and design decisions.</t>
        </is>
      </c>
      <c r="F24" s="77" t="n"/>
      <c r="G24" s="77" t="n"/>
      <c r="H24" s="77" t="n"/>
      <c r="I24" s="46" t="n"/>
      <c r="J24" s="77" t="n"/>
      <c r="K24" s="77" t="n"/>
    </row>
    <row r="25">
      <c r="A25" s="67" t="inlineStr">
        <is>
          <t>Planning</t>
        </is>
      </c>
      <c r="B25" s="57" t="inlineStr">
        <is>
          <t>PL-2</t>
        </is>
      </c>
      <c r="C25" s="54" t="inlineStr">
        <is>
          <t>PL-2.17</t>
        </is>
      </c>
      <c r="D25" s="57" t="inlineStr">
        <is>
          <t>System Security and Privacy Plans</t>
        </is>
      </c>
      <c r="E25" s="75" t="inlineStr">
        <is>
          <t>Determine if a security plan for the system is developed that includes security-related activities affecting the system that require planning and coordination with, at least, the chief privacy and information system security officer and/or similar role or designees.</t>
        </is>
      </c>
      <c r="F25" s="77" t="n"/>
      <c r="G25" s="77" t="n"/>
      <c r="H25" s="77" t="n"/>
      <c r="I25" s="46" t="n"/>
      <c r="J25" s="77" t="n"/>
      <c r="K25" s="77" t="n"/>
    </row>
    <row r="26">
      <c r="A26" s="67" t="inlineStr">
        <is>
          <t>Planning</t>
        </is>
      </c>
      <c r="B26" s="57" t="inlineStr">
        <is>
          <t>PL-2</t>
        </is>
      </c>
      <c r="C26" s="54" t="inlineStr">
        <is>
          <t>PL-2.18</t>
        </is>
      </c>
      <c r="D26" s="57" t="inlineStr">
        <is>
          <t>System Security and Privacy Plans</t>
        </is>
      </c>
      <c r="E26" s="75" t="inlineStr">
        <is>
          <t>Determine if a privacy plan for the system is developed that includes privacy-related activities affecting the system that require planning and coordination with, at least, the chief privacy and information system security officer and/or similar role or designees.</t>
        </is>
      </c>
      <c r="F26" s="77" t="n"/>
      <c r="G26" s="77" t="n"/>
      <c r="H26" s="77" t="n"/>
      <c r="I26" s="46" t="n"/>
      <c r="J26" s="77" t="n"/>
      <c r="K26" s="77" t="n"/>
    </row>
    <row r="27">
      <c r="A27" s="67" t="inlineStr">
        <is>
          <t>Planning</t>
        </is>
      </c>
      <c r="B27" s="57" t="inlineStr">
        <is>
          <t>PL-2</t>
        </is>
      </c>
      <c r="C27" s="54" t="inlineStr">
        <is>
          <t>PL-2.19</t>
        </is>
      </c>
      <c r="D27" s="57" t="inlineStr">
        <is>
          <t>System Security and Privacy Plans</t>
        </is>
      </c>
      <c r="E27" s="75" t="inlineStr">
        <is>
          <t>Determine if a security plan for the system is developed that is reviewed and approved by the authorizing official or designated representative prior to plan implementation.</t>
        </is>
      </c>
      <c r="F27" s="77" t="n"/>
      <c r="G27" s="77" t="n"/>
      <c r="H27" s="77" t="n"/>
      <c r="I27" s="46" t="n"/>
      <c r="J27" s="77" t="n"/>
      <c r="K27" s="77" t="n"/>
    </row>
    <row r="28">
      <c r="A28" s="67" t="inlineStr">
        <is>
          <t>Planning</t>
        </is>
      </c>
      <c r="B28" s="57" t="inlineStr">
        <is>
          <t>PL-2</t>
        </is>
      </c>
      <c r="C28" s="54" t="inlineStr">
        <is>
          <t>PL-2.20</t>
        </is>
      </c>
      <c r="D28" s="57" t="inlineStr">
        <is>
          <t>System Security and Privacy Plans</t>
        </is>
      </c>
      <c r="E28" s="75" t="inlineStr">
        <is>
          <t>Determine if a privacy plan for the system is developed that is reviewed and approved by the authorizing official or designated representative prior to plan implementation.</t>
        </is>
      </c>
      <c r="F28" s="77" t="n"/>
      <c r="G28" s="77" t="n"/>
      <c r="H28" s="77" t="n"/>
      <c r="I28" s="46" t="n"/>
      <c r="J28" s="77" t="n"/>
      <c r="K28" s="77" t="n"/>
    </row>
    <row r="29">
      <c r="A29" s="67" t="inlineStr">
        <is>
          <t>Planning</t>
        </is>
      </c>
      <c r="B29" s="57" t="inlineStr">
        <is>
          <t>PL-2</t>
        </is>
      </c>
      <c r="C29" s="54" t="inlineStr">
        <is>
          <t>PL-2.21</t>
        </is>
      </c>
      <c r="D29" s="57" t="inlineStr">
        <is>
          <t>System Security and Privacy Plans</t>
        </is>
      </c>
      <c r="E29" s="75" t="inlineStr">
        <is>
          <t>Determine if copies of the plans, as well as any subsequent changes to the plans, are distributed to, at least, the chief privacy and information system security officer and/or similar role or designees.</t>
        </is>
      </c>
      <c r="F29" s="77" t="n"/>
      <c r="G29" s="77" t="n"/>
      <c r="H29" s="77" t="n"/>
      <c r="I29" s="46" t="n"/>
      <c r="J29" s="77" t="n"/>
      <c r="K29" s="77" t="n"/>
    </row>
    <row r="30">
      <c r="A30" s="67" t="inlineStr">
        <is>
          <t>Planning</t>
        </is>
      </c>
      <c r="B30" s="57" t="inlineStr">
        <is>
          <t>PL-2</t>
        </is>
      </c>
      <c r="C30" s="54" t="inlineStr">
        <is>
          <t>PL-2.22</t>
        </is>
      </c>
      <c r="D30" s="57" t="inlineStr">
        <is>
          <t>System Security and Privacy Plans</t>
        </is>
      </c>
      <c r="E30" s="75" t="inlineStr">
        <is>
          <t>Determine if plans are reviewed at least annually.</t>
        </is>
      </c>
      <c r="F30" s="77" t="n"/>
      <c r="G30" s="77" t="n"/>
      <c r="H30" s="77" t="n"/>
      <c r="I30" s="46" t="n"/>
      <c r="J30" s="77" t="n"/>
      <c r="K30" s="77" t="n"/>
    </row>
    <row r="31">
      <c r="A31" s="67" t="inlineStr">
        <is>
          <t>Planning</t>
        </is>
      </c>
      <c r="B31" s="57" t="inlineStr">
        <is>
          <t>PL-2</t>
        </is>
      </c>
      <c r="C31" s="54" t="inlineStr">
        <is>
          <t>PL-2.23</t>
        </is>
      </c>
      <c r="D31" s="57" t="inlineStr">
        <is>
          <t>System Security and Privacy Plans</t>
        </is>
      </c>
      <c r="E31" s="75" t="inlineStr">
        <is>
          <t>Determine if plans are updated to address:
-changes to the system and environment of operations
-problems identified during implementation
-problems identified during control assessments.</t>
        </is>
      </c>
      <c r="F31" s="77" t="n"/>
      <c r="G31" s="77" t="n"/>
      <c r="H31" s="77" t="n"/>
      <c r="I31" s="46" t="n"/>
      <c r="J31" s="77" t="n"/>
      <c r="K31" s="77" t="n"/>
    </row>
    <row r="32">
      <c r="A32" s="67" t="inlineStr">
        <is>
          <t>Planning</t>
        </is>
      </c>
      <c r="B32" s="57" t="inlineStr">
        <is>
          <t>PL-2</t>
        </is>
      </c>
      <c r="C32" s="54" t="inlineStr">
        <is>
          <t>PL-2.24</t>
        </is>
      </c>
      <c r="D32" s="57" t="inlineStr">
        <is>
          <t>System Security and Privacy Plans</t>
        </is>
      </c>
      <c r="E32" s="75" t="inlineStr">
        <is>
          <t>Determine if plans are protected from unauthorized disclosure and modification.</t>
        </is>
      </c>
      <c r="F32" s="77" t="n"/>
      <c r="G32" s="77" t="n"/>
      <c r="H32" s="77" t="n"/>
      <c r="I32" s="46" t="n"/>
      <c r="J32" s="77" t="n"/>
      <c r="K32" s="77" t="n"/>
    </row>
    <row r="33">
      <c r="A33" s="67" t="inlineStr">
        <is>
          <t>Planning</t>
        </is>
      </c>
      <c r="B33" s="57" t="inlineStr">
        <is>
          <t>PL-4</t>
        </is>
      </c>
      <c r="C33" s="54" t="inlineStr">
        <is>
          <t>PL-4.1</t>
        </is>
      </c>
      <c r="D33" s="57" t="inlineStr">
        <is>
          <t>Rules of Behavior</t>
        </is>
      </c>
      <c r="E33" s="75" t="inlineStr">
        <is>
          <t>Determine if rules that describe responsibilities and expected behavior for information and system usage, security, and privacy are established for and provided to individuals requiring access to the system.</t>
        </is>
      </c>
      <c r="F33" s="77" t="n"/>
      <c r="G33" s="77" t="n"/>
      <c r="H33" s="77" t="n"/>
      <c r="I33" s="46" t="n"/>
      <c r="J33" s="77" t="n"/>
      <c r="K33" s="77" t="n"/>
    </row>
    <row r="34">
      <c r="A34" s="67" t="inlineStr">
        <is>
          <t>Planning</t>
        </is>
      </c>
      <c r="B34" s="57" t="inlineStr">
        <is>
          <t>PL-4</t>
        </is>
      </c>
      <c r="C34" s="54" t="inlineStr">
        <is>
          <t>PL-4.2</t>
        </is>
      </c>
      <c r="D34" s="57" t="inlineStr">
        <is>
          <t>Rules of Behavior</t>
        </is>
      </c>
      <c r="E34" s="75" t="inlineStr">
        <is>
          <t>Determine if before authorizing access to information and the system, a documented acknowledgement from such individuals indicating that they have read, understand, and agree to abide by the rules of behavior is received.</t>
        </is>
      </c>
      <c r="F34" s="77" t="n"/>
      <c r="G34" s="77" t="n"/>
      <c r="H34" s="77" t="n"/>
      <c r="I34" s="46" t="n"/>
      <c r="J34" s="77" t="n"/>
      <c r="K34" s="77" t="n"/>
    </row>
    <row r="35">
      <c r="A35" s="67" t="inlineStr">
        <is>
          <t>Planning</t>
        </is>
      </c>
      <c r="B35" s="57" t="inlineStr">
        <is>
          <t>PL-4</t>
        </is>
      </c>
      <c r="C35" s="54" t="inlineStr">
        <is>
          <t>PL-4.3</t>
        </is>
      </c>
      <c r="D35" s="57" t="inlineStr">
        <is>
          <t>Rules of Behavior</t>
        </is>
      </c>
      <c r="E35" s="75" t="inlineStr">
        <is>
          <t>Determine if rules of behavior are reviewed and updated at least every three (3) years.</t>
        </is>
      </c>
      <c r="F35" s="77" t="n"/>
      <c r="G35" s="77" t="n"/>
      <c r="H35" s="77" t="n"/>
      <c r="I35" s="46" t="n"/>
      <c r="J35" s="77" t="n"/>
      <c r="K35" s="77" t="n"/>
    </row>
    <row r="36">
      <c r="A36" s="67" t="inlineStr">
        <is>
          <t>Planning</t>
        </is>
      </c>
      <c r="B36" s="57" t="inlineStr">
        <is>
          <t>PL-4</t>
        </is>
      </c>
      <c r="C36" s="54" t="inlineStr">
        <is>
          <t>PL-4.4</t>
        </is>
      </c>
      <c r="D36" s="57" t="inlineStr">
        <is>
          <t>Rules of Behavior</t>
        </is>
      </c>
      <c r="E36" s="75" t="inlineStr">
        <is>
          <t>Determine if individuals who have acknowledged a previous version of the rules of behavior are required to read and reacknowledge at least annually and when the rules are revised or changed.</t>
        </is>
      </c>
      <c r="F36" s="77" t="n"/>
      <c r="G36" s="77" t="n"/>
      <c r="H36" s="77" t="n"/>
      <c r="I36" s="46" t="n"/>
      <c r="J36" s="77" t="n"/>
      <c r="K36" s="77" t="n"/>
    </row>
    <row r="37">
      <c r="A37" s="67" t="inlineStr">
        <is>
          <t>Planning</t>
        </is>
      </c>
      <c r="B37" s="57" t="inlineStr">
        <is>
          <t>PL-4 (1)</t>
        </is>
      </c>
      <c r="C37" s="54" t="inlineStr">
        <is>
          <t>PL-4 (1).1</t>
        </is>
      </c>
      <c r="D37" s="57" t="inlineStr">
        <is>
          <t>Social Media and External Site/Application Usage Restrictions</t>
        </is>
      </c>
      <c r="E37" s="75" t="inlineStr">
        <is>
          <t>Determine if the rules of behavior include restrictions on the use of social media, social networking sites, and external sites/applications.</t>
        </is>
      </c>
      <c r="F37" s="77" t="n"/>
      <c r="G37" s="77" t="n"/>
      <c r="H37" s="77" t="n"/>
      <c r="I37" s="46" t="n"/>
      <c r="J37" s="77" t="n"/>
      <c r="K37" s="77" t="n"/>
    </row>
    <row r="38">
      <c r="A38" s="67" t="inlineStr">
        <is>
          <t>Planning</t>
        </is>
      </c>
      <c r="B38" s="57" t="inlineStr">
        <is>
          <t>PL-4 (1)</t>
        </is>
      </c>
      <c r="C38" s="54" t="inlineStr">
        <is>
          <t>PL-4 (1).2</t>
        </is>
      </c>
      <c r="D38" s="57" t="inlineStr">
        <is>
          <t>Social Media and External Site/Application Usage Restrictions</t>
        </is>
      </c>
      <c r="E38" s="75" t="inlineStr">
        <is>
          <t>Determine if the rules of behavior include restrictions on posting organizational information on public websites.</t>
        </is>
      </c>
      <c r="F38" s="77" t="n"/>
      <c r="G38" s="77" t="n"/>
      <c r="H38" s="77" t="n"/>
      <c r="I38" s="46" t="n"/>
      <c r="J38" s="77" t="n"/>
      <c r="K38" s="77" t="n"/>
    </row>
    <row r="39">
      <c r="A39" s="67" t="inlineStr">
        <is>
          <t>Planning</t>
        </is>
      </c>
      <c r="B39" s="57" t="inlineStr">
        <is>
          <t>PL-4 (1)</t>
        </is>
      </c>
      <c r="C39" s="54" t="inlineStr">
        <is>
          <t>PL-4 (1).3</t>
        </is>
      </c>
      <c r="D39" s="57" t="inlineStr">
        <is>
          <t>Social Media and External Site/Application Usage Restrictions</t>
        </is>
      </c>
      <c r="E39" s="75" t="inlineStr">
        <is>
          <t>Determine if the rules of behavior include restrictions on the use of organization-provided identifiers (e.g., email addresses) and authentication secrets (e.g., passwords) for creating accounts on external sites/applications.</t>
        </is>
      </c>
      <c r="F39" s="77" t="n"/>
      <c r="G39" s="77" t="n"/>
      <c r="H39" s="77" t="n"/>
      <c r="I39" s="46" t="n"/>
      <c r="J39" s="77" t="n"/>
      <c r="K39" s="77" t="n"/>
    </row>
    <row r="40">
      <c r="A40" s="67" t="inlineStr">
        <is>
          <t>Planning</t>
        </is>
      </c>
      <c r="B40" s="57" t="inlineStr">
        <is>
          <t>PL-8</t>
        </is>
      </c>
      <c r="C40" s="54" t="inlineStr">
        <is>
          <t>PL-8.1</t>
        </is>
      </c>
      <c r="D40" s="57" t="inlineStr">
        <is>
          <t>Security and Privacy Architectures</t>
        </is>
      </c>
      <c r="E40" s="75" t="inlineStr">
        <is>
          <t>Determine if a security architecture for the system describes the requirements and approach to be taken for protecting the confidentiality, integrity, and availability of organizational information.</t>
        </is>
      </c>
      <c r="F40" s="77" t="n"/>
      <c r="G40" s="77" t="n"/>
      <c r="H40" s="77" t="n"/>
      <c r="I40" s="46" t="n"/>
      <c r="J40" s="77" t="n"/>
      <c r="K40" s="77" t="n"/>
    </row>
    <row r="41">
      <c r="A41" s="67" t="inlineStr">
        <is>
          <t>Planning</t>
        </is>
      </c>
      <c r="B41" s="57" t="inlineStr">
        <is>
          <t>PL-8</t>
        </is>
      </c>
      <c r="C41" s="54" t="inlineStr">
        <is>
          <t>PL-8.2</t>
        </is>
      </c>
      <c r="D41" s="57" t="inlineStr">
        <is>
          <t>Security and Privacy Architectures</t>
        </is>
      </c>
      <c r="E41" s="75" t="inlineStr">
        <is>
          <t>Determine if a privacy architecture describes the requirements and approach to be taken for processing personally identifiable information to minimize privacy risk to individuals.</t>
        </is>
      </c>
      <c r="F41" s="77" t="n"/>
      <c r="G41" s="77" t="n"/>
      <c r="H41" s="77" t="n"/>
      <c r="I41" s="46" t="n"/>
      <c r="J41" s="77" t="n"/>
      <c r="K41" s="77" t="n"/>
    </row>
    <row r="42">
      <c r="A42" s="67" t="inlineStr">
        <is>
          <t>Planning</t>
        </is>
      </c>
      <c r="B42" s="57" t="inlineStr">
        <is>
          <t>PL-8</t>
        </is>
      </c>
      <c r="C42" s="54" t="inlineStr">
        <is>
          <t>PL-8.3</t>
        </is>
      </c>
      <c r="D42" s="57" t="inlineStr">
        <is>
          <t>Security and Privacy Architectures</t>
        </is>
      </c>
      <c r="E42" s="75" t="inlineStr">
        <is>
          <t>Determine if the security and privacy architectures for the system describes how the architectures are integrated into and support the enterprise architecture.</t>
        </is>
      </c>
      <c r="F42" s="77" t="n"/>
      <c r="G42" s="77" t="n"/>
      <c r="H42" s="77" t="n"/>
      <c r="I42" s="46" t="n"/>
      <c r="J42" s="77" t="n"/>
      <c r="K42" s="77" t="n"/>
    </row>
    <row r="43">
      <c r="A43" s="67" t="inlineStr">
        <is>
          <t>Planning</t>
        </is>
      </c>
      <c r="B43" s="57" t="inlineStr">
        <is>
          <t>PL-8</t>
        </is>
      </c>
      <c r="C43" s="54" t="inlineStr">
        <is>
          <t>PL-8.4</t>
        </is>
      </c>
      <c r="D43" s="57" t="inlineStr">
        <is>
          <t>Security and Privacy Architectures</t>
        </is>
      </c>
      <c r="E43" s="75" t="inlineStr">
        <is>
          <t>Determine if the security and privacy architectures for the system describe any assumptions about and dependencies on external systems and services.</t>
        </is>
      </c>
      <c r="F43" s="77" t="n"/>
      <c r="G43" s="77" t="n"/>
      <c r="H43" s="77" t="n"/>
      <c r="I43" s="46" t="n"/>
      <c r="J43" s="77" t="n"/>
      <c r="K43" s="77" t="n"/>
    </row>
    <row r="44">
      <c r="A44" s="67" t="inlineStr">
        <is>
          <t>Planning</t>
        </is>
      </c>
      <c r="B44" s="57" t="inlineStr">
        <is>
          <t>PL-8</t>
        </is>
      </c>
      <c r="C44" s="54" t="inlineStr">
        <is>
          <t>PL-8.5</t>
        </is>
      </c>
      <c r="D44" s="57" t="inlineStr">
        <is>
          <t>Security and Privacy Architectures</t>
        </is>
      </c>
      <c r="E44" s="75" t="inlineStr">
        <is>
          <t>Determine if changes in the enterprise architecture are reviewed and updated at least annually and when a significant change occurs to reflect changes in the enterprise architecture.</t>
        </is>
      </c>
      <c r="F44" s="77" t="n"/>
      <c r="G44" s="77" t="n"/>
      <c r="H44" s="77" t="n"/>
      <c r="I44" s="46" t="n"/>
      <c r="J44" s="77" t="n"/>
      <c r="K44" s="77" t="n"/>
    </row>
    <row r="45">
      <c r="A45" s="67" t="inlineStr">
        <is>
          <t>Planning</t>
        </is>
      </c>
      <c r="B45" s="57" t="inlineStr">
        <is>
          <t>PL-8</t>
        </is>
      </c>
      <c r="C45" s="54" t="inlineStr">
        <is>
          <t>PL-8.6</t>
        </is>
      </c>
      <c r="D45" s="57" t="inlineStr">
        <is>
          <t>Security and Privacy Architectures</t>
        </is>
      </c>
      <c r="E45" s="75" t="inlineStr">
        <is>
          <t>Determine if planned architecture changes are reflected in the security and privacy plan.</t>
        </is>
      </c>
      <c r="F45" s="77" t="n"/>
      <c r="G45" s="77" t="n"/>
      <c r="H45" s="77" t="n"/>
      <c r="I45" s="46" t="n"/>
      <c r="J45" s="77" t="n"/>
      <c r="K45" s="77" t="n"/>
    </row>
    <row r="46">
      <c r="A46" s="67" t="inlineStr">
        <is>
          <t>Planning</t>
        </is>
      </c>
      <c r="B46" s="57" t="inlineStr">
        <is>
          <t>PL-8</t>
        </is>
      </c>
      <c r="C46" s="54" t="inlineStr">
        <is>
          <t>PL-8.7</t>
        </is>
      </c>
      <c r="D46" s="57" t="inlineStr">
        <is>
          <t>Security and Privacy Architectures</t>
        </is>
      </c>
      <c r="E46" s="75" t="inlineStr">
        <is>
          <t>Determine if planned architecture changes are reflected in:
-the Concept of Operations (CONOPS)
-criticality analysis
-organizational procedures
-procurements and acquisitions.</t>
        </is>
      </c>
      <c r="F46" s="77" t="n"/>
      <c r="G46" s="77" t="n"/>
      <c r="H46" s="77" t="n"/>
      <c r="I46" s="46" t="n"/>
      <c r="J46" s="77" t="n"/>
      <c r="K46" s="77" t="n"/>
    </row>
    <row r="47">
      <c r="A47" s="67" t="inlineStr">
        <is>
          <t>Planning</t>
        </is>
      </c>
      <c r="B47" s="57" t="inlineStr">
        <is>
          <t>PL-10</t>
        </is>
      </c>
      <c r="C47" s="54" t="inlineStr">
        <is>
          <t>PL-10.1</t>
        </is>
      </c>
      <c r="D47" s="57" t="inlineStr">
        <is>
          <t>Baseline Selection</t>
        </is>
      </c>
      <c r="E47" s="75" t="inlineStr">
        <is>
          <t>Determine if a control baseline for the system is selected.</t>
        </is>
      </c>
      <c r="F47" s="77" t="n"/>
      <c r="G47" s="77" t="n"/>
      <c r="H47" s="77" t="n"/>
      <c r="I47" s="46" t="n"/>
      <c r="J47" s="77" t="n"/>
      <c r="K47" s="77" t="n"/>
    </row>
    <row r="48">
      <c r="A48" s="67" t="inlineStr">
        <is>
          <t>Planning</t>
        </is>
      </c>
      <c r="B48" s="57" t="inlineStr">
        <is>
          <t>PL-11</t>
        </is>
      </c>
      <c r="C48" s="54" t="inlineStr">
        <is>
          <t>PL-11.1</t>
        </is>
      </c>
      <c r="D48" s="57" t="inlineStr">
        <is>
          <t>Baseline Tailoring</t>
        </is>
      </c>
      <c r="E48" s="75" t="inlineStr">
        <is>
          <t>Determine if the selected control baseline is tailored by applying specified tailoring actions.</t>
        </is>
      </c>
      <c r="F48" s="77" t="n"/>
      <c r="G48" s="77" t="n"/>
      <c r="H48" s="77" t="n"/>
      <c r="I48" s="46" t="n"/>
      <c r="J48" s="77" t="n"/>
      <c r="K48" s="77" t="n"/>
    </row>
  </sheetData>
  <autoFilter ref="$A$1:$I$48"/>
  <conditionalFormatting sqref="H2:I4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Personnel Security</t>
        </is>
      </c>
      <c r="B2" s="54" t="inlineStr">
        <is>
          <t>PS-1</t>
        </is>
      </c>
      <c r="C2" s="54" t="inlineStr">
        <is>
          <t>PS-1.1</t>
        </is>
      </c>
      <c r="D2" s="54" t="inlineStr">
        <is>
          <t>Policy and Procedures</t>
        </is>
      </c>
      <c r="E2" s="54" t="inlineStr">
        <is>
          <t>Determine if a personnel security policy is developed, documented and disseminated to organization-defined personnel or roles.</t>
        </is>
      </c>
      <c r="F2" s="77" t="n"/>
      <c r="G2" s="77" t="n"/>
      <c r="H2" s="77" t="n"/>
      <c r="I2" s="46" t="n"/>
      <c r="J2" s="77" t="n"/>
      <c r="K2" s="77" t="n"/>
    </row>
    <row r="3">
      <c r="A3" s="67" t="inlineStr">
        <is>
          <t>Personnel Security</t>
        </is>
      </c>
      <c r="B3" s="57" t="inlineStr">
        <is>
          <t>PS-1</t>
        </is>
      </c>
      <c r="C3" s="54" t="inlineStr">
        <is>
          <t>PS-1.2</t>
        </is>
      </c>
      <c r="D3" s="54" t="inlineStr">
        <is>
          <t>Policy and Procedures</t>
        </is>
      </c>
      <c r="E3" s="75" t="inlineStr">
        <is>
          <t>Determine if personnel security procedures to facilitate the implementation of the personnel security policy and associated personnel security controls are developed, documented and disseminated to organization-defined personnel or roles.</t>
        </is>
      </c>
      <c r="F3" s="77" t="n"/>
      <c r="G3" s="77" t="n"/>
      <c r="H3" s="77" t="n"/>
      <c r="I3" s="46" t="n"/>
      <c r="J3" s="77" t="n"/>
      <c r="K3" s="77" t="n"/>
    </row>
    <row r="4">
      <c r="A4" s="67" t="inlineStr">
        <is>
          <t>Personnel Security</t>
        </is>
      </c>
      <c r="B4" s="57" t="inlineStr">
        <is>
          <t>PS-1</t>
        </is>
      </c>
      <c r="C4" s="54" t="inlineStr">
        <is>
          <t>PS-1.3</t>
        </is>
      </c>
      <c r="D4" s="54" t="inlineStr">
        <is>
          <t>Policy and Procedures</t>
        </is>
      </c>
      <c r="E4" s="75" t="inlineStr">
        <is>
          <t>Determine if the organizational-level, mission/business process-level, or system-level personnel security policy addresses purpose, scope, roles, responsibilities, management commitment, coordination among organizational entities, and compliance.</t>
        </is>
      </c>
      <c r="F4" s="77" t="n"/>
      <c r="G4" s="77" t="n"/>
      <c r="H4" s="77" t="n"/>
      <c r="I4" s="46" t="n"/>
      <c r="J4" s="77" t="n"/>
      <c r="K4" s="77" t="n"/>
    </row>
    <row r="5">
      <c r="A5" s="67" t="inlineStr">
        <is>
          <t>Personnel Security</t>
        </is>
      </c>
      <c r="B5" s="57" t="inlineStr">
        <is>
          <t>PS-1</t>
        </is>
      </c>
      <c r="C5" s="54" t="inlineStr">
        <is>
          <t>PS-1.4</t>
        </is>
      </c>
      <c r="D5" s="54" t="inlineStr">
        <is>
          <t>Policy and Procedures</t>
        </is>
      </c>
      <c r="E5" s="75" t="inlineStr">
        <is>
          <t>Determine if the personnel security policy is consistent with applicable laws, Executive Orders, directives, regulations, policies, standards, and guidelines.</t>
        </is>
      </c>
      <c r="F5" s="77" t="n"/>
      <c r="G5" s="77" t="n"/>
      <c r="H5" s="77" t="n"/>
      <c r="I5" s="46" t="n"/>
      <c r="J5" s="77" t="n"/>
      <c r="K5" s="77" t="n"/>
    </row>
    <row r="6">
      <c r="A6" s="67" t="inlineStr">
        <is>
          <t>Personnel Security</t>
        </is>
      </c>
      <c r="B6" s="57" t="inlineStr">
        <is>
          <t>PS-1</t>
        </is>
      </c>
      <c r="C6" s="54" t="inlineStr">
        <is>
          <t>PS-1.5</t>
        </is>
      </c>
      <c r="D6" s="54" t="inlineStr">
        <is>
          <t>Policy and Procedures</t>
        </is>
      </c>
      <c r="E6" s="75" t="inlineStr">
        <is>
          <t>Determine if the organization-defined official is designated to manage the development, documentation, and dissemination of the personnel security policy and procedures.</t>
        </is>
      </c>
      <c r="F6" s="77" t="n"/>
      <c r="G6" s="77" t="n"/>
      <c r="H6" s="77" t="n"/>
      <c r="I6" s="46" t="n"/>
      <c r="J6" s="77" t="n"/>
      <c r="K6" s="77" t="n"/>
    </row>
    <row r="7">
      <c r="A7" s="67" t="inlineStr">
        <is>
          <t>Personnel Security</t>
        </is>
      </c>
      <c r="B7" s="57" t="inlineStr">
        <is>
          <t>PS-1</t>
        </is>
      </c>
      <c r="C7" s="54" t="inlineStr">
        <is>
          <t>PS-1.6</t>
        </is>
      </c>
      <c r="D7" s="54" t="inlineStr">
        <is>
          <t>Policy and Procedures</t>
        </is>
      </c>
      <c r="E7" s="75" t="inlineStr">
        <is>
          <t>Determine if the current personnel security policy is reviewed and updated at least every three (3) years as well as after significant changes to in-scope systems.</t>
        </is>
      </c>
      <c r="F7" s="77" t="n"/>
      <c r="G7" s="77" t="n"/>
      <c r="H7" s="77" t="n"/>
      <c r="I7" s="46" t="n"/>
      <c r="J7" s="77" t="n"/>
      <c r="K7" s="77" t="n"/>
    </row>
    <row r="8">
      <c r="A8" s="67" t="inlineStr">
        <is>
          <t>Personnel Security</t>
        </is>
      </c>
      <c r="B8" s="57" t="inlineStr">
        <is>
          <t>PS-1</t>
        </is>
      </c>
      <c r="C8" s="54" t="inlineStr">
        <is>
          <t>PS-1.7</t>
        </is>
      </c>
      <c r="D8" s="54" t="inlineStr">
        <is>
          <t>Policy and Procedures</t>
        </is>
      </c>
      <c r="E8" s="75" t="inlineStr">
        <is>
          <t>Determine if the current personnel security procedures are reviewed and updated at least annually as well as after significant changes to in-scope systems.</t>
        </is>
      </c>
      <c r="F8" s="77" t="n"/>
      <c r="G8" s="77" t="n"/>
      <c r="H8" s="77" t="n"/>
      <c r="I8" s="46" t="n"/>
      <c r="J8" s="77" t="n"/>
      <c r="K8" s="77" t="n"/>
    </row>
    <row r="9">
      <c r="A9" s="67" t="inlineStr">
        <is>
          <t>Personnel Security</t>
        </is>
      </c>
      <c r="B9" s="57" t="inlineStr">
        <is>
          <t>PS-2</t>
        </is>
      </c>
      <c r="C9" s="54" t="inlineStr">
        <is>
          <t>PS-2.1</t>
        </is>
      </c>
      <c r="D9" s="57" t="inlineStr">
        <is>
          <t>Position Risk Designation</t>
        </is>
      </c>
      <c r="E9" s="75" t="inlineStr">
        <is>
          <t>Determine if a risk designation is assigned to all organizational positions.</t>
        </is>
      </c>
      <c r="F9" s="77" t="n"/>
      <c r="G9" s="77" t="n"/>
      <c r="H9" s="77" t="n"/>
      <c r="I9" s="46" t="n"/>
      <c r="J9" s="77" t="n"/>
      <c r="K9" s="77" t="n"/>
    </row>
    <row r="10">
      <c r="A10" s="67" t="inlineStr">
        <is>
          <t>Personnel Security</t>
        </is>
      </c>
      <c r="B10" s="57" t="inlineStr">
        <is>
          <t>PS-2</t>
        </is>
      </c>
      <c r="C10" s="54" t="inlineStr">
        <is>
          <t>PS-2.2</t>
        </is>
      </c>
      <c r="D10" s="57" t="inlineStr">
        <is>
          <t>Position Risk Designation</t>
        </is>
      </c>
      <c r="E10" s="75" t="inlineStr">
        <is>
          <t>Determine if screening criteria are established for individuals filling organizational positions.</t>
        </is>
      </c>
      <c r="F10" s="77" t="n"/>
      <c r="G10" s="77" t="n"/>
      <c r="H10" s="77" t="n"/>
      <c r="I10" s="46" t="n"/>
      <c r="J10" s="77" t="n"/>
      <c r="K10" s="77" t="n"/>
    </row>
    <row r="11">
      <c r="A11" s="67" t="inlineStr">
        <is>
          <t>Personnel Security</t>
        </is>
      </c>
      <c r="B11" s="57" t="inlineStr">
        <is>
          <t>PS-2</t>
        </is>
      </c>
      <c r="C11" s="54" t="inlineStr">
        <is>
          <t>PS-2.3</t>
        </is>
      </c>
      <c r="D11" s="57" t="inlineStr">
        <is>
          <t>Position Risk Designation</t>
        </is>
      </c>
      <c r="E11" s="75" t="inlineStr">
        <is>
          <t>Determine if position risk designations are reviewed and updated at least every 3 years.</t>
        </is>
      </c>
      <c r="F11" s="77" t="n"/>
      <c r="G11" s="77" t="n"/>
      <c r="H11" s="77" t="n"/>
      <c r="I11" s="46" t="n"/>
      <c r="J11" s="77" t="n"/>
      <c r="K11" s="77" t="n"/>
    </row>
    <row r="12">
      <c r="A12" s="67" t="inlineStr">
        <is>
          <t>Personnel Security</t>
        </is>
      </c>
      <c r="B12" s="57" t="inlineStr">
        <is>
          <t>PS-3</t>
        </is>
      </c>
      <c r="C12" s="54" t="inlineStr">
        <is>
          <t>PS-3.1</t>
        </is>
      </c>
      <c r="D12" s="57" t="inlineStr">
        <is>
          <t>Personnel Screening</t>
        </is>
      </c>
      <c r="E12" s="75" t="inlineStr">
        <is>
          <t>Determine if individuals are screened prior to authorizing access to the system.</t>
        </is>
      </c>
      <c r="F12" s="77" t="n"/>
      <c r="G12" s="77" t="n"/>
      <c r="H12" s="77" t="n"/>
      <c r="I12" s="46" t="n"/>
      <c r="J12" s="77" t="n"/>
      <c r="K12" s="77" t="n"/>
    </row>
    <row r="13">
      <c r="A13" s="67" t="inlineStr">
        <is>
          <t>Personnel Security</t>
        </is>
      </c>
      <c r="B13" s="57" t="inlineStr">
        <is>
          <t>PS-3</t>
        </is>
      </c>
      <c r="C13" s="54" t="inlineStr">
        <is>
          <t>PS-3.2</t>
        </is>
      </c>
      <c r="D13" s="57" t="inlineStr">
        <is>
          <t>Personnel Screening</t>
        </is>
      </c>
      <c r="E13" s="75" t="inlineStr">
        <is>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is>
      </c>
      <c r="F13" s="76" t="n"/>
      <c r="G13" s="76" t="n"/>
      <c r="H13" s="77" t="n"/>
      <c r="I13" s="46" t="n"/>
      <c r="J13" s="77" t="n"/>
      <c r="K13" s="77" t="n"/>
    </row>
    <row r="14">
      <c r="A14" s="67" t="inlineStr">
        <is>
          <t>Personnel Security</t>
        </is>
      </c>
      <c r="B14" s="57" t="inlineStr">
        <is>
          <t>PS-3 (3)</t>
        </is>
      </c>
      <c r="C14" s="54" t="inlineStr">
        <is>
          <t>PS-3 (3).1</t>
        </is>
      </c>
      <c r="D14" s="57" t="inlineStr">
        <is>
          <t>Information Requiring Special Protective Measures</t>
        </is>
      </c>
      <c r="E14" s="75" t="inlineStr">
        <is>
          <t>Determine if individuals accessing a system processing, storing, or transmitting information requiring special protection have valid access authorizations that are demonstrated by assigned official government duties.</t>
        </is>
      </c>
      <c r="F14" s="77" t="n"/>
      <c r="G14" s="77" t="n"/>
      <c r="H14" s="77" t="n"/>
      <c r="I14" s="46" t="n"/>
      <c r="J14" s="77" t="n"/>
      <c r="K14" s="77" t="n"/>
    </row>
    <row r="15">
      <c r="A15" s="67" t="inlineStr">
        <is>
          <t>Personnel Security</t>
        </is>
      </c>
      <c r="B15" s="57" t="inlineStr">
        <is>
          <t>PS-3 (3)</t>
        </is>
      </c>
      <c r="C15" s="54" t="inlineStr">
        <is>
          <t>PS-3 (3).2</t>
        </is>
      </c>
      <c r="D15" s="57" t="inlineStr">
        <is>
          <t>Information Requiring Special Protective Measures</t>
        </is>
      </c>
      <c r="E15" s="75" t="inlineStr">
        <is>
          <t>Determine if individuals accessing a system processing, storing, or transmitting information requiring special protection satisfy organizational personnel screening criteria - as required by specific information types.</t>
        </is>
      </c>
      <c r="F15" s="77" t="n"/>
      <c r="G15" s="77" t="n"/>
      <c r="H15" s="77" t="n"/>
      <c r="I15" s="46" t="n"/>
      <c r="J15" s="77" t="n"/>
      <c r="K15" s="77" t="n"/>
    </row>
    <row r="16">
      <c r="A16" s="67" t="inlineStr">
        <is>
          <t>Personnel Security</t>
        </is>
      </c>
      <c r="B16" s="57" t="inlineStr">
        <is>
          <t>PS-4</t>
        </is>
      </c>
      <c r="C16" s="54" t="inlineStr">
        <is>
          <t>PS-4.1</t>
        </is>
      </c>
      <c r="D16" s="57" t="inlineStr">
        <is>
          <t>Personnel Termination</t>
        </is>
      </c>
      <c r="E16" s="75" t="inlineStr">
        <is>
          <t>Determine if upon termination of individual employment, system access is disabled within the same day of termination.</t>
        </is>
      </c>
      <c r="F16" s="77" t="n"/>
      <c r="G16" s="77" t="n"/>
      <c r="H16" s="77" t="n"/>
      <c r="I16" s="46" t="n"/>
      <c r="J16" s="77" t="n"/>
      <c r="K16" s="77" t="n"/>
    </row>
    <row r="17">
      <c r="A17" s="67" t="inlineStr">
        <is>
          <t>Personnel Security</t>
        </is>
      </c>
      <c r="B17" s="57" t="inlineStr">
        <is>
          <t>PS-4</t>
        </is>
      </c>
      <c r="C17" s="54" t="inlineStr">
        <is>
          <t>PS-4.2</t>
        </is>
      </c>
      <c r="D17" s="57" t="inlineStr">
        <is>
          <t>Personnel Termination</t>
        </is>
      </c>
      <c r="E17" s="75" t="inlineStr">
        <is>
          <t>Determine if upon termination of individual employment, any authenticators and credentials are terminated or revoked.</t>
        </is>
      </c>
      <c r="F17" s="77" t="n"/>
      <c r="G17" s="77" t="n"/>
      <c r="H17" s="77" t="n"/>
      <c r="I17" s="46" t="n"/>
      <c r="J17" s="77" t="n"/>
      <c r="K17" s="77" t="n"/>
    </row>
    <row r="18">
      <c r="A18" s="67" t="inlineStr">
        <is>
          <t>Personnel Security</t>
        </is>
      </c>
      <c r="B18" s="57" t="inlineStr">
        <is>
          <t>PS-4</t>
        </is>
      </c>
      <c r="C18" s="54" t="inlineStr">
        <is>
          <t>PS-4.3</t>
        </is>
      </c>
      <c r="D18" s="57" t="inlineStr">
        <is>
          <t>Personnel Termination</t>
        </is>
      </c>
      <c r="E18" s="75" t="inlineStr">
        <is>
          <t>Determine if upon termination of individual employment, exit interviews that include a discussion of organization-defined information security topics are conducted.</t>
        </is>
      </c>
      <c r="F18" s="77" t="n"/>
      <c r="G18" s="77" t="n"/>
      <c r="H18" s="77" t="n"/>
      <c r="I18" s="46" t="n"/>
      <c r="J18" s="77" t="n"/>
      <c r="K18" s="77" t="n"/>
    </row>
    <row r="19">
      <c r="A19" s="67" t="inlineStr">
        <is>
          <t>Personnel Security</t>
        </is>
      </c>
      <c r="B19" s="57" t="inlineStr">
        <is>
          <t>PS-4</t>
        </is>
      </c>
      <c r="C19" s="54" t="inlineStr">
        <is>
          <t>PS-4.4</t>
        </is>
      </c>
      <c r="D19" s="57" t="inlineStr">
        <is>
          <t>Personnel Termination</t>
        </is>
      </c>
      <c r="E19" s="75" t="inlineStr">
        <is>
          <t>Determine if upon termination of individual employment, all security-related organizational system-related property is retrieved.</t>
        </is>
      </c>
      <c r="F19" s="77" t="n"/>
      <c r="G19" s="77" t="n"/>
      <c r="H19" s="77" t="n"/>
      <c r="I19" s="46" t="n"/>
      <c r="J19" s="77" t="n"/>
      <c r="K19" s="77" t="n"/>
    </row>
    <row r="20">
      <c r="A20" s="67" t="inlineStr">
        <is>
          <t>Personnel Security</t>
        </is>
      </c>
      <c r="B20" s="57" t="inlineStr">
        <is>
          <t>PS-4</t>
        </is>
      </c>
      <c r="C20" s="54" t="inlineStr">
        <is>
          <t>PS-4.5</t>
        </is>
      </c>
      <c r="D20" s="57" t="inlineStr">
        <is>
          <t>Personnel Termination</t>
        </is>
      </c>
      <c r="E20" s="75" t="inlineStr">
        <is>
          <t>Determine if upon termination of individual employment, access to organizational information and systems formerly controlled by the terminated individual are retained.</t>
        </is>
      </c>
      <c r="F20" s="77" t="n"/>
      <c r="G20" s="77" t="n"/>
      <c r="H20" s="77" t="n"/>
      <c r="I20" s="46" t="n"/>
      <c r="J20" s="77" t="n"/>
      <c r="K20" s="77" t="n"/>
    </row>
    <row r="21">
      <c r="A21" s="67" t="inlineStr">
        <is>
          <t>Personnel Security</t>
        </is>
      </c>
      <c r="B21" s="57" t="inlineStr">
        <is>
          <t>PS-5</t>
        </is>
      </c>
      <c r="C21" s="54" t="inlineStr">
        <is>
          <t>PS-5.1</t>
        </is>
      </c>
      <c r="D21" s="57" t="inlineStr">
        <is>
          <t>Personnel Transfer</t>
        </is>
      </c>
      <c r="E21" s="75" t="inlineStr">
        <is>
          <t>Determine if the ongoing operational need for current logical and physical access authorizations to systems and facilities are reviewed and confirmed when individuals are reassigned or transferred to other positions within the organization.</t>
        </is>
      </c>
      <c r="F21" s="77" t="n"/>
      <c r="G21" s="77" t="n"/>
      <c r="H21" s="77" t="n"/>
      <c r="I21" s="46" t="n"/>
      <c r="J21" s="77" t="n"/>
      <c r="K21" s="77" t="n"/>
    </row>
    <row r="22">
      <c r="A22" s="67" t="inlineStr">
        <is>
          <t>Personnel Security</t>
        </is>
      </c>
      <c r="B22" s="57" t="inlineStr">
        <is>
          <t>PS-5</t>
        </is>
      </c>
      <c r="C22" s="54" t="inlineStr">
        <is>
          <t>PS-5.2</t>
        </is>
      </c>
      <c r="D22" s="57" t="inlineStr">
        <is>
          <t>Personnel Transfer</t>
        </is>
      </c>
      <c r="E22" s="75" t="inlineStr">
        <is>
          <t>Determine if organization-defined transfer or reassignment actions are initiated within twenty-four (24) hours following the formal transfer action.</t>
        </is>
      </c>
      <c r="F22" s="77" t="n"/>
      <c r="G22" s="77" t="n"/>
      <c r="H22" s="77" t="n"/>
      <c r="I22" s="46" t="n"/>
      <c r="J22" s="77" t="n"/>
      <c r="K22" s="77" t="n"/>
    </row>
    <row r="23">
      <c r="A23" s="67" t="inlineStr">
        <is>
          <t>Personnel Security</t>
        </is>
      </c>
      <c r="B23" s="57" t="inlineStr">
        <is>
          <t>PS-5</t>
        </is>
      </c>
      <c r="C23" s="54" t="inlineStr">
        <is>
          <t>PS-5.3</t>
        </is>
      </c>
      <c r="D23" s="57" t="inlineStr">
        <is>
          <t>Personnel Transfer</t>
        </is>
      </c>
      <c r="E23" s="75" t="inlineStr">
        <is>
          <t>Determine if access authorization is modified as needed to correspond with any changes in operational need due to reassignment or transfer.</t>
        </is>
      </c>
      <c r="F23" s="77" t="n"/>
      <c r="G23" s="77" t="n"/>
      <c r="H23" s="77" t="n"/>
      <c r="I23" s="46" t="n"/>
      <c r="J23" s="77" t="n"/>
      <c r="K23" s="77" t="n"/>
    </row>
    <row r="24">
      <c r="A24" s="67" t="inlineStr">
        <is>
          <t>Personnel Security</t>
        </is>
      </c>
      <c r="B24" s="57" t="inlineStr">
        <is>
          <t>PS-5</t>
        </is>
      </c>
      <c r="C24" s="54" t="inlineStr">
        <is>
          <t>PS-5.4</t>
        </is>
      </c>
      <c r="D24" s="57" t="inlineStr">
        <is>
          <t>Personnel Transfer</t>
        </is>
      </c>
      <c r="E24" s="75" t="inlineStr">
        <is>
          <t>Determine if organization-defined personnel or roles, including access control personnel responsible for the in-scope system, are notified within twenty-four (24) hours of relevant personnel transfers.</t>
        </is>
      </c>
      <c r="F24" s="77" t="n"/>
      <c r="G24" s="77" t="n"/>
      <c r="H24" s="77" t="n"/>
      <c r="I24" s="46" t="n"/>
      <c r="J24" s="77" t="n"/>
      <c r="K24" s="77" t="n"/>
    </row>
    <row r="25">
      <c r="A25" s="67" t="inlineStr">
        <is>
          <t>Personnel Security</t>
        </is>
      </c>
      <c r="B25" s="57" t="inlineStr">
        <is>
          <t>PS-6</t>
        </is>
      </c>
      <c r="C25" s="54" t="inlineStr">
        <is>
          <t>PS-6.1</t>
        </is>
      </c>
      <c r="D25" s="57" t="inlineStr">
        <is>
          <t>Access Agreements</t>
        </is>
      </c>
      <c r="E25" s="75" t="inlineStr">
        <is>
          <t>Determine if access agreements are developed and documented for organizational systems.</t>
        </is>
      </c>
      <c r="F25" s="77" t="n"/>
      <c r="G25" s="77" t="n"/>
      <c r="H25" s="77" t="n"/>
      <c r="I25" s="46" t="n"/>
      <c r="J25" s="77" t="n"/>
      <c r="K25" s="77" t="n"/>
    </row>
    <row r="26">
      <c r="A26" s="67" t="inlineStr">
        <is>
          <t>Personnel Security</t>
        </is>
      </c>
      <c r="B26" s="57" t="inlineStr">
        <is>
          <t>PS-6</t>
        </is>
      </c>
      <c r="C26" s="54" t="inlineStr">
        <is>
          <t>PS-6.2</t>
        </is>
      </c>
      <c r="D26" s="57" t="inlineStr">
        <is>
          <t>Access Agreements</t>
        </is>
      </c>
      <c r="E26" s="75" t="inlineStr">
        <is>
          <t>Determine if the access agreements are reviewed and updated at least annually.</t>
        </is>
      </c>
      <c r="F26" s="77" t="n"/>
      <c r="G26" s="77" t="n"/>
      <c r="H26" s="77" t="n"/>
      <c r="I26" s="46" t="n"/>
      <c r="J26" s="77" t="n"/>
      <c r="K26" s="77" t="n"/>
    </row>
    <row r="27">
      <c r="A27" s="67" t="inlineStr">
        <is>
          <t>Personnel Security</t>
        </is>
      </c>
      <c r="B27" s="57" t="inlineStr">
        <is>
          <t>PS-6</t>
        </is>
      </c>
      <c r="C27" s="54" t="inlineStr">
        <is>
          <t>PS-6.3</t>
        </is>
      </c>
      <c r="D27" s="57" t="inlineStr">
        <is>
          <t>Access Agreements</t>
        </is>
      </c>
      <c r="E27" s="75" t="inlineStr">
        <is>
          <t>Determine if individuals requiring access to organizational information and systems sign appropriate access agreements prior to being granted access.</t>
        </is>
      </c>
      <c r="F27" s="77" t="n"/>
      <c r="G27" s="77" t="n"/>
      <c r="H27" s="77" t="n"/>
      <c r="I27" s="46" t="n"/>
      <c r="J27" s="77" t="n"/>
      <c r="K27" s="77" t="n"/>
    </row>
    <row r="28">
      <c r="A28" s="67" t="inlineStr">
        <is>
          <t>Personnel Security</t>
        </is>
      </c>
      <c r="B28" s="57" t="inlineStr">
        <is>
          <t>PS-6</t>
        </is>
      </c>
      <c r="C28" s="54" t="inlineStr">
        <is>
          <t>PS-6.4</t>
        </is>
      </c>
      <c r="D28" s="57" t="inlineStr">
        <is>
          <t>Access Agreements</t>
        </is>
      </c>
      <c r="E28" s="75" t="inlineStr">
        <is>
          <t>Determine if individuals requiring access to organizational information and systems re-sign access agreements to maintain access to organizational systems when access agreements have been updated or at least annually and any time there is a change to the user's level of access.</t>
        </is>
      </c>
      <c r="F28" s="77" t="n"/>
      <c r="G28" s="77" t="n"/>
      <c r="H28" s="77" t="n"/>
      <c r="I28" s="46" t="n"/>
      <c r="J28" s="77" t="n"/>
      <c r="K28" s="77" t="n"/>
    </row>
    <row r="29">
      <c r="A29" s="67" t="inlineStr">
        <is>
          <t>Personnel Security</t>
        </is>
      </c>
      <c r="B29" s="57" t="inlineStr">
        <is>
          <t>PS-7</t>
        </is>
      </c>
      <c r="C29" s="54" t="inlineStr">
        <is>
          <t>PS-7.1</t>
        </is>
      </c>
      <c r="D29" s="57" t="inlineStr">
        <is>
          <t>External Personnel Security</t>
        </is>
      </c>
      <c r="E29" s="75" t="inlineStr">
        <is>
          <t>Determine if personnel security requirements are established, including security roles and responsibilities for external providers.</t>
        </is>
      </c>
      <c r="F29" s="77" t="n"/>
      <c r="G29" s="77" t="n"/>
      <c r="H29" s="77" t="n"/>
      <c r="I29" s="46" t="n"/>
      <c r="J29" s="77" t="n"/>
      <c r="K29" s="77" t="n"/>
    </row>
    <row r="30">
      <c r="A30" s="67" t="inlineStr">
        <is>
          <t>Personnel Security</t>
        </is>
      </c>
      <c r="B30" s="57" t="inlineStr">
        <is>
          <t>PS-7</t>
        </is>
      </c>
      <c r="C30" s="54" t="inlineStr">
        <is>
          <t>PS-7.2</t>
        </is>
      </c>
      <c r="D30" s="57" t="inlineStr">
        <is>
          <t>External Personnel Security</t>
        </is>
      </c>
      <c r="E30" s="75" t="inlineStr">
        <is>
          <t>Determine if external providers are required to comply with personnel security policies and procedures established by the organization.</t>
        </is>
      </c>
      <c r="F30" s="77" t="n"/>
      <c r="G30" s="77" t="n"/>
      <c r="H30" s="77" t="n"/>
      <c r="I30" s="46" t="n"/>
      <c r="J30" s="77" t="n"/>
      <c r="K30" s="77" t="n"/>
    </row>
    <row r="31">
      <c r="A31" s="67" t="inlineStr">
        <is>
          <t>Personnel Security</t>
        </is>
      </c>
      <c r="B31" s="57" t="inlineStr">
        <is>
          <t>PS-7</t>
        </is>
      </c>
      <c r="C31" s="54" t="inlineStr">
        <is>
          <t>PS-7.3</t>
        </is>
      </c>
      <c r="D31" s="57" t="inlineStr">
        <is>
          <t>External Personnel Security</t>
        </is>
      </c>
      <c r="E31" s="75" t="inlineStr">
        <is>
          <t>Determine if personnel security requirements are documented.</t>
        </is>
      </c>
      <c r="F31" s="77" t="n"/>
      <c r="G31" s="77" t="n"/>
      <c r="H31" s="77" t="n"/>
      <c r="I31" s="46" t="n"/>
      <c r="J31" s="77" t="n"/>
      <c r="K31" s="77" t="n"/>
    </row>
    <row r="32">
      <c r="A32" s="67" t="inlineStr">
        <is>
          <t>Personnel Security</t>
        </is>
      </c>
      <c r="B32" s="57" t="inlineStr">
        <is>
          <t>PS-7</t>
        </is>
      </c>
      <c r="C32" s="54" t="inlineStr">
        <is>
          <t>PS-7.4</t>
        </is>
      </c>
      <c r="D32" s="57" t="inlineStr">
        <is>
          <t>External Personnel Security</t>
        </is>
      </c>
      <c r="E32" s="75" t="inlineStr">
        <is>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is>
      </c>
      <c r="F32" s="77" t="n"/>
      <c r="G32" s="77" t="n"/>
      <c r="H32" s="77" t="n"/>
      <c r="I32" s="46" t="n"/>
      <c r="J32" s="77" t="n"/>
      <c r="K32" s="77" t="n"/>
    </row>
    <row r="33">
      <c r="A33" s="67" t="inlineStr">
        <is>
          <t>Personnel Security</t>
        </is>
      </c>
      <c r="B33" s="57" t="inlineStr">
        <is>
          <t>PS-7</t>
        </is>
      </c>
      <c r="C33" s="54" t="inlineStr">
        <is>
          <t>PS-7.5</t>
        </is>
      </c>
      <c r="D33" s="57" t="inlineStr">
        <is>
          <t>External Personnel Security</t>
        </is>
      </c>
      <c r="E33" s="75" t="inlineStr">
        <is>
          <t>Determine if provider compliance with personnel security requirements is monitored.</t>
        </is>
      </c>
      <c r="F33" s="77" t="n"/>
      <c r="G33" s="77" t="n"/>
      <c r="H33" s="77" t="n"/>
      <c r="I33" s="46" t="n"/>
      <c r="J33" s="77" t="n"/>
      <c r="K33" s="77" t="n"/>
    </row>
    <row r="34">
      <c r="A34" s="67" t="inlineStr">
        <is>
          <t>Personnel Security</t>
        </is>
      </c>
      <c r="B34" s="57" t="inlineStr">
        <is>
          <t>PS-8</t>
        </is>
      </c>
      <c r="C34" s="54" t="inlineStr">
        <is>
          <t>PS-8.1</t>
        </is>
      </c>
      <c r="D34" s="57" t="inlineStr">
        <is>
          <t>Personnel Sanctions</t>
        </is>
      </c>
      <c r="E34" s="75" t="inlineStr">
        <is>
          <t>Determine if a formal sanctions process is employed for individuals failing to comply with established information security and privacy policies and procedures.</t>
        </is>
      </c>
      <c r="F34" s="77" t="n"/>
      <c r="G34" s="77" t="n"/>
      <c r="H34" s="77" t="n"/>
      <c r="I34" s="46" t="n"/>
      <c r="J34" s="77" t="n"/>
      <c r="K34" s="77" t="n"/>
    </row>
    <row r="35">
      <c r="A35" s="67" t="inlineStr">
        <is>
          <t>Personnel Security</t>
        </is>
      </c>
      <c r="B35" s="57" t="inlineStr">
        <is>
          <t>PS-8</t>
        </is>
      </c>
      <c r="C35" s="54" t="inlineStr">
        <is>
          <t>PS-8.2</t>
        </is>
      </c>
      <c r="D35" s="57" t="inlineStr">
        <is>
          <t>Personnel Sanctions</t>
        </is>
      </c>
      <c r="E35" s="75" t="inlineStr">
        <is>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is>
      </c>
      <c r="F35" s="77" t="n"/>
      <c r="G35" s="77" t="n"/>
      <c r="H35" s="77" t="n"/>
      <c r="I35" s="46" t="n"/>
      <c r="J35" s="77" t="n"/>
      <c r="K35" s="77" t="n"/>
    </row>
    <row r="36">
      <c r="A36" s="67" t="inlineStr">
        <is>
          <t>Personnel Security</t>
        </is>
      </c>
      <c r="B36" s="57" t="inlineStr">
        <is>
          <t>PS-9</t>
        </is>
      </c>
      <c r="C36" s="54" t="inlineStr">
        <is>
          <t>PS-9.1</t>
        </is>
      </c>
      <c r="D36" s="57" t="inlineStr">
        <is>
          <t>Position Descriptions</t>
        </is>
      </c>
      <c r="E36" s="75" t="inlineStr">
        <is>
          <t>Determine if security and privacy roles and responsibilities are incorporated into organizational position descriptions.</t>
        </is>
      </c>
      <c r="F36" s="77" t="n"/>
      <c r="G36" s="77" t="n"/>
      <c r="H36" s="77" t="n"/>
      <c r="I36" s="46" t="n"/>
      <c r="J36" s="77" t="n"/>
      <c r="K36" s="77" t="n"/>
    </row>
  </sheetData>
  <autoFilter ref="$A$1:$I$36"/>
  <conditionalFormatting sqref="H2:I36">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3.xml><?xml version="1.0" encoding="utf-8"?>
<worksheet xmlns="http://schemas.openxmlformats.org/spreadsheetml/2006/main">
  <sheetPr>
    <tabColor rgb="FF1C4587"/>
    <outlinePr summaryBelow="1" summaryRight="1"/>
    <pageSetUpPr fitToPage="1"/>
  </sheetPr>
  <dimension ref="A1:K3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Risk Assessment</t>
        </is>
      </c>
      <c r="B2" s="54" t="inlineStr">
        <is>
          <t>RA-1</t>
        </is>
      </c>
      <c r="C2" s="54" t="inlineStr">
        <is>
          <t>RA-1.1</t>
        </is>
      </c>
      <c r="D2" s="54" t="inlineStr">
        <is>
          <t>Policy and Procedures</t>
        </is>
      </c>
      <c r="E2" s="54" t="inlineStr">
        <is>
          <t>Determine if a risk assessment policy is developed, documented and disseminated to organization-defined personnel or roles.</t>
        </is>
      </c>
      <c r="F2" s="77" t="n"/>
      <c r="G2" s="77" t="n"/>
      <c r="H2" s="77" t="n"/>
      <c r="I2" s="46" t="n"/>
      <c r="J2" s="77" t="n"/>
      <c r="K2" s="77" t="n"/>
    </row>
    <row r="3">
      <c r="A3" s="67" t="inlineStr">
        <is>
          <t>Risk Assessment</t>
        </is>
      </c>
      <c r="B3" s="57" t="inlineStr">
        <is>
          <t>RA-1</t>
        </is>
      </c>
      <c r="C3" s="54" t="inlineStr">
        <is>
          <t>RA-1.2</t>
        </is>
      </c>
      <c r="D3" s="54" t="inlineStr">
        <is>
          <t>Policy and Procedures</t>
        </is>
      </c>
      <c r="E3" s="75" t="inlineStr">
        <is>
          <t>Determine if risk assessment procedures to facilitate the implementation of the risk assessment policy and associated risk assessment controls are developed, documented and disseminated to organization-defined personnel or roles.</t>
        </is>
      </c>
      <c r="F3" s="77" t="n"/>
      <c r="G3" s="77" t="n"/>
      <c r="H3" s="77" t="n"/>
      <c r="I3" s="46" t="n"/>
      <c r="J3" s="77" t="n"/>
      <c r="K3" s="77" t="n"/>
    </row>
    <row r="4">
      <c r="A4" s="67" t="inlineStr">
        <is>
          <t>Risk Assessment</t>
        </is>
      </c>
      <c r="B4" s="57" t="inlineStr">
        <is>
          <t>RA-1</t>
        </is>
      </c>
      <c r="C4" s="54" t="inlineStr">
        <is>
          <t>RA-1.3</t>
        </is>
      </c>
      <c r="D4" s="54" t="inlineStr">
        <is>
          <t>Policy and Procedures</t>
        </is>
      </c>
      <c r="E4" s="75" t="inlineStr">
        <is>
          <t>Determine if the organizational-level, mission/business process-level, or system-level risk assessment policy addresses purpose, scope, roles, responsibilities, management commitment, coordination among organizational entities, and compliance.</t>
        </is>
      </c>
      <c r="F4" s="77" t="n"/>
      <c r="G4" s="77" t="n"/>
      <c r="H4" s="77" t="n"/>
      <c r="I4" s="46" t="n"/>
      <c r="J4" s="77" t="n"/>
      <c r="K4" s="77" t="n"/>
    </row>
    <row r="5">
      <c r="A5" s="67" t="inlineStr">
        <is>
          <t>Risk Assessment</t>
        </is>
      </c>
      <c r="B5" s="57" t="inlineStr">
        <is>
          <t>RA-1</t>
        </is>
      </c>
      <c r="C5" s="54" t="inlineStr">
        <is>
          <t>RA-1.4</t>
        </is>
      </c>
      <c r="D5" s="54" t="inlineStr">
        <is>
          <t>Policy and Procedures</t>
        </is>
      </c>
      <c r="E5" s="75" t="inlineStr">
        <is>
          <t>Determine if the risk assessment policy is consistent with applicable laws, Executive Orders, directives, regulations, policies, standards, and guidelines.</t>
        </is>
      </c>
      <c r="F5" s="77" t="n"/>
      <c r="G5" s="77" t="n"/>
      <c r="H5" s="77" t="n"/>
      <c r="I5" s="46" t="n"/>
      <c r="J5" s="77" t="n"/>
      <c r="K5" s="77" t="n"/>
    </row>
    <row r="6">
      <c r="A6" s="67" t="inlineStr">
        <is>
          <t>Risk Assessment</t>
        </is>
      </c>
      <c r="B6" s="57" t="inlineStr">
        <is>
          <t>RA-1</t>
        </is>
      </c>
      <c r="C6" s="54" t="inlineStr">
        <is>
          <t>RA-1.5</t>
        </is>
      </c>
      <c r="D6" s="54" t="inlineStr">
        <is>
          <t>Policy and Procedures</t>
        </is>
      </c>
      <c r="E6" s="75" t="inlineStr">
        <is>
          <t>Determine if the organization-defined official is designated to manage the development, documentation, and dissemination of the risk assessment policy and procedures.</t>
        </is>
      </c>
      <c r="F6" s="77" t="n"/>
      <c r="G6" s="77" t="n"/>
      <c r="H6" s="77" t="n"/>
      <c r="I6" s="46" t="n"/>
      <c r="J6" s="77" t="n"/>
      <c r="K6" s="77" t="n"/>
    </row>
    <row r="7">
      <c r="A7" s="67" t="inlineStr">
        <is>
          <t>Risk Assessment</t>
        </is>
      </c>
      <c r="B7" s="57" t="inlineStr">
        <is>
          <t>RA-1</t>
        </is>
      </c>
      <c r="C7" s="54" t="inlineStr">
        <is>
          <t>RA-1.6</t>
        </is>
      </c>
      <c r="D7" s="54" t="inlineStr">
        <is>
          <t>Policy and Procedures</t>
        </is>
      </c>
      <c r="E7" s="75" t="inlineStr">
        <is>
          <t>Determine if the current risk assessment policy is reviewed and updated at least every three (3) years as well as after significant changes to in-scope systems.</t>
        </is>
      </c>
      <c r="F7" s="77" t="n"/>
      <c r="G7" s="77" t="n"/>
      <c r="H7" s="77" t="n"/>
      <c r="I7" s="46" t="n"/>
      <c r="J7" s="77" t="n"/>
      <c r="K7" s="77" t="n"/>
    </row>
    <row r="8">
      <c r="A8" s="67" t="inlineStr">
        <is>
          <t>Risk Assessment</t>
        </is>
      </c>
      <c r="B8" s="57" t="inlineStr">
        <is>
          <t>RA-1</t>
        </is>
      </c>
      <c r="C8" s="54" t="inlineStr">
        <is>
          <t>RA-1.7</t>
        </is>
      </c>
      <c r="D8" s="54" t="inlineStr">
        <is>
          <t>Policy and Procedures</t>
        </is>
      </c>
      <c r="E8" s="75" t="inlineStr">
        <is>
          <t>Determine if the current risk assessment procedures are reviewed and updated at least annually as well as after significant changes to in-scope systems.</t>
        </is>
      </c>
      <c r="F8" s="77" t="n"/>
      <c r="G8" s="77" t="n"/>
      <c r="H8" s="77" t="n"/>
      <c r="I8" s="46" t="n"/>
      <c r="J8" s="77" t="n"/>
      <c r="K8" s="77" t="n"/>
    </row>
    <row r="9">
      <c r="A9" s="67" t="inlineStr">
        <is>
          <t>Risk Assessment</t>
        </is>
      </c>
      <c r="B9" s="57" t="inlineStr">
        <is>
          <t>RA-2</t>
        </is>
      </c>
      <c r="C9" s="54" t="inlineStr">
        <is>
          <t>RA-2.1</t>
        </is>
      </c>
      <c r="D9" s="57" t="inlineStr">
        <is>
          <t>Security Categorization</t>
        </is>
      </c>
      <c r="E9" s="75" t="inlineStr">
        <is>
          <t>Determine if the system and information it processes, stores, and transmits are categorized.</t>
        </is>
      </c>
      <c r="F9" s="77" t="n"/>
      <c r="G9" s="77" t="n"/>
      <c r="H9" s="77" t="n"/>
      <c r="I9" s="46" t="n"/>
      <c r="J9" s="77" t="n"/>
      <c r="K9" s="77" t="n"/>
    </row>
    <row r="10">
      <c r="A10" s="67" t="inlineStr">
        <is>
          <t>Risk Assessment</t>
        </is>
      </c>
      <c r="B10" s="57" t="inlineStr">
        <is>
          <t>RA-2</t>
        </is>
      </c>
      <c r="C10" s="54" t="inlineStr">
        <is>
          <t>RA-2.2</t>
        </is>
      </c>
      <c r="D10" s="57" t="inlineStr">
        <is>
          <t>Security Categorization</t>
        </is>
      </c>
      <c r="E10" s="75" t="inlineStr">
        <is>
          <t>Determine if the security categorization results, including supporting rationale, are documented in the security plan for the system.</t>
        </is>
      </c>
      <c r="F10" s="77" t="n"/>
      <c r="G10" s="77" t="n"/>
      <c r="H10" s="77" t="n"/>
      <c r="I10" s="46" t="n"/>
      <c r="J10" s="77" t="n"/>
      <c r="K10" s="77" t="n"/>
    </row>
    <row r="11">
      <c r="A11" s="67" t="inlineStr">
        <is>
          <t>Risk Assessment</t>
        </is>
      </c>
      <c r="B11" s="57" t="inlineStr">
        <is>
          <t>RA-2</t>
        </is>
      </c>
      <c r="C11" s="54" t="inlineStr">
        <is>
          <t>RA-2.3</t>
        </is>
      </c>
      <c r="D11" s="57" t="inlineStr">
        <is>
          <t>Security Categorization</t>
        </is>
      </c>
      <c r="E11" s="75" t="inlineStr">
        <is>
          <t>Determine if the authorizing official or authorizing official designated representative reviews and approves the security categorization decision.</t>
        </is>
      </c>
      <c r="F11" s="77" t="n"/>
      <c r="G11" s="77" t="n"/>
      <c r="H11" s="77" t="n"/>
      <c r="I11" s="46" t="n"/>
      <c r="J11" s="77" t="n"/>
      <c r="K11" s="77" t="n"/>
    </row>
    <row r="12">
      <c r="A12" s="67" t="inlineStr">
        <is>
          <t>Risk Assessment</t>
        </is>
      </c>
      <c r="B12" s="57" t="inlineStr">
        <is>
          <t>RA-3</t>
        </is>
      </c>
      <c r="C12" s="54" t="inlineStr">
        <is>
          <t>RA-3.1</t>
        </is>
      </c>
      <c r="D12" s="57" t="inlineStr">
        <is>
          <t>Risk Assessment</t>
        </is>
      </c>
      <c r="E12" s="75" t="inlineStr">
        <is>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is>
      </c>
      <c r="F12" s="77" t="n"/>
      <c r="G12" s="77" t="n"/>
      <c r="H12" s="77" t="n"/>
      <c r="I12" s="46" t="n"/>
      <c r="J12" s="77" t="n"/>
      <c r="K12" s="77" t="n"/>
    </row>
    <row r="13">
      <c r="A13" s="67" t="inlineStr">
        <is>
          <t>Risk Assessment</t>
        </is>
      </c>
      <c r="B13" s="57" t="inlineStr">
        <is>
          <t>RA-3</t>
        </is>
      </c>
      <c r="C13" s="54" t="inlineStr">
        <is>
          <t>RA-3.2</t>
        </is>
      </c>
      <c r="D13" s="57" t="inlineStr">
        <is>
          <t>Risk Assessment</t>
        </is>
      </c>
      <c r="E13" s="75" t="inlineStr">
        <is>
          <t>Determine if a risk assessment is conducted to determine the likelihood and impact of adverse effects on individuals arising from the processing of personally identifiable information.</t>
        </is>
      </c>
      <c r="F13" s="76" t="n"/>
      <c r="G13" s="77" t="n"/>
      <c r="H13" s="77" t="n"/>
      <c r="I13" s="46" t="n"/>
      <c r="J13" s="77" t="n"/>
      <c r="K13" s="77" t="n"/>
    </row>
    <row r="14">
      <c r="A14" s="67" t="inlineStr">
        <is>
          <t>Risk Assessment</t>
        </is>
      </c>
      <c r="B14" s="57" t="inlineStr">
        <is>
          <t>RA-3</t>
        </is>
      </c>
      <c r="C14" s="54" t="inlineStr">
        <is>
          <t>RA-3.3</t>
        </is>
      </c>
      <c r="D14" s="57" t="inlineStr">
        <is>
          <t>Risk Assessment</t>
        </is>
      </c>
      <c r="E14" s="75" t="inlineStr">
        <is>
          <t>Determine if risk assessment results and risk management decisions from the organization and mission or business process perspectives are integrated with system-level risk assessments.</t>
        </is>
      </c>
      <c r="F14" s="77" t="n"/>
      <c r="G14" s="77" t="n"/>
      <c r="H14" s="77" t="n"/>
      <c r="I14" s="46" t="n"/>
      <c r="J14" s="77" t="n"/>
      <c r="K14" s="77" t="n"/>
    </row>
    <row r="15">
      <c r="A15" s="67" t="inlineStr">
        <is>
          <t>Risk Assessment</t>
        </is>
      </c>
      <c r="B15" s="57" t="inlineStr">
        <is>
          <t>RA-3</t>
        </is>
      </c>
      <c r="C15" s="54" t="inlineStr">
        <is>
          <t>RA-3.4</t>
        </is>
      </c>
      <c r="D15" s="57" t="inlineStr">
        <is>
          <t>Risk Assessment</t>
        </is>
      </c>
      <c r="E15" s="75" t="inlineStr">
        <is>
          <t>Determine if risk assessment results are documented in security assessment reports.</t>
        </is>
      </c>
      <c r="F15" s="77" t="n"/>
      <c r="G15" s="77" t="n"/>
      <c r="H15" s="77" t="n"/>
      <c r="I15" s="46" t="n"/>
      <c r="J15" s="77" t="n"/>
      <c r="K15" s="77" t="n"/>
    </row>
    <row r="16">
      <c r="A16" s="67" t="inlineStr">
        <is>
          <t>Risk Assessment</t>
        </is>
      </c>
      <c r="B16" s="57" t="inlineStr">
        <is>
          <t>RA-3</t>
        </is>
      </c>
      <c r="C16" s="54" t="inlineStr">
        <is>
          <t>RA-3.5</t>
        </is>
      </c>
      <c r="D16" s="57" t="inlineStr">
        <is>
          <t>Risk Assessment</t>
        </is>
      </c>
      <c r="E16" s="75" t="inlineStr">
        <is>
          <t>Determine if risk assessment results are reviewed at least every three (3) years and reviewed whenever a significant change occurs</t>
        </is>
      </c>
      <c r="F16" s="77" t="n"/>
      <c r="G16" s="77" t="n"/>
      <c r="H16" s="77" t="n"/>
      <c r="I16" s="46" t="n"/>
      <c r="J16" s="77" t="n"/>
      <c r="K16" s="77" t="n"/>
    </row>
    <row r="17">
      <c r="A17" s="67" t="inlineStr">
        <is>
          <t>Risk Assessment</t>
        </is>
      </c>
      <c r="B17" s="57" t="inlineStr">
        <is>
          <t>RA-3</t>
        </is>
      </c>
      <c r="C17" s="54" t="inlineStr">
        <is>
          <t>RA-3.6</t>
        </is>
      </c>
      <c r="D17" s="57" t="inlineStr">
        <is>
          <t>Risk Assessment</t>
        </is>
      </c>
      <c r="E17" s="75" t="inlineStr">
        <is>
          <t>Determine if risk assessment results are disseminated to organization-defined personnel or roles.</t>
        </is>
      </c>
      <c r="F17" s="77" t="n"/>
      <c r="G17" s="77" t="n"/>
      <c r="H17" s="77" t="n"/>
      <c r="I17" s="46" t="n"/>
      <c r="J17" s="77" t="n"/>
      <c r="K17" s="77" t="n"/>
    </row>
    <row r="18">
      <c r="A18" s="67" t="inlineStr">
        <is>
          <t>Risk Assessment</t>
        </is>
      </c>
      <c r="B18" s="57" t="inlineStr">
        <is>
          <t>RA-3</t>
        </is>
      </c>
      <c r="C18" s="54" t="inlineStr">
        <is>
          <t>RA-3.7</t>
        </is>
      </c>
      <c r="D18" s="57" t="inlineStr">
        <is>
          <t>Risk Assessment</t>
        </is>
      </c>
      <c r="E18" s="75" t="inlineStr">
        <is>
          <t>Determine if the risk assessment is updated at least every three (3) years or when there are significant changes to the system, its environment of operation, or other conditions that may impact the security or privacy state of the system.</t>
        </is>
      </c>
      <c r="F18" s="77" t="n"/>
      <c r="G18" s="77" t="n"/>
      <c r="H18" s="77" t="n"/>
      <c r="I18" s="46" t="n"/>
      <c r="J18" s="77" t="n"/>
      <c r="K18" s="77" t="n"/>
    </row>
    <row r="19">
      <c r="A19" s="67" t="inlineStr">
        <is>
          <t>Risk Assessment</t>
        </is>
      </c>
      <c r="B19" s="57" t="inlineStr">
        <is>
          <t>RA-3 (1)</t>
        </is>
      </c>
      <c r="C19" s="54" t="inlineStr">
        <is>
          <t>RA-3 (1).1</t>
        </is>
      </c>
      <c r="D19" s="57" t="inlineStr">
        <is>
          <t>Supply Chain Risk Assessment</t>
        </is>
      </c>
      <c r="E19" s="75" t="inlineStr">
        <is>
          <t>Determine if supply chain risks associated with organization-defined systems, system components, and system services are assessed.</t>
        </is>
      </c>
      <c r="F19" s="77" t="n"/>
      <c r="G19" s="77" t="n"/>
      <c r="H19" s="77" t="n"/>
      <c r="I19" s="46" t="n"/>
      <c r="J19" s="77" t="n"/>
      <c r="K19" s="77" t="n"/>
    </row>
    <row r="20">
      <c r="A20" s="67" t="inlineStr">
        <is>
          <t>Risk Assessment</t>
        </is>
      </c>
      <c r="B20" s="57" t="inlineStr">
        <is>
          <t>RA-3 (1)</t>
        </is>
      </c>
      <c r="C20" s="54" t="inlineStr">
        <is>
          <t>RA-3 (1).2</t>
        </is>
      </c>
      <c r="D20" s="57" t="inlineStr">
        <is>
          <t>Supply Chain Risk Assessment</t>
        </is>
      </c>
      <c r="E20" s="75" t="inlineStr">
        <is>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is>
      </c>
      <c r="F20" s="77" t="n"/>
      <c r="G20" s="77" t="n"/>
      <c r="H20" s="77" t="n"/>
      <c r="I20" s="46" t="n"/>
      <c r="J20" s="77" t="n"/>
      <c r="K20" s="77" t="n"/>
    </row>
    <row r="21">
      <c r="A21" s="67" t="inlineStr">
        <is>
          <t>Risk Assessment</t>
        </is>
      </c>
      <c r="B21" s="57" t="inlineStr">
        <is>
          <t>RA-5</t>
        </is>
      </c>
      <c r="C21" s="54" t="inlineStr">
        <is>
          <t>RA-5.1</t>
        </is>
      </c>
      <c r="D21" s="57" t="inlineStr">
        <is>
          <t>Vulnerability Monitoring and Scanning</t>
        </is>
      </c>
      <c r="E21" s="75" t="inlineStr">
        <is>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is>
      </c>
      <c r="F21" s="77" t="n"/>
      <c r="G21" s="77" t="n"/>
      <c r="H21" s="77" t="n"/>
      <c r="I21" s="46" t="n"/>
      <c r="J21" s="77" t="n"/>
      <c r="K21" s="77" t="n"/>
    </row>
    <row r="22">
      <c r="A22" s="67" t="inlineStr">
        <is>
          <t>Risk Assessment</t>
        </is>
      </c>
      <c r="B22" s="57" t="inlineStr">
        <is>
          <t>RA-5</t>
        </is>
      </c>
      <c r="C22" s="54" t="inlineStr">
        <is>
          <t>RA-5.2</t>
        </is>
      </c>
      <c r="D22" s="57" t="inlineStr">
        <is>
          <t>Vulnerability Monitoring and Scanning</t>
        </is>
      </c>
      <c r="E22" s="75" t="inlineStr">
        <is>
          <t>Determine if vulnerability monitoring tools and techniques are employed to facilitate interoperability among tools.</t>
        </is>
      </c>
      <c r="F22" s="77" t="n"/>
      <c r="G22" s="77" t="n"/>
      <c r="H22" s="77" t="n"/>
      <c r="I22" s="46" t="n"/>
      <c r="J22" s="77" t="n"/>
      <c r="K22" s="77" t="n"/>
    </row>
    <row r="23">
      <c r="A23" s="67" t="inlineStr">
        <is>
          <t>Risk Assessment</t>
        </is>
      </c>
      <c r="B23" s="57" t="inlineStr">
        <is>
          <t>RA-5</t>
        </is>
      </c>
      <c r="C23" s="54" t="inlineStr">
        <is>
          <t>RA-5.3</t>
        </is>
      </c>
      <c r="D23" s="57" t="inlineStr">
        <is>
          <t>Vulnerability Monitoring and Scanning</t>
        </is>
      </c>
      <c r="E23" s="75" t="inlineStr">
        <is>
          <t>Determine if vulnerability monitoring tools and techniques use standards: 
-for enumeration in regards to platforms, software flaws, and improper configurations
-for formatting checklists and test procedures 
-for measuring vulnerability impact.</t>
        </is>
      </c>
      <c r="F23" s="77" t="n"/>
      <c r="G23" s="77" t="n"/>
      <c r="H23" s="77" t="n"/>
      <c r="I23" s="46" t="n"/>
      <c r="J23" s="77" t="n"/>
      <c r="K23" s="77" t="n"/>
    </row>
    <row r="24">
      <c r="A24" s="67" t="inlineStr">
        <is>
          <t>Risk Assessment</t>
        </is>
      </c>
      <c r="B24" s="57" t="inlineStr">
        <is>
          <t>RA-5</t>
        </is>
      </c>
      <c r="C24" s="54" t="inlineStr">
        <is>
          <t>RA-5.4</t>
        </is>
      </c>
      <c r="D24" s="57" t="inlineStr">
        <is>
          <t>Vulnerability Monitoring and Scanning</t>
        </is>
      </c>
      <c r="E24" s="75" t="inlineStr">
        <is>
          <t>Determine if vulnerability scan reports and results from vulnerability monitoring are analyzed.</t>
        </is>
      </c>
      <c r="F24" s="77" t="n"/>
      <c r="G24" s="77" t="n"/>
      <c r="H24" s="77" t="n"/>
      <c r="I24" s="46" t="n"/>
      <c r="J24" s="77" t="n"/>
      <c r="K24" s="77" t="n"/>
    </row>
    <row r="25">
      <c r="A25" s="67" t="inlineStr">
        <is>
          <t>Risk Assessment</t>
        </is>
      </c>
      <c r="B25" s="57" t="inlineStr">
        <is>
          <t>RA-5</t>
        </is>
      </c>
      <c r="C25" s="54" t="inlineStr">
        <is>
          <t>RA-5.5</t>
        </is>
      </c>
      <c r="D25" s="57" t="inlineStr">
        <is>
          <t>Vulnerability Monitoring and Scanning</t>
        </is>
      </c>
      <c r="E25" s="75" t="inlineStr">
        <is>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is>
      </c>
      <c r="F25" s="77" t="n"/>
      <c r="G25" s="77" t="n"/>
      <c r="H25" s="77" t="n"/>
      <c r="I25" s="46" t="n"/>
      <c r="J25" s="77" t="n"/>
      <c r="K25" s="77" t="n"/>
    </row>
    <row r="26">
      <c r="A26" s="67" t="inlineStr">
        <is>
          <t>Risk Assessment</t>
        </is>
      </c>
      <c r="B26" s="57" t="inlineStr">
        <is>
          <t>RA-5</t>
        </is>
      </c>
      <c r="C26" s="54" t="inlineStr">
        <is>
          <t>RA-5.6</t>
        </is>
      </c>
      <c r="D26" s="57" t="inlineStr">
        <is>
          <t>Vulnerability Monitoring and Scanning</t>
        </is>
      </c>
      <c r="E26" s="75" t="inlineStr">
        <is>
          <t>Determine if information obtained from the vulnerability monitoring process and control assessments is shared with organization-defined personnel or roles to help eliminate similar vulnerabilities in other systems.</t>
        </is>
      </c>
      <c r="F26" s="77" t="n"/>
      <c r="G26" s="77" t="n"/>
      <c r="H26" s="77" t="n"/>
      <c r="I26" s="46" t="n"/>
      <c r="J26" s="77" t="n"/>
      <c r="K26" s="77" t="n"/>
    </row>
    <row r="27">
      <c r="A27" s="67" t="inlineStr">
        <is>
          <t>Risk Assessment</t>
        </is>
      </c>
      <c r="B27" s="57" t="inlineStr">
        <is>
          <t>RA-5</t>
        </is>
      </c>
      <c r="C27" s="54" t="inlineStr">
        <is>
          <t>RA-5.7</t>
        </is>
      </c>
      <c r="D27" s="57" t="inlineStr">
        <is>
          <t>Vulnerability Monitoring and Scanning</t>
        </is>
      </c>
      <c r="E27" s="75" t="inlineStr">
        <is>
          <t>Determine if vulnerability monitoring tools that include the capability to readily update the vulnerabilities to be scanned are employed.</t>
        </is>
      </c>
      <c r="F27" s="77" t="n"/>
      <c r="G27" s="77" t="n"/>
      <c r="H27" s="77" t="n"/>
      <c r="I27" s="46" t="n"/>
      <c r="J27" s="77" t="n"/>
      <c r="K27" s="77" t="n"/>
    </row>
    <row r="28">
      <c r="A28" s="67" t="inlineStr">
        <is>
          <t>Risk Assessment</t>
        </is>
      </c>
      <c r="B28" s="57" t="inlineStr">
        <is>
          <t>RA-5 (2)</t>
        </is>
      </c>
      <c r="C28" s="54" t="inlineStr">
        <is>
          <t>RA-5 (2).1</t>
        </is>
      </c>
      <c r="D28" s="57" t="inlineStr">
        <is>
          <t>Update Vulnerabilities to Be Scanned</t>
        </is>
      </c>
      <c r="E28" s="75" t="inlineStr">
        <is>
          <t>Determine if the system vulnerabilities to be scanned are updated within 24 hours prior to running scans.</t>
        </is>
      </c>
      <c r="F28" s="77" t="n"/>
      <c r="G28" s="77" t="n"/>
      <c r="H28" s="77" t="n"/>
      <c r="I28" s="46" t="n"/>
      <c r="J28" s="77" t="n"/>
      <c r="K28" s="77" t="n"/>
    </row>
    <row r="29">
      <c r="A29" s="67" t="inlineStr">
        <is>
          <t>Risk Assessment</t>
        </is>
      </c>
      <c r="B29" s="57" t="inlineStr">
        <is>
          <t>RA-5 (3)</t>
        </is>
      </c>
      <c r="C29" s="54" t="inlineStr">
        <is>
          <t>RA-5 (3).1</t>
        </is>
      </c>
      <c r="D29" s="57" t="inlineStr">
        <is>
          <t>Breadth and Depth of Coverage</t>
        </is>
      </c>
      <c r="E29" s="75" t="inlineStr">
        <is>
          <t>Determine if the breadth and depth of vulnerability scanning coverage are defined.</t>
        </is>
      </c>
      <c r="F29" s="77" t="n"/>
      <c r="G29" s="77" t="n"/>
      <c r="H29" s="77" t="n"/>
      <c r="I29" s="46" t="n"/>
      <c r="J29" s="77" t="n"/>
      <c r="K29" s="77" t="n"/>
    </row>
    <row r="30">
      <c r="A30" s="67" t="inlineStr">
        <is>
          <t>Risk Assessment</t>
        </is>
      </c>
      <c r="B30" s="57" t="inlineStr">
        <is>
          <t>RA-5 (5)</t>
        </is>
      </c>
      <c r="C30" s="54" t="inlineStr">
        <is>
          <t>RA-5 (5).1</t>
        </is>
      </c>
      <c r="D30" s="57" t="inlineStr">
        <is>
          <t>Privileged Access</t>
        </is>
      </c>
      <c r="E30" s="75" t="inlineStr">
        <is>
          <t>Determine if privileged access authorization is implemented to all components that support authentication for all scans.</t>
        </is>
      </c>
      <c r="F30" s="77" t="n"/>
      <c r="G30" s="77" t="n"/>
      <c r="H30" s="77" t="n"/>
      <c r="I30" s="46" t="n"/>
      <c r="J30" s="77" t="n"/>
      <c r="K30" s="77" t="n"/>
    </row>
    <row r="31">
      <c r="A31" s="67" t="inlineStr">
        <is>
          <t>Risk Assessment</t>
        </is>
      </c>
      <c r="B31" s="57" t="inlineStr">
        <is>
          <t>RA-5 (11)</t>
        </is>
      </c>
      <c r="C31" s="54" t="inlineStr">
        <is>
          <t>RA-5 (11).1</t>
        </is>
      </c>
      <c r="D31" s="57" t="inlineStr">
        <is>
          <t>Public Disclosure Program</t>
        </is>
      </c>
      <c r="E31" s="75" t="inlineStr">
        <is>
          <t>Determine if a public reporting channel is established for receiving reports of vulnerabilities in organizational systems and system components.</t>
        </is>
      </c>
      <c r="F31" s="77" t="n"/>
      <c r="G31" s="77" t="n"/>
      <c r="H31" s="77" t="n"/>
      <c r="I31" s="46" t="n"/>
      <c r="J31" s="77" t="n"/>
      <c r="K31" s="77" t="n"/>
    </row>
    <row r="32">
      <c r="A32" s="67" t="inlineStr">
        <is>
          <t>Risk Assessment</t>
        </is>
      </c>
      <c r="B32" s="57" t="inlineStr">
        <is>
          <t>RA-7</t>
        </is>
      </c>
      <c r="C32" s="54" t="inlineStr">
        <is>
          <t>RA-7.1</t>
        </is>
      </c>
      <c r="D32" s="57" t="inlineStr">
        <is>
          <t>Risk Response</t>
        </is>
      </c>
      <c r="E32" s="75" t="inlineStr">
        <is>
          <t>Determine if findings from security assessments, privacy assessments, monitoring, and audits are responded to in accordance with organizational risk tolerance.</t>
        </is>
      </c>
      <c r="F32" s="77" t="n"/>
      <c r="G32" s="77" t="n"/>
      <c r="H32" s="77" t="n"/>
      <c r="I32" s="46" t="n"/>
      <c r="J32" s="77" t="n"/>
      <c r="K32" s="77" t="n"/>
    </row>
    <row r="33">
      <c r="A33" s="67" t="inlineStr">
        <is>
          <t>Risk Assessment</t>
        </is>
      </c>
      <c r="B33" s="57" t="inlineStr">
        <is>
          <t>RA-9</t>
        </is>
      </c>
      <c r="C33" s="54" t="inlineStr">
        <is>
          <t>RA-9.1</t>
        </is>
      </c>
      <c r="D33" s="57" t="inlineStr">
        <is>
          <t>Criticality Analysis</t>
        </is>
      </c>
      <c r="E33" s="75" t="inlineStr">
        <is>
          <t>Determine if critical system components and functions are identified by performing a criticality analysis for organization-defined systems, system components, and system services at organization-defined decision points in the system development life cycle.</t>
        </is>
      </c>
      <c r="F33" s="77" t="n"/>
      <c r="G33" s="77" t="n"/>
      <c r="H33" s="77" t="n"/>
      <c r="I33" s="46" t="n"/>
      <c r="J33" s="77" t="n"/>
      <c r="K33" s="77" t="n"/>
    </row>
  </sheetData>
  <autoFilter ref="$A$1:$I$33"/>
  <conditionalFormatting sqref="H2:I3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4.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Services Acquisition</t>
        </is>
      </c>
      <c r="B2" s="54" t="inlineStr">
        <is>
          <t>SA-1</t>
        </is>
      </c>
      <c r="C2" s="54" t="inlineStr">
        <is>
          <t>SA-1.1</t>
        </is>
      </c>
      <c r="D2" s="54" t="inlineStr">
        <is>
          <t>Policy and Procedures</t>
        </is>
      </c>
      <c r="E2" s="54" t="inlineStr">
        <is>
          <t>Determine if a system and services acquisition policy is developed, documented and disseminated to organization-defined personnel or roles.</t>
        </is>
      </c>
      <c r="F2" s="77" t="n"/>
      <c r="G2" s="77" t="n"/>
      <c r="H2" s="77" t="n"/>
      <c r="I2" s="46" t="n"/>
      <c r="J2" s="77" t="n"/>
      <c r="K2" s="77" t="n"/>
    </row>
    <row r="3">
      <c r="A3" s="67" t="inlineStr">
        <is>
          <t>System and Services Acquisition</t>
        </is>
      </c>
      <c r="B3" s="57" t="inlineStr">
        <is>
          <t>SA-1</t>
        </is>
      </c>
      <c r="C3" s="54" t="inlineStr">
        <is>
          <t>SA-1.2</t>
        </is>
      </c>
      <c r="D3" s="54" t="inlineStr">
        <is>
          <t>Policy and Procedures</t>
        </is>
      </c>
      <c r="E3" s="75" t="inlineStr">
        <is>
          <t>Determine if system and services acquisition procedures to facilitate the implementation of the system and services acquisition policy and associated system and services acquisition controls are developed, documented and disseminated to organization-defined personnel or roles.</t>
        </is>
      </c>
      <c r="F3" s="77" t="n"/>
      <c r="G3" s="77" t="n"/>
      <c r="H3" s="77" t="n"/>
      <c r="I3" s="46" t="n"/>
      <c r="J3" s="77" t="n"/>
      <c r="K3" s="77" t="n"/>
    </row>
    <row r="4">
      <c r="A4" s="67" t="inlineStr">
        <is>
          <t>System and Services Acquisition</t>
        </is>
      </c>
      <c r="B4" s="57" t="inlineStr">
        <is>
          <t>SA-1</t>
        </is>
      </c>
      <c r="C4" s="54" t="inlineStr">
        <is>
          <t>SA-1.3</t>
        </is>
      </c>
      <c r="D4" s="54" t="inlineStr">
        <is>
          <t>Policy and Procedures</t>
        </is>
      </c>
      <c r="E4" s="75" t="inlineStr">
        <is>
          <t>Determine if the organizational-level, mission/business process-level, or system-level system and services acquisition policy addresses purpose, scope, roles, responsibilities, management commitment, coordination among organizational entities, and compliance.</t>
        </is>
      </c>
      <c r="F4" s="77" t="n"/>
      <c r="G4" s="77" t="n"/>
      <c r="H4" s="77" t="n"/>
      <c r="I4" s="46" t="n"/>
      <c r="J4" s="77" t="n"/>
      <c r="K4" s="77" t="n"/>
    </row>
    <row r="5">
      <c r="A5" s="67" t="inlineStr">
        <is>
          <t>System and Services Acquisition</t>
        </is>
      </c>
      <c r="B5" s="57" t="inlineStr">
        <is>
          <t>SA-1</t>
        </is>
      </c>
      <c r="C5" s="54" t="inlineStr">
        <is>
          <t>SA-1.4</t>
        </is>
      </c>
      <c r="D5" s="54" t="inlineStr">
        <is>
          <t>Policy and Procedures</t>
        </is>
      </c>
      <c r="E5" s="75" t="inlineStr">
        <is>
          <t>Determine if the system and services acquisition policy is consistent with applicable laws, Executive Orders, directives, regulations, policies, standards, and guidelines.</t>
        </is>
      </c>
      <c r="F5" s="77" t="n"/>
      <c r="G5" s="77" t="n"/>
      <c r="H5" s="77" t="n"/>
      <c r="I5" s="46" t="n"/>
      <c r="J5" s="77" t="n"/>
      <c r="K5" s="77" t="n"/>
    </row>
    <row r="6">
      <c r="A6" s="67" t="inlineStr">
        <is>
          <t>System and Services Acquisition</t>
        </is>
      </c>
      <c r="B6" s="57" t="inlineStr">
        <is>
          <t>SA-1</t>
        </is>
      </c>
      <c r="C6" s="54" t="inlineStr">
        <is>
          <t>SA-1.5</t>
        </is>
      </c>
      <c r="D6" s="54" t="inlineStr">
        <is>
          <t>Policy and Procedures</t>
        </is>
      </c>
      <c r="E6" s="75" t="inlineStr">
        <is>
          <t>Determine if the organization-defined official is designated to manage the development, documentation, and dissemination of the system and services acquisition policy and procedures.</t>
        </is>
      </c>
      <c r="F6" s="77" t="n"/>
      <c r="G6" s="77" t="n"/>
      <c r="H6" s="77" t="n"/>
      <c r="I6" s="46" t="n"/>
      <c r="J6" s="77" t="n"/>
      <c r="K6" s="77" t="n"/>
    </row>
    <row r="7">
      <c r="A7" s="67" t="inlineStr">
        <is>
          <t>System and Services Acquisition</t>
        </is>
      </c>
      <c r="B7" s="57" t="inlineStr">
        <is>
          <t>SA-1</t>
        </is>
      </c>
      <c r="C7" s="54" t="inlineStr">
        <is>
          <t>SA-1.6</t>
        </is>
      </c>
      <c r="D7" s="54" t="inlineStr">
        <is>
          <t>Policy and Procedures</t>
        </is>
      </c>
      <c r="E7" s="75" t="inlineStr">
        <is>
          <t>Determine if the current system and services acquisition policy is reviewed and updated at least every three (3) years as well as after significant changes to in-scope systems.</t>
        </is>
      </c>
      <c r="F7" s="77" t="n"/>
      <c r="G7" s="77" t="n"/>
      <c r="H7" s="77" t="n"/>
      <c r="I7" s="46" t="n"/>
      <c r="J7" s="77" t="n"/>
      <c r="K7" s="77" t="n"/>
    </row>
    <row r="8">
      <c r="A8" s="67" t="inlineStr">
        <is>
          <t>System and Services Acquisition</t>
        </is>
      </c>
      <c r="B8" s="57" t="inlineStr">
        <is>
          <t>SA-1</t>
        </is>
      </c>
      <c r="C8" s="54" t="inlineStr">
        <is>
          <t>SA-1.7</t>
        </is>
      </c>
      <c r="D8" s="54" t="inlineStr">
        <is>
          <t>Policy and Procedures</t>
        </is>
      </c>
      <c r="E8" s="75" t="inlineStr">
        <is>
          <t>Determine if the current system and services acquisition procedures are reviewed and updated are reviewed and updated at least annually as well as after significant changes to in-scope systems.</t>
        </is>
      </c>
      <c r="F8" s="77" t="n"/>
      <c r="G8" s="77" t="n"/>
      <c r="H8" s="77" t="n"/>
      <c r="I8" s="46" t="n"/>
      <c r="J8" s="77" t="n"/>
      <c r="K8" s="77" t="n"/>
    </row>
    <row r="9">
      <c r="A9" s="67" t="inlineStr">
        <is>
          <t>System and Services Acquisition</t>
        </is>
      </c>
      <c r="B9" s="57" t="inlineStr">
        <is>
          <t>SA-2</t>
        </is>
      </c>
      <c r="C9" s="54" t="inlineStr">
        <is>
          <t>SA-2.1</t>
        </is>
      </c>
      <c r="D9" s="57" t="inlineStr">
        <is>
          <t>Allocation of Resources</t>
        </is>
      </c>
      <c r="E9" s="75" t="inlineStr">
        <is>
          <t>Determine if the high-level security requirements for the system or system service are determined in mission and business process planning.</t>
        </is>
      </c>
      <c r="F9" s="77" t="n"/>
      <c r="G9" s="77" t="n"/>
      <c r="H9" s="77" t="n"/>
      <c r="I9" s="46" t="n"/>
      <c r="J9" s="77" t="n"/>
      <c r="K9" s="77" t="n"/>
    </row>
    <row r="10">
      <c r="A10" s="67" t="inlineStr">
        <is>
          <t>System and Services Acquisition</t>
        </is>
      </c>
      <c r="B10" s="57" t="inlineStr">
        <is>
          <t>SA-2</t>
        </is>
      </c>
      <c r="C10" s="54" t="inlineStr">
        <is>
          <t>SA-2.2</t>
        </is>
      </c>
      <c r="D10" s="57" t="inlineStr">
        <is>
          <t>Allocation of Resources</t>
        </is>
      </c>
      <c r="E10" s="75" t="inlineStr">
        <is>
          <t>Determine if the high-level privacy requirements for the system or system service are determined in mission and business process planning.</t>
        </is>
      </c>
      <c r="F10" s="77" t="n"/>
      <c r="G10" s="77" t="n"/>
      <c r="H10" s="77" t="n"/>
      <c r="I10" s="46" t="n"/>
      <c r="J10" s="77" t="n"/>
      <c r="K10" s="77" t="n"/>
    </row>
    <row r="11">
      <c r="A11" s="67" t="inlineStr">
        <is>
          <t>System and Services Acquisition</t>
        </is>
      </c>
      <c r="B11" s="57" t="inlineStr">
        <is>
          <t>SA-2</t>
        </is>
      </c>
      <c r="C11" s="54" t="inlineStr">
        <is>
          <t>SA-2.3</t>
        </is>
      </c>
      <c r="D11" s="57" t="inlineStr">
        <is>
          <t>Allocation of Resources</t>
        </is>
      </c>
      <c r="E11" s="75" t="inlineStr">
        <is>
          <t>Determine if the resources required to protect the system or system service are determined and documented as part of the organizational capital planning and investment control process.</t>
        </is>
      </c>
      <c r="F11" s="77" t="n"/>
      <c r="G11" s="77" t="n"/>
      <c r="H11" s="77" t="n"/>
      <c r="I11" s="46" t="n"/>
      <c r="J11" s="77" t="n"/>
      <c r="K11" s="77" t="n"/>
    </row>
    <row r="12">
      <c r="A12" s="67" t="inlineStr">
        <is>
          <t>System and Services Acquisition</t>
        </is>
      </c>
      <c r="B12" s="57" t="inlineStr">
        <is>
          <t>SA-2</t>
        </is>
      </c>
      <c r="C12" s="54" t="inlineStr">
        <is>
          <t>SA-2.4</t>
        </is>
      </c>
      <c r="D12" s="57" t="inlineStr">
        <is>
          <t>Allocation of Resources</t>
        </is>
      </c>
      <c r="E12" s="75" t="inlineStr">
        <is>
          <t>Determine if the resources required to protect the system or system service are allocated as part of the organizational capital planning and investment control process.</t>
        </is>
      </c>
      <c r="F12" s="77" t="n"/>
      <c r="G12" s="77" t="n"/>
      <c r="H12" s="77" t="n"/>
      <c r="I12" s="46" t="n"/>
      <c r="J12" s="77" t="n"/>
      <c r="K12" s="77" t="n"/>
    </row>
    <row r="13">
      <c r="A13" s="67" t="inlineStr">
        <is>
          <t>System and Services Acquisition</t>
        </is>
      </c>
      <c r="B13" s="57" t="inlineStr">
        <is>
          <t>SA-2</t>
        </is>
      </c>
      <c r="C13" s="54" t="inlineStr">
        <is>
          <t>SA-2.5</t>
        </is>
      </c>
      <c r="D13" s="57" t="inlineStr">
        <is>
          <t>Allocation of Resources</t>
        </is>
      </c>
      <c r="E13" s="75" t="inlineStr">
        <is>
          <t>Determine if a discrete line item for information security is established in organizational programming and budgeting documentation.</t>
        </is>
      </c>
      <c r="F13" s="76" t="n"/>
      <c r="G13" s="77" t="n"/>
      <c r="H13" s="77" t="n"/>
      <c r="I13" s="46" t="n"/>
      <c r="J13" s="77" t="n"/>
      <c r="K13" s="77" t="n"/>
    </row>
    <row r="14">
      <c r="A14" s="67" t="inlineStr">
        <is>
          <t>System and Services Acquisition</t>
        </is>
      </c>
      <c r="B14" s="57" t="inlineStr">
        <is>
          <t>SA-2</t>
        </is>
      </c>
      <c r="C14" s="54" t="inlineStr">
        <is>
          <t>SA-2.6</t>
        </is>
      </c>
      <c r="D14" s="57" t="inlineStr">
        <is>
          <t>Allocation of Resources</t>
        </is>
      </c>
      <c r="E14" s="75" t="inlineStr">
        <is>
          <t>Determine if a discrete line item for privacy is established in organizational programming and budgeting documentation.</t>
        </is>
      </c>
      <c r="F14" s="77" t="n"/>
      <c r="G14" s="77" t="n"/>
      <c r="H14" s="77" t="n"/>
      <c r="I14" s="46" t="n"/>
      <c r="J14" s="77" t="n"/>
      <c r="K14" s="77" t="n"/>
    </row>
    <row r="15">
      <c r="A15" s="67" t="inlineStr">
        <is>
          <t>System and Services Acquisition</t>
        </is>
      </c>
      <c r="B15" s="57" t="inlineStr">
        <is>
          <t>SA-3</t>
        </is>
      </c>
      <c r="C15" s="54" t="inlineStr">
        <is>
          <t>SA-3.1</t>
        </is>
      </c>
      <c r="D15" s="57" t="inlineStr">
        <is>
          <t>System Development Life Cycle</t>
        </is>
      </c>
      <c r="E15" s="75" t="inlineStr">
        <is>
          <t>Determine if the system is acquired, developed, and managed using organizationally-defined system development life cycle that incorporates information security considerations.</t>
        </is>
      </c>
      <c r="F15" s="77" t="n"/>
      <c r="G15" s="77" t="n"/>
      <c r="H15" s="77" t="n"/>
      <c r="I15" s="46" t="n"/>
      <c r="J15" s="77" t="n"/>
      <c r="K15" s="77" t="n"/>
    </row>
    <row r="16">
      <c r="A16" s="67" t="inlineStr">
        <is>
          <t>System and Services Acquisition</t>
        </is>
      </c>
      <c r="B16" s="57" t="inlineStr">
        <is>
          <t>SA-3</t>
        </is>
      </c>
      <c r="C16" s="54" t="inlineStr">
        <is>
          <t>SA-3.2</t>
        </is>
      </c>
      <c r="D16" s="57" t="inlineStr">
        <is>
          <t>System Development Life Cycle</t>
        </is>
      </c>
      <c r="E16" s="75" t="inlineStr">
        <is>
          <t>Determine if the system is acquired, developed, and managed using organizationally-defined system development life cycle that incorporates privacy considerations.</t>
        </is>
      </c>
      <c r="F16" s="77" t="n"/>
      <c r="G16" s="77" t="n"/>
      <c r="H16" s="77" t="n"/>
      <c r="I16" s="46" t="n"/>
      <c r="J16" s="77" t="n"/>
      <c r="K16" s="77" t="n"/>
    </row>
    <row r="17">
      <c r="A17" s="67" t="inlineStr">
        <is>
          <t>System and Services Acquisition</t>
        </is>
      </c>
      <c r="B17" s="57" t="inlineStr">
        <is>
          <t>SA-3</t>
        </is>
      </c>
      <c r="C17" s="54" t="inlineStr">
        <is>
          <t>SA-3.3</t>
        </is>
      </c>
      <c r="D17" s="57" t="inlineStr">
        <is>
          <t>System Development Life Cycle</t>
        </is>
      </c>
      <c r="E17" s="75" t="inlineStr">
        <is>
          <t>Determine if information security roles and responsibilities are defined and documented throughout the system development life cycle.</t>
        </is>
      </c>
      <c r="F17" s="77" t="n"/>
      <c r="G17" s="77" t="n"/>
      <c r="H17" s="77" t="n"/>
      <c r="I17" s="46" t="n"/>
      <c r="J17" s="77" t="n"/>
      <c r="K17" s="77" t="n"/>
    </row>
    <row r="18">
      <c r="A18" s="67" t="inlineStr">
        <is>
          <t>System and Services Acquisition</t>
        </is>
      </c>
      <c r="B18" s="57" t="inlineStr">
        <is>
          <t>SA-3</t>
        </is>
      </c>
      <c r="C18" s="54" t="inlineStr">
        <is>
          <t>SA-3.4</t>
        </is>
      </c>
      <c r="D18" s="57" t="inlineStr">
        <is>
          <t>System Development Life Cycle</t>
        </is>
      </c>
      <c r="E18" s="75" t="inlineStr">
        <is>
          <t>Determine if privacy roles and responsibilities are defined and documented throughout the system development life cycle.</t>
        </is>
      </c>
      <c r="F18" s="77" t="n"/>
      <c r="G18" s="77" t="n"/>
      <c r="H18" s="77" t="n"/>
      <c r="I18" s="46" t="n"/>
      <c r="J18" s="77" t="n"/>
      <c r="K18" s="77" t="n"/>
    </row>
    <row r="19">
      <c r="A19" s="67" t="inlineStr">
        <is>
          <t>System and Services Acquisition</t>
        </is>
      </c>
      <c r="B19" s="57" t="inlineStr">
        <is>
          <t>SA-3</t>
        </is>
      </c>
      <c r="C19" s="54" t="inlineStr">
        <is>
          <t>SA-3.5</t>
        </is>
      </c>
      <c r="D19" s="57" t="inlineStr">
        <is>
          <t>System Development Life Cycle</t>
        </is>
      </c>
      <c r="E19" s="75" t="inlineStr">
        <is>
          <t>Determine if individuals with information security roles and responsibilities are identified.</t>
        </is>
      </c>
      <c r="F19" s="77" t="n"/>
      <c r="G19" s="77" t="n"/>
      <c r="H19" s="77" t="n"/>
      <c r="I19" s="46" t="n"/>
      <c r="J19" s="77" t="n"/>
      <c r="K19" s="77" t="n"/>
    </row>
    <row r="20">
      <c r="A20" s="67" t="inlineStr">
        <is>
          <t>System and Services Acquisition</t>
        </is>
      </c>
      <c r="B20" s="57" t="inlineStr">
        <is>
          <t>SA-3</t>
        </is>
      </c>
      <c r="C20" s="54" t="inlineStr">
        <is>
          <t>SA-3.6</t>
        </is>
      </c>
      <c r="D20" s="57" t="inlineStr">
        <is>
          <t>System Development Life Cycle</t>
        </is>
      </c>
      <c r="E20" s="75" t="inlineStr">
        <is>
          <t>Determine if individuals with privacy roles and responsibilities are identified.</t>
        </is>
      </c>
      <c r="F20" s="77" t="n"/>
      <c r="G20" s="77" t="n"/>
      <c r="H20" s="77" t="n"/>
      <c r="I20" s="46" t="n"/>
      <c r="J20" s="77" t="n"/>
      <c r="K20" s="77" t="n"/>
    </row>
    <row r="21">
      <c r="A21" s="67" t="inlineStr">
        <is>
          <t>System and Services Acquisition</t>
        </is>
      </c>
      <c r="B21" s="57" t="inlineStr">
        <is>
          <t>SA-3</t>
        </is>
      </c>
      <c r="C21" s="54" t="inlineStr">
        <is>
          <t>SA-3.7</t>
        </is>
      </c>
      <c r="D21" s="57" t="inlineStr">
        <is>
          <t>System Development Life Cycle</t>
        </is>
      </c>
      <c r="E21" s="75" t="inlineStr">
        <is>
          <t>Determine if organizational information security risk management processes are integrated into system development life cycle activities.</t>
        </is>
      </c>
      <c r="F21" s="77" t="n"/>
      <c r="G21" s="77" t="n"/>
      <c r="H21" s="77" t="n"/>
      <c r="I21" s="46" t="n"/>
      <c r="J21" s="77" t="n"/>
      <c r="K21" s="77" t="n"/>
    </row>
    <row r="22">
      <c r="A22" s="67" t="inlineStr">
        <is>
          <t>System and Services Acquisition</t>
        </is>
      </c>
      <c r="B22" s="57" t="inlineStr">
        <is>
          <t>SA-3</t>
        </is>
      </c>
      <c r="C22" s="54" t="inlineStr">
        <is>
          <t>SA-3.8</t>
        </is>
      </c>
      <c r="D22" s="57" t="inlineStr">
        <is>
          <t>System Development Life Cycle</t>
        </is>
      </c>
      <c r="E22" s="75" t="inlineStr">
        <is>
          <t>Determine if organizational privacy risk management processes are integrated into system development life cycle activities.</t>
        </is>
      </c>
      <c r="F22" s="77" t="n"/>
      <c r="G22" s="77" t="n"/>
      <c r="H22" s="77" t="n"/>
      <c r="I22" s="46" t="n"/>
      <c r="J22" s="77" t="n"/>
      <c r="K22" s="77" t="n"/>
    </row>
    <row r="23">
      <c r="A23" s="67" t="inlineStr">
        <is>
          <t>System and Services Acquisition</t>
        </is>
      </c>
      <c r="B23" s="57" t="inlineStr">
        <is>
          <t>SA-4</t>
        </is>
      </c>
      <c r="C23" s="54" t="inlineStr">
        <is>
          <t>SA-4.1</t>
        </is>
      </c>
      <c r="D23" s="57" t="inlineStr">
        <is>
          <t>Acquisition Process</t>
        </is>
      </c>
      <c r="E23"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is>
      </c>
      <c r="F23" s="77" t="n"/>
      <c r="G23" s="77" t="n"/>
      <c r="H23" s="77" t="n"/>
      <c r="I23" s="46" t="n"/>
      <c r="J23" s="77" t="n"/>
      <c r="K23" s="77" t="n"/>
    </row>
    <row r="24">
      <c r="A24" s="67" t="inlineStr">
        <is>
          <t>System and Services Acquisition</t>
        </is>
      </c>
      <c r="B24" s="57" t="inlineStr">
        <is>
          <t>SA-4</t>
        </is>
      </c>
      <c r="C24" s="54" t="inlineStr">
        <is>
          <t>SA-4.2</t>
        </is>
      </c>
      <c r="D24" s="57" t="inlineStr">
        <is>
          <t>Acquisition Process</t>
        </is>
      </c>
      <c r="E24"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is>
      </c>
      <c r="F24" s="77" t="n"/>
      <c r="G24" s="78" t="n"/>
      <c r="H24" s="77" t="n"/>
      <c r="I24" s="46" t="n"/>
      <c r="J24" s="77" t="n"/>
      <c r="K24" s="77" t="n"/>
    </row>
    <row r="25">
      <c r="A25" s="67" t="inlineStr">
        <is>
          <t>System and Services Acquisition</t>
        </is>
      </c>
      <c r="B25" s="57" t="inlineStr">
        <is>
          <t>SA-4</t>
        </is>
      </c>
      <c r="C25" s="54" t="inlineStr">
        <is>
          <t>SA-4.3</t>
        </is>
      </c>
      <c r="D25" s="57" t="inlineStr">
        <is>
          <t>Acquisition Process</t>
        </is>
      </c>
      <c r="E25" s="75" t="inlineStr">
        <is>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5" s="77" t="n"/>
      <c r="G25" s="77" t="n"/>
      <c r="H25" s="77" t="n"/>
      <c r="I25" s="46" t="n"/>
      <c r="J25" s="77" t="n"/>
      <c r="K25" s="77" t="n"/>
    </row>
    <row r="26">
      <c r="A26" s="67" t="inlineStr">
        <is>
          <t>System and Services Acquisition</t>
        </is>
      </c>
      <c r="B26" s="57" t="inlineStr">
        <is>
          <t>SA-4</t>
        </is>
      </c>
      <c r="C26" s="54" t="inlineStr">
        <is>
          <t>SA-4.4</t>
        </is>
      </c>
      <c r="D26" s="57" t="inlineStr">
        <is>
          <t>Acquisition Process</t>
        </is>
      </c>
      <c r="E26" s="75" t="inlineStr">
        <is>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6" s="77" t="n"/>
      <c r="G26" s="77" t="n"/>
      <c r="H26" s="77" t="n"/>
      <c r="I26" s="46" t="n"/>
      <c r="J26" s="77" t="n"/>
      <c r="K26" s="77" t="n"/>
    </row>
    <row r="27">
      <c r="A27" s="67" t="inlineStr">
        <is>
          <t>System and Services Acquisition</t>
        </is>
      </c>
      <c r="B27" s="57" t="inlineStr">
        <is>
          <t>SA-4</t>
        </is>
      </c>
      <c r="C27" s="54" t="inlineStr">
        <is>
          <t>SA-4.5</t>
        </is>
      </c>
      <c r="D27" s="57" t="inlineStr">
        <is>
          <t>Acquisition Process</t>
        </is>
      </c>
      <c r="E27" s="75" t="inlineStr">
        <is>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is>
      </c>
      <c r="F27" s="77" t="n"/>
      <c r="G27" s="77" t="n"/>
      <c r="H27" s="77" t="n"/>
      <c r="I27" s="46" t="n"/>
      <c r="J27" s="77" t="n"/>
      <c r="K27" s="77" t="n"/>
    </row>
    <row r="28">
      <c r="A28" s="67" t="inlineStr">
        <is>
          <t>System and Services Acquisition</t>
        </is>
      </c>
      <c r="B28" s="57" t="inlineStr">
        <is>
          <t>SA-4</t>
        </is>
      </c>
      <c r="C28" s="54" t="inlineStr">
        <is>
          <t>SA-4.6</t>
        </is>
      </c>
      <c r="D28" s="57" t="inlineStr">
        <is>
          <t>Acquisition Process</t>
        </is>
      </c>
      <c r="E28" s="75" t="inlineStr">
        <is>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8" s="77" t="n"/>
      <c r="G28" s="77" t="n"/>
      <c r="H28" s="77" t="n"/>
      <c r="I28" s="46" t="n"/>
      <c r="J28" s="77" t="n"/>
      <c r="K28" s="77" t="n"/>
    </row>
    <row r="29">
      <c r="A29" s="67" t="inlineStr">
        <is>
          <t>System and Services Acquisition</t>
        </is>
      </c>
      <c r="B29" s="57" t="inlineStr">
        <is>
          <t>SA-4</t>
        </is>
      </c>
      <c r="C29" s="54" t="inlineStr">
        <is>
          <t>SA-4.7</t>
        </is>
      </c>
      <c r="D29" s="57" t="inlineStr">
        <is>
          <t>Acquisition Process</t>
        </is>
      </c>
      <c r="E29" s="75" t="inlineStr">
        <is>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is>
      </c>
      <c r="F29" s="79" t="n"/>
      <c r="G29" s="77" t="n"/>
      <c r="H29" s="77" t="n"/>
      <c r="I29" s="46" t="n"/>
      <c r="J29" s="77" t="n"/>
      <c r="K29" s="77" t="n"/>
    </row>
    <row r="30">
      <c r="A30" s="67" t="inlineStr">
        <is>
          <t>System and Services Acquisition</t>
        </is>
      </c>
      <c r="B30" s="57" t="inlineStr">
        <is>
          <t>SA-4</t>
        </is>
      </c>
      <c r="C30" s="54" t="inlineStr">
        <is>
          <t>SA-4.8</t>
        </is>
      </c>
      <c r="D30" s="57" t="inlineStr">
        <is>
          <t>Acquisition Process</t>
        </is>
      </c>
      <c r="E30" s="75" t="inlineStr">
        <is>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30" s="77" t="n"/>
      <c r="G30" s="77" t="n"/>
      <c r="H30" s="77" t="n"/>
      <c r="I30" s="46" t="n"/>
      <c r="J30" s="77" t="n"/>
      <c r="K30" s="77" t="n"/>
    </row>
    <row r="31">
      <c r="A31" s="67" t="inlineStr">
        <is>
          <t>System and Services Acquisition</t>
        </is>
      </c>
      <c r="B31" s="57" t="inlineStr">
        <is>
          <t>SA-4 (1)</t>
        </is>
      </c>
      <c r="C31" s="54" t="inlineStr">
        <is>
          <t>SA-4 (1).1</t>
        </is>
      </c>
      <c r="D31" s="57" t="inlineStr">
        <is>
          <t>Functional Properties of Controls</t>
        </is>
      </c>
      <c r="E31" s="75" t="inlineStr">
        <is>
          <t>Determine if the developer of the system, system component, or system service is required to provide a description of the functional properties of the controls to be implemented.</t>
        </is>
      </c>
      <c r="F31" s="77" t="n"/>
      <c r="G31" s="77" t="n"/>
      <c r="H31" s="77" t="n"/>
      <c r="I31" s="46" t="n"/>
      <c r="J31" s="77" t="n"/>
      <c r="K31" s="77" t="n"/>
    </row>
    <row r="32">
      <c r="A32" s="67" t="inlineStr">
        <is>
          <t>System and Services Acquisition</t>
        </is>
      </c>
      <c r="B32" s="57" t="inlineStr">
        <is>
          <t>SA-4 (2)</t>
        </is>
      </c>
      <c r="C32" s="54" t="inlineStr">
        <is>
          <t>SA-4 (2).1</t>
        </is>
      </c>
      <c r="D32" s="57" t="inlineStr">
        <is>
          <t>Design and Implementation Information for Controls</t>
        </is>
      </c>
      <c r="E32" s="75" t="inlineStr">
        <is>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is>
      </c>
      <c r="F32" s="77" t="n"/>
      <c r="G32" s="77" t="n"/>
      <c r="H32" s="77" t="n"/>
      <c r="I32" s="46" t="n"/>
      <c r="J32" s="77" t="n"/>
      <c r="K32" s="77" t="n"/>
    </row>
    <row r="33">
      <c r="A33" s="67" t="inlineStr">
        <is>
          <t>System and Services Acquisition</t>
        </is>
      </c>
      <c r="B33" s="57" t="inlineStr">
        <is>
          <t>SA-4 (9)</t>
        </is>
      </c>
      <c r="C33" s="54" t="inlineStr">
        <is>
          <t>SA-4 (9).1</t>
        </is>
      </c>
      <c r="D33" s="57" t="inlineStr">
        <is>
          <t>Functions, Ports, Protocols, and Services in Use</t>
        </is>
      </c>
      <c r="E33" s="75" t="inlineStr">
        <is>
          <t>Determine if the developer of the system, system component, or system service is required to identify the functions, ports, protocols, and services intended for organizational use.</t>
        </is>
      </c>
      <c r="F33" s="77" t="n"/>
      <c r="G33" s="77" t="n"/>
      <c r="H33" s="77" t="n"/>
      <c r="I33" s="46" t="n"/>
      <c r="J33" s="77" t="n"/>
      <c r="K33" s="77" t="n"/>
    </row>
    <row r="34">
      <c r="A34" s="67" t="inlineStr">
        <is>
          <t>System and Services Acquisition</t>
        </is>
      </c>
      <c r="B34" s="57" t="inlineStr">
        <is>
          <t>SA-4 (10)</t>
        </is>
      </c>
      <c r="C34" s="54" t="inlineStr">
        <is>
          <t>SA-4 (10).1</t>
        </is>
      </c>
      <c r="D34" s="57" t="inlineStr">
        <is>
          <t>Use of Approved PIV Products</t>
        </is>
      </c>
      <c r="E34" s="75" t="inlineStr">
        <is>
          <t>Determine if only information technology products on the FIPS 201-approved products list for the Personal Identity Verification (PIV) capability implemented within organizational systems are employed.</t>
        </is>
      </c>
      <c r="F34" s="77" t="n"/>
      <c r="G34" s="77" t="n"/>
      <c r="H34" s="77" t="n"/>
      <c r="I34" s="46" t="n"/>
      <c r="J34" s="77" t="n"/>
      <c r="K34" s="77" t="n"/>
    </row>
    <row r="35">
      <c r="A35" s="67" t="inlineStr">
        <is>
          <t>System and Services Acquisition</t>
        </is>
      </c>
      <c r="B35" s="57" t="inlineStr">
        <is>
          <t>SA-5</t>
        </is>
      </c>
      <c r="C35" s="54" t="inlineStr">
        <is>
          <t>SA-5.1</t>
        </is>
      </c>
      <c r="D35" s="57" t="inlineStr">
        <is>
          <t>System Documentation</t>
        </is>
      </c>
      <c r="E35" s="75" t="inlineStr">
        <is>
          <t>Determine if administrator documentation for the system, system component, or system service that describes the following is obtained or developed:
-secure configuration
-secure installation
-secure operation.</t>
        </is>
      </c>
      <c r="F35" s="77" t="n"/>
      <c r="G35" s="77" t="n"/>
      <c r="H35" s="77" t="n"/>
      <c r="I35" s="46" t="n"/>
      <c r="J35" s="77" t="n"/>
      <c r="K35" s="77" t="n"/>
    </row>
    <row r="36">
      <c r="A36" s="67" t="inlineStr">
        <is>
          <t>System and Services Acquisition</t>
        </is>
      </c>
      <c r="B36" s="57" t="inlineStr">
        <is>
          <t>SA-5</t>
        </is>
      </c>
      <c r="C36" s="54" t="inlineStr">
        <is>
          <t>SA-5.2</t>
        </is>
      </c>
      <c r="D36" s="57" t="inlineStr">
        <is>
          <t>System Documentation</t>
        </is>
      </c>
      <c r="E36" s="75" t="inlineStr">
        <is>
          <t>Determine if administrator documentation for the system, system component, or system service that describes the following is obtained or developed:
-effective use of security functions and mechanisms 
-effective maintenance of security functions and mechanisms.</t>
        </is>
      </c>
      <c r="F36" s="77" t="n"/>
      <c r="G36" s="77" t="n"/>
      <c r="H36" s="77" t="n"/>
      <c r="I36" s="46" t="n"/>
      <c r="J36" s="77" t="n"/>
      <c r="K36" s="77" t="n"/>
    </row>
    <row r="37">
      <c r="A37" s="67" t="inlineStr">
        <is>
          <t>System and Services Acquisition</t>
        </is>
      </c>
      <c r="B37" s="57" t="inlineStr">
        <is>
          <t>SA-5</t>
        </is>
      </c>
      <c r="C37" s="54" t="inlineStr">
        <is>
          <t>SA-5.3</t>
        </is>
      </c>
      <c r="D37" s="57" t="inlineStr">
        <is>
          <t>System Documentation</t>
        </is>
      </c>
      <c r="E37" s="75" t="inlineStr">
        <is>
          <t>Determine if administrator documentation for the system, system component, or system service that describes the following is obtained or developed:
-effective use of privacy functions and mechanisms 
-effective maintenance of privacy functions and mechanisms.</t>
        </is>
      </c>
      <c r="F37" s="77" t="n"/>
      <c r="G37" s="77" t="n"/>
      <c r="H37" s="77" t="n"/>
      <c r="I37" s="46" t="n"/>
      <c r="J37" s="77" t="n"/>
      <c r="K37" s="77" t="n"/>
    </row>
    <row r="38">
      <c r="A38" s="67" t="inlineStr">
        <is>
          <t>System and Services Acquisition</t>
        </is>
      </c>
      <c r="B38" s="57" t="inlineStr">
        <is>
          <t>SA-5</t>
        </is>
      </c>
      <c r="C38" s="54" t="inlineStr">
        <is>
          <t>SA-5.4</t>
        </is>
      </c>
      <c r="D38" s="57" t="inlineStr">
        <is>
          <t>System Documentation</t>
        </is>
      </c>
      <c r="E38" s="75" t="inlineStr">
        <is>
          <t>Determine if administrator documentation for the system, system component, or system service that describes known vulnerabilities regarding the configuration and use of administrative or privileged functions is obtained or developed.</t>
        </is>
      </c>
      <c r="F38" s="77" t="n"/>
      <c r="G38" s="77" t="n"/>
      <c r="H38" s="77" t="n"/>
      <c r="I38" s="46" t="n"/>
      <c r="J38" s="77" t="n"/>
      <c r="K38" s="77" t="n"/>
    </row>
    <row r="39">
      <c r="A39" s="67" t="inlineStr">
        <is>
          <t>System and Services Acquisition</t>
        </is>
      </c>
      <c r="B39" s="57" t="inlineStr">
        <is>
          <t>SA-5</t>
        </is>
      </c>
      <c r="C39" s="54" t="inlineStr">
        <is>
          <t>SA-5.5</t>
        </is>
      </c>
      <c r="D39" s="57" t="inlineStr">
        <is>
          <t>System Documentation</t>
        </is>
      </c>
      <c r="E39" s="75" t="inlineStr">
        <is>
          <t>Determine if user documentation for the system, system component, or system service that describes user-accessible security functions and mechanisms, and how to effectively use them is obtained or developed.</t>
        </is>
      </c>
      <c r="F39" s="77" t="n"/>
      <c r="G39" s="77" t="n"/>
      <c r="H39" s="77" t="n"/>
      <c r="I39" s="46" t="n"/>
      <c r="J39" s="77" t="n"/>
      <c r="K39" s="77" t="n"/>
    </row>
    <row r="40">
      <c r="A40" s="67" t="inlineStr">
        <is>
          <t>System and Services Acquisition</t>
        </is>
      </c>
      <c r="B40" s="57" t="inlineStr">
        <is>
          <t>SA-5</t>
        </is>
      </c>
      <c r="C40" s="54" t="inlineStr">
        <is>
          <t>SA-5.6</t>
        </is>
      </c>
      <c r="D40" s="57" t="inlineStr">
        <is>
          <t>System Documentation</t>
        </is>
      </c>
      <c r="E40" s="75" t="inlineStr">
        <is>
          <t>Determine if user documentation for the system, system component, or system service that describes user-accessible privacy functions and mechanisms, and how to effectively use them is obtained or developed.</t>
        </is>
      </c>
      <c r="F40" s="77" t="n"/>
      <c r="G40" s="77" t="n"/>
      <c r="H40" s="77" t="n"/>
      <c r="I40" s="46" t="n"/>
      <c r="J40" s="77" t="n"/>
      <c r="K40" s="77" t="n"/>
    </row>
    <row r="41">
      <c r="A41" s="67" t="inlineStr">
        <is>
          <t>System and Services Acquisition</t>
        </is>
      </c>
      <c r="B41" s="57" t="inlineStr">
        <is>
          <t>SA-5</t>
        </is>
      </c>
      <c r="C41" s="54" t="inlineStr">
        <is>
          <t>SA-5.7</t>
        </is>
      </c>
      <c r="D41" s="57" t="inlineStr">
        <is>
          <t>System Documentation</t>
        </is>
      </c>
      <c r="E41" s="75" t="inlineStr">
        <is>
          <t>Determine if user documentation for the system, system component, or system service that describes methods for user interaction which enable individuals to use the system, component, or service in a more secure manner is obtained or developed.</t>
        </is>
      </c>
      <c r="F41" s="77" t="n"/>
      <c r="G41" s="77" t="n"/>
      <c r="H41" s="77" t="n"/>
      <c r="I41" s="46" t="n"/>
      <c r="J41" s="77" t="n"/>
      <c r="K41" s="77" t="n"/>
    </row>
    <row r="42">
      <c r="A42" s="67" t="inlineStr">
        <is>
          <t>System and Services Acquisition</t>
        </is>
      </c>
      <c r="B42" s="57" t="inlineStr">
        <is>
          <t>SA-5</t>
        </is>
      </c>
      <c r="C42" s="54" t="inlineStr">
        <is>
          <t>SA-5.8</t>
        </is>
      </c>
      <c r="D42" s="57" t="inlineStr">
        <is>
          <t>System Documentation</t>
        </is>
      </c>
      <c r="E42" s="75" t="inlineStr">
        <is>
          <t>Determine if user documentation for the system, system component, or system service that describes methods for user interaction which enable individuals to use the system, component, or service to protect individual privacy is obtained or developed.</t>
        </is>
      </c>
      <c r="F42" s="77" t="n"/>
      <c r="G42" s="77" t="n"/>
      <c r="H42" s="77" t="n"/>
      <c r="I42" s="46" t="n"/>
      <c r="J42" s="77" t="n"/>
      <c r="K42" s="77" t="n"/>
    </row>
    <row r="43">
      <c r="A43" s="67" t="inlineStr">
        <is>
          <t>System and Services Acquisition</t>
        </is>
      </c>
      <c r="B43" s="57" t="inlineStr">
        <is>
          <t>SA-5</t>
        </is>
      </c>
      <c r="C43" s="54" t="inlineStr">
        <is>
          <t>SA-5.9</t>
        </is>
      </c>
      <c r="D43" s="57" t="inlineStr">
        <is>
          <t>System Documentation</t>
        </is>
      </c>
      <c r="E43" s="75" t="inlineStr">
        <is>
          <t>Determine if user documentation for the system, system component, or system service that describes user responsibilities for maintaining the security of the system, component, or service is obtained or developed.</t>
        </is>
      </c>
      <c r="F43" s="77" t="n"/>
      <c r="G43" s="77" t="n"/>
      <c r="H43" s="77" t="n"/>
      <c r="I43" s="46" t="n"/>
      <c r="J43" s="77" t="n"/>
      <c r="K43" s="77" t="n"/>
    </row>
    <row r="44">
      <c r="A44" s="67" t="inlineStr">
        <is>
          <t>System and Services Acquisition</t>
        </is>
      </c>
      <c r="B44" s="57" t="inlineStr">
        <is>
          <t>SA-5</t>
        </is>
      </c>
      <c r="C44" s="54" t="inlineStr">
        <is>
          <t>SA-5.10</t>
        </is>
      </c>
      <c r="D44" s="57" t="inlineStr">
        <is>
          <t>System Documentation</t>
        </is>
      </c>
      <c r="E44" s="75" t="inlineStr">
        <is>
          <t>Determine if user documentation for the system, system component, or system service that describes user responsibilities for maintaining the privacy of individuals is obtained or developed.</t>
        </is>
      </c>
      <c r="F44" s="77" t="n"/>
      <c r="G44" s="77" t="n"/>
      <c r="H44" s="77" t="n"/>
      <c r="I44" s="46" t="n"/>
      <c r="J44" s="77" t="n"/>
      <c r="K44" s="77" t="n"/>
    </row>
    <row r="45">
      <c r="A45" s="67" t="inlineStr">
        <is>
          <t>System and Services Acquisition</t>
        </is>
      </c>
      <c r="B45" s="57" t="inlineStr">
        <is>
          <t>SA-5</t>
        </is>
      </c>
      <c r="C45" s="54" t="inlineStr">
        <is>
          <t>SA-5.11</t>
        </is>
      </c>
      <c r="D45" s="57" t="inlineStr">
        <is>
          <t>System Documentation</t>
        </is>
      </c>
      <c r="E45" s="75" t="inlineStr">
        <is>
          <t>Determine if attempts to obtain system, system component, or system service documentation when such documentation is either unavailable or nonexistent is documented.</t>
        </is>
      </c>
      <c r="F45" s="77" t="n"/>
      <c r="G45" s="77" t="n"/>
      <c r="H45" s="77" t="n"/>
      <c r="I45" s="46" t="n"/>
      <c r="J45" s="77" t="n"/>
      <c r="K45" s="77" t="n"/>
    </row>
    <row r="46">
      <c r="A46" s="67" t="inlineStr">
        <is>
          <t>System and Services Acquisition</t>
        </is>
      </c>
      <c r="B46" s="57" t="inlineStr">
        <is>
          <t>SA-5</t>
        </is>
      </c>
      <c r="C46" s="54" t="inlineStr">
        <is>
          <t>SA-5.12</t>
        </is>
      </c>
      <c r="D46" s="57" t="inlineStr">
        <is>
          <t>System Documentation</t>
        </is>
      </c>
      <c r="E46" s="75" t="inlineStr">
        <is>
          <t>Determine if after attempts to obtain system, system component, or system service documentation when such documentation is either unavailable or nonexistent, organization-defined actions are taken in response.</t>
        </is>
      </c>
      <c r="F46" s="77" t="n"/>
      <c r="G46" s="77" t="n"/>
      <c r="H46" s="77" t="n"/>
      <c r="I46" s="46" t="n"/>
      <c r="J46" s="77" t="n"/>
      <c r="K46" s="77" t="n"/>
    </row>
    <row r="47">
      <c r="A47" s="67" t="inlineStr">
        <is>
          <t>System and Services Acquisition</t>
        </is>
      </c>
      <c r="B47" s="57" t="inlineStr">
        <is>
          <t>SA-5</t>
        </is>
      </c>
      <c r="C47" s="54" t="inlineStr">
        <is>
          <t>SA-5.13</t>
        </is>
      </c>
      <c r="D47" s="57" t="inlineStr">
        <is>
          <t>System Documentation</t>
        </is>
      </c>
      <c r="E47" s="75" t="inlineStr">
        <is>
          <t>Determine if documentation is distributed to at a minimum, the ISSO (or similar role within the organization).</t>
        </is>
      </c>
      <c r="F47" s="77" t="n"/>
      <c r="G47" s="77" t="n"/>
      <c r="H47" s="77" t="n"/>
      <c r="I47" s="46" t="n"/>
      <c r="J47" s="77" t="n"/>
      <c r="K47" s="77" t="n"/>
    </row>
    <row r="48">
      <c r="A48" s="67" t="inlineStr">
        <is>
          <t>System and Services Acquisition</t>
        </is>
      </c>
      <c r="B48" s="57" t="inlineStr">
        <is>
          <t>SA-8</t>
        </is>
      </c>
      <c r="C48" s="54" t="inlineStr">
        <is>
          <t>SA-8.1</t>
        </is>
      </c>
      <c r="D48" s="57" t="inlineStr">
        <is>
          <t>Security and Privacy Engineering Principles</t>
        </is>
      </c>
      <c r="E48" s="75" t="inlineStr">
        <is>
          <t>Determine if organization-defined systems security engineering principles are applied in the specification, design, development, implementation, and modification of the system and system components.</t>
        </is>
      </c>
      <c r="F48" s="77" t="n"/>
      <c r="G48" s="77" t="n"/>
      <c r="H48" s="77" t="n"/>
      <c r="I48" s="46" t="n"/>
      <c r="J48" s="77" t="n"/>
      <c r="K48" s="77" t="n"/>
    </row>
    <row r="49">
      <c r="A49" s="67" t="inlineStr">
        <is>
          <t>System and Services Acquisition</t>
        </is>
      </c>
      <c r="B49" s="57" t="inlineStr">
        <is>
          <t>SA-8</t>
        </is>
      </c>
      <c r="C49" s="54" t="inlineStr">
        <is>
          <t>SA-8.2</t>
        </is>
      </c>
      <c r="D49" s="57" t="inlineStr">
        <is>
          <t>Security and Privacy Engineering Principles</t>
        </is>
      </c>
      <c r="E49" s="75" t="inlineStr">
        <is>
          <t>Determine if organization-defined privacy engineering principles are applied in the specification, design, development, implementation, and modification of the system and system components.</t>
        </is>
      </c>
      <c r="F49" s="77" t="n"/>
      <c r="G49" s="77" t="n"/>
      <c r="H49" s="77" t="n"/>
      <c r="I49" s="46" t="n"/>
      <c r="J49" s="77" t="n"/>
      <c r="K49" s="77" t="n"/>
    </row>
    <row r="50">
      <c r="A50" s="67" t="inlineStr">
        <is>
          <t>System and Services Acquisition</t>
        </is>
      </c>
      <c r="B50" s="57" t="inlineStr">
        <is>
          <t>SA-9</t>
        </is>
      </c>
      <c r="C50" s="54" t="inlineStr">
        <is>
          <t>SA-9.1</t>
        </is>
      </c>
      <c r="D50" s="57" t="inlineStr">
        <is>
          <t>External System Services</t>
        </is>
      </c>
      <c r="E50" s="75" t="inlineStr">
        <is>
          <t>Determine if providers of external system services comply with organizational security requirements.</t>
        </is>
      </c>
      <c r="F50" s="77" t="n"/>
      <c r="G50" s="77" t="n"/>
      <c r="H50" s="77" t="n"/>
      <c r="I50" s="46" t="n"/>
      <c r="J50" s="77" t="n"/>
      <c r="K50" s="77" t="n"/>
    </row>
    <row r="51">
      <c r="A51" s="67" t="inlineStr">
        <is>
          <t>System and Services Acquisition</t>
        </is>
      </c>
      <c r="B51" s="57" t="inlineStr">
        <is>
          <t>SA-9</t>
        </is>
      </c>
      <c r="C51" s="54" t="inlineStr">
        <is>
          <t>SA-9.2</t>
        </is>
      </c>
      <c r="D51" s="57" t="inlineStr">
        <is>
          <t>External System Services</t>
        </is>
      </c>
      <c r="E51" s="75" t="inlineStr">
        <is>
          <t>Determine if providers of external system services comply with organizational privacy requirements.</t>
        </is>
      </c>
      <c r="F51" s="77" t="n"/>
      <c r="G51" s="77" t="n"/>
      <c r="H51" s="77" t="n"/>
      <c r="I51" s="46" t="n"/>
      <c r="J51" s="77" t="n"/>
      <c r="K51" s="77" t="n"/>
    </row>
    <row r="52">
      <c r="A52" s="67" t="inlineStr">
        <is>
          <t>System and Services Acquisition</t>
        </is>
      </c>
      <c r="B52" s="57" t="inlineStr">
        <is>
          <t>SA-9</t>
        </is>
      </c>
      <c r="C52" s="54" t="inlineStr">
        <is>
          <t>SA-9.3</t>
        </is>
      </c>
      <c r="D52" s="57" t="inlineStr">
        <is>
          <t>External System Services</t>
        </is>
      </c>
      <c r="E52" s="75" t="inlineStr">
        <is>
          <t>Determine if providers of external system services employ appropriate FedRAMP Security Controls Baseline(s) if Federal information is processed or stored within the external system.</t>
        </is>
      </c>
      <c r="F52" s="77" t="n"/>
      <c r="G52" s="77" t="n"/>
      <c r="H52" s="77" t="n"/>
      <c r="I52" s="46" t="n"/>
      <c r="J52" s="77" t="n"/>
      <c r="K52" s="77" t="n"/>
    </row>
    <row r="53">
      <c r="A53" s="67" t="inlineStr">
        <is>
          <t>System and Services Acquisition</t>
        </is>
      </c>
      <c r="B53" s="57" t="inlineStr">
        <is>
          <t>SA-9</t>
        </is>
      </c>
      <c r="C53" s="54" t="inlineStr">
        <is>
          <t>SA-9.4</t>
        </is>
      </c>
      <c r="D53" s="57" t="inlineStr">
        <is>
          <t>External System Services</t>
        </is>
      </c>
      <c r="E53" s="75" t="inlineStr">
        <is>
          <t>Determine if organizational oversight with regard to external system services are defined and documented.</t>
        </is>
      </c>
      <c r="F53" s="77" t="n"/>
      <c r="G53" s="77" t="n"/>
      <c r="H53" s="77" t="n"/>
      <c r="I53" s="46" t="n"/>
      <c r="J53" s="77" t="n"/>
      <c r="K53" s="77" t="n"/>
    </row>
    <row r="54">
      <c r="A54" s="67" t="inlineStr">
        <is>
          <t>System and Services Acquisition</t>
        </is>
      </c>
      <c r="B54" s="57" t="inlineStr">
        <is>
          <t>SA-9</t>
        </is>
      </c>
      <c r="C54" s="54" t="inlineStr">
        <is>
          <t>SA-9.5</t>
        </is>
      </c>
      <c r="D54" s="57" t="inlineStr">
        <is>
          <t>External System Services</t>
        </is>
      </c>
      <c r="E54" s="75" t="inlineStr">
        <is>
          <t>Determine if user roles and responsibilities with regard to external system services are defined and documented.</t>
        </is>
      </c>
      <c r="F54" s="77" t="n"/>
      <c r="G54" s="77" t="n"/>
      <c r="H54" s="77" t="n"/>
      <c r="I54" s="46" t="n"/>
      <c r="J54" s="77" t="n"/>
      <c r="K54" s="77" t="n"/>
    </row>
    <row r="55">
      <c r="A55" s="67" t="inlineStr">
        <is>
          <t>System and Services Acquisition</t>
        </is>
      </c>
      <c r="B55" s="57" t="inlineStr">
        <is>
          <t>SA-9</t>
        </is>
      </c>
      <c r="C55" s="54" t="inlineStr">
        <is>
          <t>SA-9.6</t>
        </is>
      </c>
      <c r="D55" s="57" t="inlineStr">
        <is>
          <t>External System Services</t>
        </is>
      </c>
      <c r="E55" s="75" t="inlineStr">
        <is>
          <t>Determine if Federal/FedRAMP Continuous Monitoring requirements must be met for external systems where Federal information is processed or stored to monitor control compliance by external service providers on an ongoing basis.</t>
        </is>
      </c>
      <c r="F55" s="77" t="n"/>
      <c r="G55" s="77" t="n"/>
      <c r="H55" s="77" t="n"/>
      <c r="I55" s="46" t="n"/>
      <c r="J55" s="77" t="n"/>
      <c r="K55" s="77" t="n"/>
    </row>
    <row r="56">
      <c r="A56" s="67" t="inlineStr">
        <is>
          <t>System and Services Acquisition</t>
        </is>
      </c>
      <c r="B56" s="57" t="inlineStr">
        <is>
          <t>SA-9 (1)</t>
        </is>
      </c>
      <c r="C56" s="54" t="inlineStr">
        <is>
          <t>SA-9 (1).1</t>
        </is>
      </c>
      <c r="D56" s="57" t="inlineStr">
        <is>
          <t>Risk Assessments and Organizational Approvals</t>
        </is>
      </c>
      <c r="E56" s="75" t="inlineStr">
        <is>
          <t>Determine if an organizational assessment of risk is conducted and approved by organization-defined personnel or roles prior to the acquisition or outsourcing of information security services.</t>
        </is>
      </c>
      <c r="F56" s="77" t="n"/>
      <c r="G56" s="77" t="n"/>
      <c r="H56" s="77" t="n"/>
      <c r="I56" s="46" t="n"/>
      <c r="J56" s="77" t="n"/>
      <c r="K56" s="77" t="n"/>
    </row>
    <row r="57">
      <c r="A57" s="67" t="inlineStr">
        <is>
          <t>System and Services Acquisition</t>
        </is>
      </c>
      <c r="B57" s="57" t="inlineStr">
        <is>
          <t>SA-9 (2)</t>
        </is>
      </c>
      <c r="C57" s="54" t="inlineStr">
        <is>
          <t>SA-9 (2).1</t>
        </is>
      </c>
      <c r="D57" s="57" t="inlineStr">
        <is>
          <t>Identification of Functions, Ports, Protocols, and Services</t>
        </is>
      </c>
      <c r="E57" s="75" t="inlineStr">
        <is>
          <t>Determine if providers of all external systems where Federal information is processed or stored are required to identify the functions, ports, protocols, and other services required for the use of such services.</t>
        </is>
      </c>
      <c r="F57" s="77" t="n"/>
      <c r="G57" s="77" t="n"/>
      <c r="H57" s="77" t="n"/>
      <c r="I57" s="46" t="n"/>
      <c r="J57" s="77" t="n"/>
      <c r="K57" s="77" t="n"/>
    </row>
    <row r="58">
      <c r="A58" s="67" t="inlineStr">
        <is>
          <t>System and Services Acquisition</t>
        </is>
      </c>
      <c r="B58" s="57" t="inlineStr">
        <is>
          <t>SA-9 (5)</t>
        </is>
      </c>
      <c r="C58" s="54" t="inlineStr">
        <is>
          <t>SA-9 (5).1</t>
        </is>
      </c>
      <c r="D58" s="57" t="inlineStr">
        <is>
          <t>Processing, Storage, and Service Location</t>
        </is>
      </c>
      <c r="E58" s="75" t="inlineStr">
        <is>
          <t>Determine if based on organization-defined requirements or conditions for information processing, information data, and system services is/are restricted to organization-defined locations.</t>
        </is>
      </c>
      <c r="F58" s="77" t="n"/>
      <c r="G58" s="77" t="n"/>
      <c r="H58" s="77" t="n"/>
      <c r="I58" s="46" t="n"/>
      <c r="J58" s="77" t="n"/>
      <c r="K58" s="77" t="n"/>
    </row>
    <row r="59">
      <c r="A59" s="67" t="inlineStr">
        <is>
          <t>System and Services Acquisition</t>
        </is>
      </c>
      <c r="B59" s="57" t="inlineStr">
        <is>
          <t>SA-10</t>
        </is>
      </c>
      <c r="C59" s="54" t="inlineStr">
        <is>
          <t>SA-10.1</t>
        </is>
      </c>
      <c r="D59" s="57" t="inlineStr">
        <is>
          <t>Developer Configuration Management</t>
        </is>
      </c>
      <c r="E59" s="75" t="inlineStr">
        <is>
          <t>Determine if the developer of the system, system component, or system service is required to perform configuration management during system, component, or service development, implementation, and operation.</t>
        </is>
      </c>
      <c r="F59" s="77" t="n"/>
      <c r="G59" s="77" t="n"/>
      <c r="H59" s="77" t="n"/>
      <c r="I59" s="46" t="n"/>
      <c r="J59" s="77" t="n"/>
      <c r="K59" s="77" t="n"/>
    </row>
    <row r="60">
      <c r="A60" s="67" t="inlineStr">
        <is>
          <t>System and Services Acquisition</t>
        </is>
      </c>
      <c r="B60" s="57" t="inlineStr">
        <is>
          <t>SA-10</t>
        </is>
      </c>
      <c r="C60" s="54" t="inlineStr">
        <is>
          <t>SA-10.2</t>
        </is>
      </c>
      <c r="D60" s="57" t="inlineStr">
        <is>
          <t>Developer Configuration Management</t>
        </is>
      </c>
      <c r="E60" s="75" t="inlineStr">
        <is>
          <t>Determine if the developer of the system, system component, or system service is required to document, manage, and control the integrity of changes to organization-defined configuration items under configuration management.</t>
        </is>
      </c>
      <c r="F60" s="77" t="n"/>
      <c r="G60" s="77" t="n"/>
      <c r="H60" s="77" t="n"/>
      <c r="I60" s="46" t="n"/>
      <c r="J60" s="77" t="n"/>
      <c r="K60" s="77" t="n"/>
    </row>
    <row r="61">
      <c r="A61" s="67" t="inlineStr">
        <is>
          <t>System and Services Acquisition</t>
        </is>
      </c>
      <c r="B61" s="57" t="inlineStr">
        <is>
          <t>SA-10</t>
        </is>
      </c>
      <c r="C61" s="54" t="inlineStr">
        <is>
          <t>SA-10.3</t>
        </is>
      </c>
      <c r="D61" s="57" t="inlineStr">
        <is>
          <t>Developer Configuration Management</t>
        </is>
      </c>
      <c r="E61" s="75" t="inlineStr">
        <is>
          <t>Determine if the developer of the system, system component, or system service is required to implement only organization-approved changes to the system, component, or service.</t>
        </is>
      </c>
      <c r="F61" s="77" t="n"/>
      <c r="G61" s="77" t="n"/>
      <c r="H61" s="77" t="n"/>
      <c r="I61" s="46" t="n"/>
      <c r="J61" s="77" t="n"/>
      <c r="K61" s="77" t="n"/>
    </row>
    <row r="62">
      <c r="A62" s="67" t="inlineStr">
        <is>
          <t>System and Services Acquisition</t>
        </is>
      </c>
      <c r="B62" s="57" t="inlineStr">
        <is>
          <t>SA-10</t>
        </is>
      </c>
      <c r="C62" s="54" t="inlineStr">
        <is>
          <t>SA-10.4</t>
        </is>
      </c>
      <c r="D62" s="57" t="inlineStr">
        <is>
          <t>Developer Configuration Management</t>
        </is>
      </c>
      <c r="E62" s="75" t="inlineStr">
        <is>
          <t>Determine if the developer of the system, system component, or system service is required to document the following:
-approved changes
-potential security impacts of those changes
-potential privacy impacts of those changes.</t>
        </is>
      </c>
      <c r="F62" s="77" t="n"/>
      <c r="G62" s="77" t="n"/>
      <c r="H62" s="77" t="n"/>
      <c r="I62" s="46" t="n"/>
      <c r="J62" s="77" t="n"/>
      <c r="K62" s="77" t="n"/>
    </row>
    <row r="63">
      <c r="A63" s="67" t="inlineStr">
        <is>
          <t>System and Services Acquisition</t>
        </is>
      </c>
      <c r="B63" s="57" t="inlineStr">
        <is>
          <t>SA-10</t>
        </is>
      </c>
      <c r="C63" s="54" t="inlineStr">
        <is>
          <t>SA-10.5</t>
        </is>
      </c>
      <c r="D63" s="57" t="inlineStr">
        <is>
          <t>Developer Configuration Management</t>
        </is>
      </c>
      <c r="E63" s="75" t="inlineStr">
        <is>
          <t>Determine if the developer of the system, system component, or system service is required to:
-track security flaws
-track security flaw resolutions
-report findings to organization-defined personnel and the FedRAMP board.</t>
        </is>
      </c>
      <c r="F63" s="77" t="n"/>
      <c r="G63" s="77" t="n"/>
      <c r="H63" s="77" t="n"/>
      <c r="I63" s="46" t="n"/>
      <c r="J63" s="77" t="n"/>
      <c r="K63" s="77" t="n"/>
    </row>
    <row r="64">
      <c r="A64" s="67" t="inlineStr">
        <is>
          <t>System and Services Acquisition</t>
        </is>
      </c>
      <c r="B64" s="57" t="inlineStr">
        <is>
          <t>SA-11</t>
        </is>
      </c>
      <c r="C64" s="54" t="inlineStr">
        <is>
          <t>SA-11.1</t>
        </is>
      </c>
      <c r="D64" s="57" t="inlineStr">
        <is>
          <t>Developer Testing and Evaluation</t>
        </is>
      </c>
      <c r="E64" s="75" t="inlineStr">
        <is>
          <t>Determine if the developer of the system, system component, or system service is required at all post-design stages of the system development life cycle to develop and implement a plan for ongoing security assessments.</t>
        </is>
      </c>
      <c r="F64" s="77" t="n"/>
      <c r="G64" s="77" t="n"/>
      <c r="H64" s="77" t="n"/>
      <c r="I64" s="46" t="n"/>
      <c r="J64" s="77" t="n"/>
      <c r="K64" s="77" t="n"/>
    </row>
    <row r="65">
      <c r="A65" s="67" t="inlineStr">
        <is>
          <t>System and Services Acquisition</t>
        </is>
      </c>
      <c r="B65" s="57" t="inlineStr">
        <is>
          <t>SA-11</t>
        </is>
      </c>
      <c r="C65" s="54" t="inlineStr">
        <is>
          <t>SA-11.2</t>
        </is>
      </c>
      <c r="D65" s="57" t="inlineStr">
        <is>
          <t>Developer Testing and Evaluation</t>
        </is>
      </c>
      <c r="E65" s="75" t="inlineStr">
        <is>
          <t>Determine if the developer of the system, system component, or system service is required at all post-design stages of the system development life cycle to develop and implement a plan for ongoing privacy assessments.</t>
        </is>
      </c>
      <c r="F65" s="77" t="n"/>
      <c r="G65" s="77" t="n"/>
      <c r="H65" s="77" t="n"/>
      <c r="I65" s="46" t="n"/>
      <c r="J65" s="77" t="n"/>
      <c r="K65" s="77" t="n"/>
    </row>
    <row r="66">
      <c r="A66" s="67" t="inlineStr">
        <is>
          <t>System and Services Acquisition</t>
        </is>
      </c>
      <c r="B66" s="57" t="inlineStr">
        <is>
          <t>SA-11</t>
        </is>
      </c>
      <c r="C66" s="54" t="inlineStr">
        <is>
          <t>SA-11.3</t>
        </is>
      </c>
      <c r="D66" s="57" t="inlineStr">
        <is>
          <t>Developer Testing and Evaluation</t>
        </is>
      </c>
      <c r="E66" s="75" t="inlineStr">
        <is>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is>
      </c>
      <c r="F66" s="77" t="n"/>
      <c r="G66" s="77" t="n"/>
      <c r="H66" s="77" t="n"/>
      <c r="I66" s="46" t="n"/>
      <c r="J66" s="77" t="n"/>
      <c r="K66" s="77" t="n"/>
    </row>
    <row r="67">
      <c r="A67" s="67" t="inlineStr">
        <is>
          <t>System and Services Acquisition</t>
        </is>
      </c>
      <c r="B67" s="57" t="inlineStr">
        <is>
          <t>SA-11</t>
        </is>
      </c>
      <c r="C67" s="54" t="inlineStr">
        <is>
          <t>SA-11.4</t>
        </is>
      </c>
      <c r="D67" s="57" t="inlineStr">
        <is>
          <t>Developer Testing and Evaluation</t>
        </is>
      </c>
      <c r="E67" s="75" t="inlineStr">
        <is>
          <t>Determine if the developer of the system, system component, or system service is required at all post-design stages of the system development life cycle to produce:
-evidence of the execution of the assessment plan
-results of testing and evaluation.</t>
        </is>
      </c>
      <c r="F67" s="77" t="n"/>
      <c r="G67" s="77" t="n"/>
      <c r="H67" s="77" t="n"/>
      <c r="I67" s="46" t="n"/>
      <c r="J67" s="77" t="n"/>
      <c r="K67" s="77" t="n"/>
    </row>
    <row r="68">
      <c r="A68" s="67" t="inlineStr">
        <is>
          <t>System and Services Acquisition</t>
        </is>
      </c>
      <c r="B68" s="57" t="inlineStr">
        <is>
          <t>SA-11</t>
        </is>
      </c>
      <c r="C68" s="54" t="inlineStr">
        <is>
          <t>SA-11.5</t>
        </is>
      </c>
      <c r="D68" s="57" t="inlineStr">
        <is>
          <t>Developer Testing and Evaluation</t>
        </is>
      </c>
      <c r="E68" s="75" t="inlineStr">
        <is>
          <t>Determine if the developer of the system, system component, or system service is required at all post-design stages of the system development life cycle to implement a verifiable flaw remediation process.</t>
        </is>
      </c>
      <c r="F68" s="77" t="n"/>
      <c r="G68" s="77" t="n"/>
      <c r="H68" s="77" t="n"/>
      <c r="I68" s="46" t="n"/>
      <c r="J68" s="77" t="n"/>
      <c r="K68" s="77" t="n"/>
    </row>
    <row r="69">
      <c r="A69" s="67" t="inlineStr">
        <is>
          <t>System and Services Acquisition</t>
        </is>
      </c>
      <c r="B69" s="57" t="inlineStr">
        <is>
          <t>SA-11</t>
        </is>
      </c>
      <c r="C69" s="54" t="inlineStr">
        <is>
          <t>SA-11.6</t>
        </is>
      </c>
      <c r="D69" s="57" t="inlineStr">
        <is>
          <t>Developer Testing and Evaluation</t>
        </is>
      </c>
      <c r="E69" s="75" t="inlineStr">
        <is>
          <t>Determine if the developer of the system, system component, or system service is required at all post-design stages of the system development life cycle to correct flaws identified during testing and evaluation.</t>
        </is>
      </c>
      <c r="F69" s="77" t="n"/>
      <c r="G69" s="77" t="n"/>
      <c r="H69" s="77" t="n"/>
      <c r="I69" s="46" t="n"/>
      <c r="J69" s="77" t="n"/>
      <c r="K69" s="77" t="n"/>
    </row>
    <row r="70">
      <c r="A70" s="67" t="inlineStr">
        <is>
          <t>System and Services Acquisition</t>
        </is>
      </c>
      <c r="B70" s="57" t="inlineStr">
        <is>
          <t>SA-11 (1)</t>
        </is>
      </c>
      <c r="C70" s="54" t="inlineStr">
        <is>
          <t>SA-11 (1).1</t>
        </is>
      </c>
      <c r="D70" s="57" t="inlineStr">
        <is>
          <t>Static Code Analysis</t>
        </is>
      </c>
      <c r="E70" s="75" t="inlineStr">
        <is>
          <t>Determine if the developer of the system, system component, or system service is required to employ static code analysis tools to identify common flaws and document results of this analysis.</t>
        </is>
      </c>
      <c r="F70" s="77" t="n"/>
      <c r="G70" s="77" t="n"/>
      <c r="H70" s="77" t="n"/>
      <c r="I70" s="46" t="n"/>
      <c r="J70" s="77" t="n"/>
      <c r="K70" s="77" t="n"/>
    </row>
    <row r="71">
      <c r="A71" s="67" t="inlineStr">
        <is>
          <t>System and Services Acquisition</t>
        </is>
      </c>
      <c r="B71" s="57" t="inlineStr">
        <is>
          <t>SA-11 (2)</t>
        </is>
      </c>
      <c r="C71" s="54" t="inlineStr">
        <is>
          <t>SA-11 (2).1</t>
        </is>
      </c>
      <c r="D71" s="57" t="inlineStr">
        <is>
          <t>Threat Modeling and Vulnerability Analyses</t>
        </is>
      </c>
      <c r="E71" s="75" t="inlineStr">
        <is>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is>
      </c>
      <c r="F71" s="77" t="n"/>
      <c r="G71" s="77" t="n"/>
      <c r="H71" s="77" t="n"/>
      <c r="I71" s="46" t="n"/>
      <c r="J71" s="77" t="n"/>
      <c r="K71" s="77" t="n"/>
    </row>
    <row r="72">
      <c r="A72" s="67" t="inlineStr">
        <is>
          <t>System and Services Acquisition</t>
        </is>
      </c>
      <c r="B72" s="57" t="inlineStr">
        <is>
          <t>SA-11 (2)</t>
        </is>
      </c>
      <c r="C72" s="54" t="inlineStr">
        <is>
          <t>SA-11 (2).2</t>
        </is>
      </c>
      <c r="D72" s="57" t="inlineStr">
        <is>
          <t>Threat Modeling and Vulnerability Analyses</t>
        </is>
      </c>
      <c r="E72" s="75" t="inlineStr">
        <is>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is>
      </c>
      <c r="F72" s="77" t="n"/>
      <c r="G72" s="77" t="n"/>
      <c r="H72" s="77" t="n"/>
      <c r="I72" s="46" t="n"/>
      <c r="J72" s="77" t="n"/>
      <c r="K72" s="77" t="n"/>
    </row>
    <row r="73">
      <c r="A73" s="67" t="inlineStr">
        <is>
          <t>System and Services Acquisition</t>
        </is>
      </c>
      <c r="B73" s="57" t="inlineStr">
        <is>
          <t>SA-11 (2)</t>
        </is>
      </c>
      <c r="C73" s="54" t="inlineStr">
        <is>
          <t>SA-11 (2).3</t>
        </is>
      </c>
      <c r="D73" s="57" t="inlineStr">
        <is>
          <t>Threat Modeling and Vulnerability Analyses</t>
        </is>
      </c>
      <c r="E73" s="75" t="inlineStr">
        <is>
          <t>Determine if the developer of the system, system component, or system service is required to perform threat modeling during development and subsequent testing and evaluation of the system, component, or service that employs organization-defined tools and methods.</t>
        </is>
      </c>
      <c r="F73" s="77" t="n"/>
      <c r="G73" s="77" t="n"/>
      <c r="H73" s="77" t="n"/>
      <c r="I73" s="46" t="n"/>
      <c r="J73" s="77" t="n"/>
      <c r="K73" s="77" t="n"/>
    </row>
    <row r="74">
      <c r="A74" s="67" t="inlineStr">
        <is>
          <t>System and Services Acquisition</t>
        </is>
      </c>
      <c r="B74" s="57" t="inlineStr">
        <is>
          <t>SA-11 (2)</t>
        </is>
      </c>
      <c r="C74" s="54" t="inlineStr">
        <is>
          <t>SA-11 (2).4</t>
        </is>
      </c>
      <c r="D74" s="57" t="inlineStr">
        <is>
          <t>Threat Modeling and Vulnerability Analyses</t>
        </is>
      </c>
      <c r="E74" s="75" t="inlineStr">
        <is>
          <t>Determine if the developer of the system, system component, or system service is required to perform vulnerability analyses during development and subsequent testing and evaluation of the system, component, or service that employs organization-defined tools and methods.</t>
        </is>
      </c>
      <c r="F74" s="77" t="n"/>
      <c r="G74" s="77" t="n"/>
      <c r="H74" s="77" t="n"/>
      <c r="I74" s="46" t="n"/>
      <c r="J74" s="77" t="n"/>
      <c r="K74" s="77" t="n"/>
    </row>
    <row r="75">
      <c r="A75" s="67" t="inlineStr">
        <is>
          <t>System and Services Acquisition</t>
        </is>
      </c>
      <c r="B75" s="57" t="inlineStr">
        <is>
          <t>SA-11 (2)</t>
        </is>
      </c>
      <c r="C75" s="54" t="inlineStr">
        <is>
          <t>SA-11 (2).5</t>
        </is>
      </c>
      <c r="D75" s="57" t="inlineStr">
        <is>
          <t>Threat Modeling and Vulnerability Analyses</t>
        </is>
      </c>
      <c r="E75" s="75" t="inlineStr">
        <is>
          <t>Determine if the developer of the system, system component, or system service is required to perform threat modeling at organization-defined breadth and depth of modeling and analyses during development of the system, component, or service.</t>
        </is>
      </c>
      <c r="F75" s="77" t="n"/>
      <c r="G75" s="77" t="n"/>
      <c r="H75" s="77" t="n"/>
      <c r="I75" s="46" t="n"/>
      <c r="J75" s="77" t="n"/>
      <c r="K75" s="77" t="n"/>
    </row>
    <row r="76">
      <c r="A76" s="67" t="inlineStr">
        <is>
          <t>System and Services Acquisition</t>
        </is>
      </c>
      <c r="B76" s="57" t="inlineStr">
        <is>
          <t>SA-11 (2)</t>
        </is>
      </c>
      <c r="C76" s="54" t="inlineStr">
        <is>
          <t>SA-11 (2).6</t>
        </is>
      </c>
      <c r="D76" s="57" t="inlineStr">
        <is>
          <t>Threat Modeling and Vulnerability Analyses</t>
        </is>
      </c>
      <c r="E76" s="75" t="inlineStr">
        <is>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is>
      </c>
      <c r="F76" s="77" t="n"/>
      <c r="G76" s="77" t="n"/>
      <c r="H76" s="77" t="n"/>
      <c r="I76" s="46" t="n"/>
      <c r="J76" s="77" t="n"/>
      <c r="K76" s="77" t="n"/>
    </row>
    <row r="77">
      <c r="A77" s="67" t="inlineStr">
        <is>
          <t>System and Services Acquisition</t>
        </is>
      </c>
      <c r="B77" s="57" t="inlineStr">
        <is>
          <t>SA-11 (2)</t>
        </is>
      </c>
      <c r="C77" s="54" t="inlineStr">
        <is>
          <t>SA-11 (2).7</t>
        </is>
      </c>
      <c r="D77" s="57" t="inlineStr">
        <is>
          <t>Threat Modeling and Vulnerability Analyses</t>
        </is>
      </c>
      <c r="E77" s="75" t="inlineStr">
        <is>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is>
      </c>
      <c r="F77" s="77" t="n"/>
      <c r="G77" s="77" t="n"/>
      <c r="H77" s="77" t="n"/>
      <c r="I77" s="46" t="n"/>
      <c r="J77" s="77" t="n"/>
      <c r="K77" s="77" t="n"/>
    </row>
    <row r="78">
      <c r="A78" s="67" t="inlineStr">
        <is>
          <t>System and Services Acquisition</t>
        </is>
      </c>
      <c r="B78" s="57" t="inlineStr">
        <is>
          <t>SA-11 (2)</t>
        </is>
      </c>
      <c r="C78" s="54" t="inlineStr">
        <is>
          <t>SA-11 (2).8</t>
        </is>
      </c>
      <c r="D78" s="57" t="inlineStr">
        <is>
          <t>Threat Modeling and Vulnerability Analyses</t>
        </is>
      </c>
      <c r="E78" s="75" t="inlineStr">
        <is>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is>
      </c>
      <c r="F78" s="77" t="n"/>
      <c r="G78" s="77" t="n"/>
      <c r="H78" s="77" t="n"/>
      <c r="I78" s="46" t="n"/>
      <c r="J78" s="77" t="n"/>
      <c r="K78" s="77" t="n"/>
    </row>
    <row r="79">
      <c r="A79" s="67" t="inlineStr">
        <is>
          <t>System and Services Acquisition</t>
        </is>
      </c>
      <c r="B79" s="57" t="inlineStr">
        <is>
          <t>SA-15</t>
        </is>
      </c>
      <c r="C79" s="54" t="inlineStr">
        <is>
          <t>SA-15.1</t>
        </is>
      </c>
      <c r="D79" s="57" t="inlineStr">
        <is>
          <t>Development Process, Standards, and Tools</t>
        </is>
      </c>
      <c r="E79" s="75" t="inlineStr">
        <is>
          <t>Determine if the developer of the system, system component, or system service is required to follow a documented development process that explicitly addresses security requirements.</t>
        </is>
      </c>
      <c r="F79" s="77" t="n"/>
      <c r="G79" s="77" t="n"/>
      <c r="H79" s="77" t="n"/>
      <c r="I79" s="46" t="n"/>
      <c r="J79" s="77" t="n"/>
      <c r="K79" s="77" t="n"/>
    </row>
    <row r="80">
      <c r="A80" s="67" t="inlineStr">
        <is>
          <t>System and Services Acquisition</t>
        </is>
      </c>
      <c r="B80" s="57" t="inlineStr">
        <is>
          <t>SA-15</t>
        </is>
      </c>
      <c r="C80" s="54" t="inlineStr">
        <is>
          <t>SA-15.2</t>
        </is>
      </c>
      <c r="D80" s="57" t="inlineStr">
        <is>
          <t>Development Process, Standards, and Tools</t>
        </is>
      </c>
      <c r="E80" s="75" t="inlineStr">
        <is>
          <t>Determine if the developer of the system, system component, or system service is required to follow a documented development process that explicitly addresses privacy requirements.</t>
        </is>
      </c>
      <c r="F80" s="77" t="n"/>
      <c r="G80" s="77" t="n"/>
      <c r="H80" s="77" t="n"/>
      <c r="I80" s="46" t="n"/>
      <c r="J80" s="77" t="n"/>
      <c r="K80" s="77" t="n"/>
    </row>
    <row r="81">
      <c r="A81" s="67" t="inlineStr">
        <is>
          <t>System and Services Acquisition</t>
        </is>
      </c>
      <c r="B81" s="57" t="inlineStr">
        <is>
          <t>SA-15</t>
        </is>
      </c>
      <c r="C81" s="54" t="inlineStr">
        <is>
          <t>SA-15.3</t>
        </is>
      </c>
      <c r="D81" s="57" t="inlineStr">
        <is>
          <t>Development Process, Standards, and Tools</t>
        </is>
      </c>
      <c r="E81" s="75" t="inlineStr">
        <is>
          <t>Determine if the developer of the system, system component, or system service is required to follow a documented development process that identifies the standards and tools used in the development process.</t>
        </is>
      </c>
      <c r="F81" s="77" t="n"/>
      <c r="G81" s="77" t="n"/>
      <c r="H81" s="77" t="n"/>
      <c r="I81" s="46" t="n"/>
      <c r="J81" s="77" t="n"/>
      <c r="K81" s="77" t="n"/>
    </row>
    <row r="82">
      <c r="A82" s="67" t="inlineStr">
        <is>
          <t>System and Services Acquisition</t>
        </is>
      </c>
      <c r="B82" s="57" t="inlineStr">
        <is>
          <t>SA-15</t>
        </is>
      </c>
      <c r="C82" s="54" t="inlineStr">
        <is>
          <t>SA-15.4</t>
        </is>
      </c>
      <c r="D82" s="57" t="inlineStr">
        <is>
          <t>Development Process, Standards, and Tools</t>
        </is>
      </c>
      <c r="E82" s="75" t="inlineStr">
        <is>
          <t>Determine if the developer of the system, system component, or system service is required to follow a documented development process that documents the specific tool and the tool configurations used in the development process.</t>
        </is>
      </c>
      <c r="F82" s="77" t="n"/>
      <c r="G82" s="77" t="n"/>
      <c r="H82" s="77" t="n"/>
      <c r="I82" s="46" t="n"/>
      <c r="J82" s="77" t="n"/>
      <c r="K82" s="77" t="n"/>
    </row>
    <row r="83">
      <c r="A83" s="67" t="inlineStr">
        <is>
          <t>System and Services Acquisition</t>
        </is>
      </c>
      <c r="B83" s="57" t="inlineStr">
        <is>
          <t>SA-15</t>
        </is>
      </c>
      <c r="C83" s="54" t="inlineStr">
        <is>
          <t>SA-15.5</t>
        </is>
      </c>
      <c r="D83" s="57" t="inlineStr">
        <is>
          <t>Development Process, Standards, and Tools</t>
        </is>
      </c>
      <c r="E83" s="75" t="inlineStr">
        <is>
          <t>Determine if the developer of the system, system component, or system service is required to follow a documented development process that documents, manages, and ensures the integrity of changes to the process and/or tools used in development.</t>
        </is>
      </c>
      <c r="F83" s="77" t="n"/>
      <c r="G83" s="77" t="n"/>
      <c r="H83" s="77" t="n"/>
      <c r="I83" s="46" t="n"/>
      <c r="J83" s="77" t="n"/>
      <c r="K83" s="77" t="n"/>
    </row>
    <row r="84">
      <c r="A84" s="67" t="inlineStr">
        <is>
          <t>System and Services Acquisition</t>
        </is>
      </c>
      <c r="B84" s="57" t="inlineStr">
        <is>
          <t>SA-15</t>
        </is>
      </c>
      <c r="C84" s="54" t="inlineStr">
        <is>
          <t>SA-15.6</t>
        </is>
      </c>
      <c r="D84" s="57" t="inlineStr">
        <is>
          <t>Development Process, Standards, and Tools</t>
        </is>
      </c>
      <c r="E84"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4" s="77" t="n"/>
      <c r="G84" s="77" t="n"/>
      <c r="H84" s="77" t="n"/>
      <c r="I84" s="46" t="n"/>
      <c r="J84" s="77" t="n"/>
      <c r="K84" s="77" t="n"/>
    </row>
    <row r="85">
      <c r="A85" s="67" t="inlineStr">
        <is>
          <t>System and Services Acquisition</t>
        </is>
      </c>
      <c r="B85" s="57" t="inlineStr">
        <is>
          <t>SA-15</t>
        </is>
      </c>
      <c r="C85" s="54" t="inlineStr">
        <is>
          <t>SA-15.7</t>
        </is>
      </c>
      <c r="D85" s="57" t="inlineStr">
        <is>
          <t>Development Process, Standards, and Tools</t>
        </is>
      </c>
      <c r="E85"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5" s="77" t="n"/>
      <c r="G85" s="77" t="n"/>
      <c r="H85" s="77" t="n"/>
      <c r="I85" s="46" t="n"/>
      <c r="J85" s="77" t="n"/>
      <c r="K85" s="77" t="n"/>
    </row>
    <row r="86">
      <c r="A86" s="67" t="inlineStr">
        <is>
          <t>System and Services Acquisition</t>
        </is>
      </c>
      <c r="B86" s="57" t="inlineStr">
        <is>
          <t>SA-15 (3)</t>
        </is>
      </c>
      <c r="C86" s="54" t="inlineStr">
        <is>
          <t>SA-15 (3).1</t>
        </is>
      </c>
      <c r="D86" s="57" t="inlineStr">
        <is>
          <t>Criticality Analysis</t>
        </is>
      </c>
      <c r="E86" s="75" t="inlineStr">
        <is>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is>
      </c>
      <c r="F86" s="77" t="n"/>
      <c r="G86" s="77" t="n"/>
      <c r="H86" s="77" t="n"/>
      <c r="I86" s="46" t="n"/>
      <c r="J86" s="77" t="n"/>
      <c r="K86" s="77" t="n"/>
    </row>
    <row r="87">
      <c r="A87" s="67" t="inlineStr">
        <is>
          <t>System and Services Acquisition</t>
        </is>
      </c>
      <c r="B87" s="57" t="inlineStr">
        <is>
          <t>SA-22</t>
        </is>
      </c>
      <c r="C87" s="54" t="inlineStr">
        <is>
          <t>SA-22.1</t>
        </is>
      </c>
      <c r="D87" s="57" t="inlineStr">
        <is>
          <t>Unsupported System Components</t>
        </is>
      </c>
      <c r="E87" s="75" t="inlineStr">
        <is>
          <t>Determine if system components are replaced when support for the components is no longer available from the developer, vendor, or manufacturer.</t>
        </is>
      </c>
      <c r="F87" s="77" t="n"/>
      <c r="G87" s="77" t="n"/>
      <c r="H87" s="77" t="n"/>
      <c r="I87" s="46" t="n"/>
      <c r="J87" s="77" t="n"/>
      <c r="K87" s="77" t="n"/>
    </row>
    <row r="88">
      <c r="A88" s="67" t="inlineStr">
        <is>
          <t>System and Services Acquisition</t>
        </is>
      </c>
      <c r="B88" s="57" t="inlineStr">
        <is>
          <t>SA-22</t>
        </is>
      </c>
      <c r="C88" s="54" t="inlineStr">
        <is>
          <t>SA-22.2</t>
        </is>
      </c>
      <c r="D88" s="57" t="inlineStr">
        <is>
          <t>Unsupported System Components</t>
        </is>
      </c>
      <c r="E88" s="75" t="inlineStr">
        <is>
          <t>Determine if either in-house support or external providers provide options for alternative sources for continued support for unsupported components.</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5.xml><?xml version="1.0" encoding="utf-8"?>
<worksheet xmlns="http://schemas.openxmlformats.org/spreadsheetml/2006/main">
  <sheetPr>
    <tabColor rgb="FF1C4587"/>
    <outlinePr summaryBelow="1" summaryRight="1"/>
    <pageSetUpPr fitToPage="1"/>
  </sheetPr>
  <dimension ref="A1:K54"/>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Communications Protection</t>
        </is>
      </c>
      <c r="B2" s="54" t="inlineStr">
        <is>
          <t>SC-1</t>
        </is>
      </c>
      <c r="C2" s="54" t="inlineStr">
        <is>
          <t>SC-1.1</t>
        </is>
      </c>
      <c r="D2" s="54" t="inlineStr">
        <is>
          <t>Policy and Procedures</t>
        </is>
      </c>
      <c r="E2" s="54" t="inlineStr">
        <is>
          <t>Determine if a system and communications protection policy is developed, documented and disseminated to organization-defined personnel or roles.</t>
        </is>
      </c>
      <c r="F2" s="77" t="n"/>
      <c r="G2" s="77" t="n"/>
      <c r="H2" s="77" t="n"/>
      <c r="I2" s="46" t="n"/>
      <c r="J2" s="77" t="n"/>
      <c r="K2" s="77" t="n"/>
    </row>
    <row r="3">
      <c r="A3" s="67" t="inlineStr">
        <is>
          <t>System and Communications Protection</t>
        </is>
      </c>
      <c r="B3" s="57" t="inlineStr">
        <is>
          <t>SC-1</t>
        </is>
      </c>
      <c r="C3" s="54" t="inlineStr">
        <is>
          <t>SC-1.2</t>
        </is>
      </c>
      <c r="D3" s="54" t="inlineStr">
        <is>
          <t>Policy and Procedures</t>
        </is>
      </c>
      <c r="E3" s="75" t="inlineStr">
        <is>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is>
      </c>
      <c r="F3" s="77" t="n"/>
      <c r="G3" s="77" t="n"/>
      <c r="H3" s="77" t="n"/>
      <c r="I3" s="46" t="n"/>
      <c r="J3" s="77" t="n"/>
      <c r="K3" s="77" t="n"/>
    </row>
    <row r="4">
      <c r="A4" s="67" t="inlineStr">
        <is>
          <t>System and Communications Protection</t>
        </is>
      </c>
      <c r="B4" s="57" t="inlineStr">
        <is>
          <t>SC-1</t>
        </is>
      </c>
      <c r="C4" s="54" t="inlineStr">
        <is>
          <t>SC-1.3</t>
        </is>
      </c>
      <c r="D4" s="54" t="inlineStr">
        <is>
          <t>Policy and Procedures</t>
        </is>
      </c>
      <c r="E4" s="75" t="inlineStr">
        <is>
          <t>Determine if the organizational-level, mission/business process-level, or system-level system and communications protection policy addresses purpose, scope, roles, responsibilities, management commitment, coordination among organizational entities, and compliance</t>
        </is>
      </c>
      <c r="F4" s="77" t="n"/>
      <c r="G4" s="77" t="n"/>
      <c r="H4" s="77" t="n"/>
      <c r="I4" s="46" t="n"/>
      <c r="J4" s="77" t="n"/>
      <c r="K4" s="77" t="n"/>
    </row>
    <row r="5">
      <c r="A5" s="67" t="inlineStr">
        <is>
          <t>System and Communications Protection</t>
        </is>
      </c>
      <c r="B5" s="57" t="inlineStr">
        <is>
          <t>SC-1</t>
        </is>
      </c>
      <c r="C5" s="54" t="inlineStr">
        <is>
          <t>SC-1.4</t>
        </is>
      </c>
      <c r="D5" s="54" t="inlineStr">
        <is>
          <t>Policy and Procedures</t>
        </is>
      </c>
      <c r="E5" s="75" t="inlineStr">
        <is>
          <t>Determine if the system and communications protection policy is consistent with applicable laws, Executive Orders, directives, regulations, policies, standards, and guidelines.</t>
        </is>
      </c>
      <c r="F5" s="77" t="n"/>
      <c r="G5" s="77" t="n"/>
      <c r="H5" s="77" t="n"/>
      <c r="I5" s="46" t="n"/>
      <c r="J5" s="77" t="n"/>
      <c r="K5" s="77" t="n"/>
    </row>
    <row r="6">
      <c r="A6" s="67" t="inlineStr">
        <is>
          <t>System and Communications Protection</t>
        </is>
      </c>
      <c r="B6" s="57" t="inlineStr">
        <is>
          <t>SC-1</t>
        </is>
      </c>
      <c r="C6" s="54" t="inlineStr">
        <is>
          <t>SC-1.5</t>
        </is>
      </c>
      <c r="D6" s="54" t="inlineStr">
        <is>
          <t>Policy and Procedures</t>
        </is>
      </c>
      <c r="E6" s="75" t="inlineStr">
        <is>
          <t>Determine if the organization-defined official is designated to manage the development, documentation, and dissemination of the system and communications protection policy and procedures.</t>
        </is>
      </c>
      <c r="F6" s="77" t="n"/>
      <c r="G6" s="77" t="n"/>
      <c r="H6" s="77" t="n"/>
      <c r="I6" s="46" t="n"/>
      <c r="J6" s="77" t="n"/>
      <c r="K6" s="77" t="n"/>
    </row>
    <row r="7">
      <c r="A7" s="67" t="inlineStr">
        <is>
          <t>System and Communications Protection</t>
        </is>
      </c>
      <c r="B7" s="57" t="inlineStr">
        <is>
          <t>SC-1</t>
        </is>
      </c>
      <c r="C7" s="54" t="inlineStr">
        <is>
          <t>SC-1.6</t>
        </is>
      </c>
      <c r="D7" s="54" t="inlineStr">
        <is>
          <t>Policy and Procedures</t>
        </is>
      </c>
      <c r="E7" s="75" t="inlineStr">
        <is>
          <t>Determine if the current system and communications protection policy is reviewed and updated at least every three (3) years as well as after significant changes to in-scope systems.</t>
        </is>
      </c>
      <c r="F7" s="77" t="n"/>
      <c r="G7" s="77" t="n"/>
      <c r="H7" s="77" t="n"/>
      <c r="I7" s="46" t="n"/>
      <c r="J7" s="77" t="n"/>
      <c r="K7" s="77" t="n"/>
    </row>
    <row r="8">
      <c r="A8" s="67" t="inlineStr">
        <is>
          <t>System and Communications Protection</t>
        </is>
      </c>
      <c r="B8" s="57" t="inlineStr">
        <is>
          <t>SC-1</t>
        </is>
      </c>
      <c r="C8" s="54" t="inlineStr">
        <is>
          <t>SC-1.7</t>
        </is>
      </c>
      <c r="D8" s="54" t="inlineStr">
        <is>
          <t>Policy and Procedures</t>
        </is>
      </c>
      <c r="E8" s="75" t="inlineStr">
        <is>
          <t>Determine if the current system and communications protection procedures are reviewed and updated are reviewed and updated at least annually as well as after significant changes to in-scope systems.</t>
        </is>
      </c>
      <c r="F8" s="77" t="n"/>
      <c r="G8" s="77" t="n"/>
      <c r="H8" s="77" t="n"/>
      <c r="I8" s="46" t="n"/>
      <c r="J8" s="77" t="n"/>
      <c r="K8" s="77" t="n"/>
    </row>
    <row r="9">
      <c r="A9" s="67" t="inlineStr">
        <is>
          <t>System and Communications Protection</t>
        </is>
      </c>
      <c r="B9" s="57" t="inlineStr">
        <is>
          <t>SC-2</t>
        </is>
      </c>
      <c r="C9" s="54" t="inlineStr">
        <is>
          <t>SC-2.1</t>
        </is>
      </c>
      <c r="D9" s="57" t="inlineStr">
        <is>
          <t>Separation of System and User Functionality</t>
        </is>
      </c>
      <c r="E9" s="75" t="inlineStr">
        <is>
          <t>Determine if user functionality, including user interface services, is separated from system management functionality.</t>
        </is>
      </c>
      <c r="F9" s="77" t="n"/>
      <c r="G9" s="77" t="n"/>
      <c r="H9" s="77" t="n"/>
      <c r="I9" s="46" t="n"/>
      <c r="J9" s="77" t="n"/>
      <c r="K9" s="77" t="n"/>
    </row>
    <row r="10">
      <c r="A10" s="67" t="inlineStr">
        <is>
          <t>System and Communications Protection</t>
        </is>
      </c>
      <c r="B10" s="57" t="inlineStr">
        <is>
          <t>SC-4</t>
        </is>
      </c>
      <c r="C10" s="54" t="inlineStr">
        <is>
          <t>SC-4.1</t>
        </is>
      </c>
      <c r="D10" s="57" t="inlineStr">
        <is>
          <t>Information in Shared System Resources</t>
        </is>
      </c>
      <c r="E10" s="75" t="inlineStr">
        <is>
          <t>Determine if unauthorized and unintended information transfer via shared system resources is prevented.</t>
        </is>
      </c>
      <c r="F10" s="77" t="n"/>
      <c r="G10" s="77" t="n"/>
      <c r="H10" s="77" t="n"/>
      <c r="I10" s="46" t="n"/>
      <c r="J10" s="77" t="n"/>
      <c r="K10" s="77" t="n"/>
    </row>
    <row r="11">
      <c r="A11" s="67" t="inlineStr">
        <is>
          <t>System and Communications Protection</t>
        </is>
      </c>
      <c r="B11" s="57" t="inlineStr">
        <is>
          <t>SC-5</t>
        </is>
      </c>
      <c r="C11" s="54" t="inlineStr">
        <is>
          <t>SC-5.1</t>
        </is>
      </c>
      <c r="D11" s="57" t="inlineStr">
        <is>
          <t>Denial-of-Service Protection</t>
        </is>
      </c>
      <c r="E11" s="75" t="inlineStr">
        <is>
          <t>Determine if the effects of, at a minimum, ICMP (ping) floods, SYN floods, slowloris, buffer overflow attacks, and volume attacks are protected against.</t>
        </is>
      </c>
      <c r="F11" s="77" t="n"/>
      <c r="G11" s="77" t="n"/>
      <c r="H11" s="77" t="n"/>
      <c r="I11" s="46" t="n"/>
      <c r="J11" s="77" t="n"/>
      <c r="K11" s="77" t="n"/>
    </row>
    <row r="12">
      <c r="A12" s="67" t="inlineStr">
        <is>
          <t>System and Communications Protection</t>
        </is>
      </c>
      <c r="B12" s="57" t="inlineStr">
        <is>
          <t>SC-5</t>
        </is>
      </c>
      <c r="C12" s="54" t="inlineStr">
        <is>
          <t>SC-5.2</t>
        </is>
      </c>
      <c r="D12" s="57" t="inlineStr">
        <is>
          <t>Denial-of-Service Protection</t>
        </is>
      </c>
      <c r="E12" s="75" t="inlineStr">
        <is>
          <t>Determine if organization-defined controls by type of denial-of-service event are employed to achieve the denial-of-service protection objective.</t>
        </is>
      </c>
      <c r="F12" s="77" t="n"/>
      <c r="G12" s="77" t="n"/>
      <c r="H12" s="77" t="n"/>
      <c r="I12" s="46" t="n"/>
      <c r="J12" s="77" t="n"/>
      <c r="K12" s="77" t="n"/>
    </row>
    <row r="13">
      <c r="A13" s="67" t="inlineStr">
        <is>
          <t>System and Communications Protection</t>
        </is>
      </c>
      <c r="B13" s="57" t="inlineStr">
        <is>
          <t>SC-7</t>
        </is>
      </c>
      <c r="C13" s="54" t="inlineStr">
        <is>
          <t>SC-7.1</t>
        </is>
      </c>
      <c r="D13" s="57" t="inlineStr">
        <is>
          <t>Boundary Protection</t>
        </is>
      </c>
      <c r="E13" s="75" t="inlineStr">
        <is>
          <t>Determine if communications at external managed interfaces to the system are monitored and controlled.</t>
        </is>
      </c>
      <c r="F13" s="76" t="n"/>
      <c r="G13" s="77" t="n"/>
      <c r="H13" s="77" t="n"/>
      <c r="I13" s="46" t="n"/>
      <c r="J13" s="77" t="n"/>
      <c r="K13" s="77" t="n"/>
    </row>
    <row r="14">
      <c r="A14" s="67" t="inlineStr">
        <is>
          <t>System and Communications Protection</t>
        </is>
      </c>
      <c r="B14" s="57" t="inlineStr">
        <is>
          <t>SC-7</t>
        </is>
      </c>
      <c r="C14" s="54" t="inlineStr">
        <is>
          <t>SC-7.2</t>
        </is>
      </c>
      <c r="D14" s="57" t="inlineStr">
        <is>
          <t>Boundary Protection</t>
        </is>
      </c>
      <c r="E14" s="75" t="inlineStr">
        <is>
          <t>Determine if communications at key internal managed interfaces within the system are monitored and controlled.</t>
        </is>
      </c>
      <c r="F14" s="77" t="n"/>
      <c r="G14" s="77" t="n"/>
      <c r="H14" s="77" t="n"/>
      <c r="I14" s="46" t="n"/>
      <c r="J14" s="77" t="n"/>
      <c r="K14" s="77" t="n"/>
    </row>
    <row r="15">
      <c r="A15" s="67" t="inlineStr">
        <is>
          <t>System and Communications Protection</t>
        </is>
      </c>
      <c r="B15" s="57" t="inlineStr">
        <is>
          <t>SC-7</t>
        </is>
      </c>
      <c r="C15" s="54" t="inlineStr">
        <is>
          <t>SC-7.3</t>
        </is>
      </c>
      <c r="D15" s="57" t="inlineStr">
        <is>
          <t>Boundary Protection</t>
        </is>
      </c>
      <c r="E15" s="75" t="inlineStr">
        <is>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is>
      </c>
      <c r="F15" s="77" t="n"/>
      <c r="G15" s="77" t="n"/>
      <c r="H15" s="77" t="n"/>
      <c r="I15" s="46" t="n"/>
      <c r="J15" s="77" t="n"/>
      <c r="K15" s="77" t="n"/>
    </row>
    <row r="16">
      <c r="A16" s="67" t="inlineStr">
        <is>
          <t>System and Communications Protection</t>
        </is>
      </c>
      <c r="B16" s="57" t="inlineStr">
        <is>
          <t>SC-7</t>
        </is>
      </c>
      <c r="C16" s="54" t="inlineStr">
        <is>
          <t>SC-7.4</t>
        </is>
      </c>
      <c r="D16" s="57" t="inlineStr">
        <is>
          <t>Boundary Protection</t>
        </is>
      </c>
      <c r="E16" s="75" t="inlineStr">
        <is>
          <t>Determine if external networks or systems are only connected to through managed interfaces consisting of boundary protection devices arranged in accordance with an organizational security and privacy architecture.</t>
        </is>
      </c>
      <c r="F16" s="77" t="n"/>
      <c r="G16" s="77" t="n"/>
      <c r="H16" s="77" t="n"/>
      <c r="I16" s="46" t="n"/>
      <c r="J16" s="77" t="n"/>
      <c r="K16" s="77" t="n"/>
    </row>
    <row r="17">
      <c r="A17" s="67" t="inlineStr">
        <is>
          <t>System and Communications Protection</t>
        </is>
      </c>
      <c r="B17" s="57" t="inlineStr">
        <is>
          <t>SC-7 (3)</t>
        </is>
      </c>
      <c r="C17" s="54" t="inlineStr">
        <is>
          <t>SC-7 (3).1</t>
        </is>
      </c>
      <c r="D17" s="57" t="inlineStr">
        <is>
          <t>Access Points</t>
        </is>
      </c>
      <c r="E17" s="75" t="inlineStr">
        <is>
          <t>Determine if the number of external network connections to the system is limited.</t>
        </is>
      </c>
      <c r="F17" s="77" t="n"/>
      <c r="G17" s="77" t="n"/>
      <c r="H17" s="77" t="n"/>
      <c r="I17" s="46" t="n"/>
      <c r="J17" s="77" t="n"/>
      <c r="K17" s="77" t="n"/>
    </row>
    <row r="18">
      <c r="A18" s="67" t="inlineStr">
        <is>
          <t>System and Communications Protection</t>
        </is>
      </c>
      <c r="B18" s="57" t="inlineStr">
        <is>
          <t>SC-7 (4)</t>
        </is>
      </c>
      <c r="C18" s="54" t="inlineStr">
        <is>
          <t>SC-7 (4).1</t>
        </is>
      </c>
      <c r="D18" s="57" t="inlineStr">
        <is>
          <t>External Telecommunications Services</t>
        </is>
      </c>
      <c r="E18" s="75" t="inlineStr">
        <is>
          <t>Determine if a managed interface is implemented for each external telecommunication service.</t>
        </is>
      </c>
      <c r="F18" s="77" t="n"/>
      <c r="G18" s="77" t="n"/>
      <c r="H18" s="77" t="n"/>
      <c r="I18" s="46" t="n"/>
      <c r="J18" s="77" t="n"/>
      <c r="K18" s="77" t="n"/>
    </row>
    <row r="19">
      <c r="A19" s="67" t="inlineStr">
        <is>
          <t>System and Communications Protection</t>
        </is>
      </c>
      <c r="B19" s="57" t="inlineStr">
        <is>
          <t>SC-7 (4)</t>
        </is>
      </c>
      <c r="C19" s="54" t="inlineStr">
        <is>
          <t>SC-7 (4).2</t>
        </is>
      </c>
      <c r="D19" s="57" t="inlineStr">
        <is>
          <t>External Telecommunications Services</t>
        </is>
      </c>
      <c r="E19" s="75" t="inlineStr">
        <is>
          <t>Determine if a traffic flow policy is established for each managed interface.</t>
        </is>
      </c>
      <c r="F19" s="77" t="n"/>
      <c r="G19" s="77" t="n"/>
      <c r="H19" s="77" t="n"/>
      <c r="I19" s="46" t="n"/>
      <c r="J19" s="77" t="n"/>
      <c r="K19" s="77" t="n"/>
    </row>
    <row r="20">
      <c r="A20" s="67" t="inlineStr">
        <is>
          <t>System and Communications Protection</t>
        </is>
      </c>
      <c r="B20" s="57" t="inlineStr">
        <is>
          <t>SC-7 (4)</t>
        </is>
      </c>
      <c r="C20" s="54" t="inlineStr">
        <is>
          <t>SC-7 (4).3</t>
        </is>
      </c>
      <c r="D20" s="57" t="inlineStr">
        <is>
          <t>External Telecommunications Services</t>
        </is>
      </c>
      <c r="E20" s="75" t="inlineStr">
        <is>
          <t>Determine if the confidentiality and integrity of the information being transmitted across each interface is protected.</t>
        </is>
      </c>
      <c r="F20" s="77" t="n"/>
      <c r="G20" s="77" t="n"/>
      <c r="H20" s="77" t="n"/>
      <c r="I20" s="46" t="n"/>
      <c r="J20" s="77" t="n"/>
      <c r="K20" s="77" t="n"/>
    </row>
    <row r="21">
      <c r="A21" s="67" t="inlineStr">
        <is>
          <t>System and Communications Protection</t>
        </is>
      </c>
      <c r="B21" s="57" t="inlineStr">
        <is>
          <t>SC-7 (4)</t>
        </is>
      </c>
      <c r="C21" s="54" t="inlineStr">
        <is>
          <t>SC-7 (4).4</t>
        </is>
      </c>
      <c r="D21" s="57" t="inlineStr">
        <is>
          <t>External Telecommunications Services</t>
        </is>
      </c>
      <c r="E21" s="75" t="inlineStr">
        <is>
          <t>Determine if each exception to the traffic flow policy is documented with a supporting mission or business need and duration of that need.</t>
        </is>
      </c>
      <c r="F21" s="77" t="n"/>
      <c r="G21" s="77" t="n"/>
      <c r="H21" s="77" t="n"/>
      <c r="I21" s="46" t="n"/>
      <c r="J21" s="77" t="n"/>
      <c r="K21" s="77" t="n"/>
    </row>
    <row r="22">
      <c r="A22" s="67" t="inlineStr">
        <is>
          <t>System and Communications Protection</t>
        </is>
      </c>
      <c r="B22" s="57" t="inlineStr">
        <is>
          <t>SC-7 (4)</t>
        </is>
      </c>
      <c r="C22" s="54" t="inlineStr">
        <is>
          <t>SC-7 (4).5</t>
        </is>
      </c>
      <c r="D22" s="57" t="inlineStr">
        <is>
          <t>External Telecommunications Services</t>
        </is>
      </c>
      <c r="E22" s="75" t="inlineStr">
        <is>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is>
      </c>
      <c r="F22" s="77" t="n"/>
      <c r="G22" s="77" t="n"/>
      <c r="H22" s="77" t="n"/>
      <c r="I22" s="46" t="n"/>
      <c r="J22" s="77" t="n"/>
      <c r="K22" s="77" t="n"/>
    </row>
    <row r="23">
      <c r="A23" s="67" t="inlineStr">
        <is>
          <t>System and Communications Protection</t>
        </is>
      </c>
      <c r="B23" s="57" t="inlineStr">
        <is>
          <t>SC-7 (4)</t>
        </is>
      </c>
      <c r="C23" s="54" t="inlineStr">
        <is>
          <t>SC-7 (4).6</t>
        </is>
      </c>
      <c r="D23" s="57" t="inlineStr">
        <is>
          <t>External Telecommunications Services</t>
        </is>
      </c>
      <c r="E23" s="75" t="inlineStr">
        <is>
          <t>Determine if unauthorized exchanges of control plan traffic with external networks are prevented.</t>
        </is>
      </c>
      <c r="F23" s="77" t="n"/>
      <c r="G23" s="77" t="n"/>
      <c r="H23" s="77" t="n"/>
      <c r="I23" s="46" t="n"/>
      <c r="J23" s="77" t="n"/>
      <c r="K23" s="77" t="n"/>
    </row>
    <row r="24">
      <c r="A24" s="67" t="inlineStr">
        <is>
          <t>System and Communications Protection</t>
        </is>
      </c>
      <c r="B24" s="57" t="inlineStr">
        <is>
          <t>SC-7 (4)</t>
        </is>
      </c>
      <c r="C24" s="54" t="inlineStr">
        <is>
          <t>SC-7 (4).7</t>
        </is>
      </c>
      <c r="D24" s="57" t="inlineStr">
        <is>
          <t>External Telecommunications Services</t>
        </is>
      </c>
      <c r="E24" s="75" t="inlineStr">
        <is>
          <t>Determine if information is published to enable remote networks to detect unauthorized control plane traffic from internal networks.</t>
        </is>
      </c>
      <c r="F24" s="77" t="n"/>
      <c r="G24" s="77" t="n"/>
      <c r="H24" s="77" t="n"/>
      <c r="I24" s="46" t="n"/>
      <c r="J24" s="77" t="n"/>
      <c r="K24" s="77" t="n"/>
    </row>
    <row r="25">
      <c r="A25" s="67" t="inlineStr">
        <is>
          <t>System and Communications Protection</t>
        </is>
      </c>
      <c r="B25" s="57" t="inlineStr">
        <is>
          <t>SC-7 (4)</t>
        </is>
      </c>
      <c r="C25" s="54" t="inlineStr">
        <is>
          <t>SC-7 (4).8</t>
        </is>
      </c>
      <c r="D25" s="57" t="inlineStr">
        <is>
          <t>External Telecommunications Services</t>
        </is>
      </c>
      <c r="E25" s="75" t="inlineStr">
        <is>
          <t>Determine if unauthorized control plane traffic is filtered from external networks.</t>
        </is>
      </c>
      <c r="F25" s="77" t="n"/>
      <c r="G25" s="77" t="n"/>
      <c r="H25" s="77" t="n"/>
      <c r="I25" s="46" t="n"/>
      <c r="J25" s="77" t="n"/>
      <c r="K25" s="77" t="n"/>
    </row>
    <row r="26">
      <c r="A26" s="67" t="inlineStr">
        <is>
          <t>System and Communications Protection</t>
        </is>
      </c>
      <c r="B26" s="57" t="inlineStr">
        <is>
          <t>SC-7 (5)</t>
        </is>
      </c>
      <c r="C26" s="54" t="inlineStr">
        <is>
          <t>SC-7 (5).1</t>
        </is>
      </c>
      <c r="D26" s="57" t="inlineStr">
        <is>
          <t>Deny by Default ó Allow by Exception</t>
        </is>
      </c>
      <c r="E26" s="75" t="inlineStr">
        <is>
          <t>Determine if network communications traffic is denied by default and allowed by exception for any systems.</t>
        </is>
      </c>
      <c r="F26" s="77" t="n"/>
      <c r="G26" s="77" t="n"/>
      <c r="H26" s="77" t="n"/>
      <c r="I26" s="46" t="n"/>
      <c r="J26" s="77" t="n"/>
      <c r="K26" s="77" t="n"/>
    </row>
    <row r="27">
      <c r="A27" s="67" t="inlineStr">
        <is>
          <t>System and Communications Protection</t>
        </is>
      </c>
      <c r="B27" s="57" t="inlineStr">
        <is>
          <t>SC-7 (7)</t>
        </is>
      </c>
      <c r="C27" s="54" t="inlineStr">
        <is>
          <t>SC-7 (7).1</t>
        </is>
      </c>
      <c r="D27" s="57" t="inlineStr">
        <is>
          <t>Split Tunneling for Remote Devices</t>
        </is>
      </c>
      <c r="E27" s="75" t="inlineStr">
        <is>
          <t>Determine if split tunneling is prevented for remote devices connecting to organizational systems unless the split tunnel is securely provisioned using organization-defined safeguards.</t>
        </is>
      </c>
      <c r="F27" s="77" t="n"/>
      <c r="G27" s="77" t="n"/>
      <c r="H27" s="77" t="n"/>
      <c r="I27" s="46" t="n"/>
      <c r="J27" s="77" t="n"/>
      <c r="K27" s="77" t="n"/>
    </row>
    <row r="28">
      <c r="A28" s="67" t="inlineStr">
        <is>
          <t>System and Communications Protection</t>
        </is>
      </c>
      <c r="B28" s="57" t="inlineStr">
        <is>
          <t>SC-7 (8)</t>
        </is>
      </c>
      <c r="C28" s="54" t="inlineStr">
        <is>
          <t>SC-7 (8).1</t>
        </is>
      </c>
      <c r="D28" s="57" t="inlineStr">
        <is>
          <t>Route Traffic to Authenticated Proxy Servers</t>
        </is>
      </c>
      <c r="E28" s="75" t="inlineStr">
        <is>
          <t>Determine if organization-defined internal communications traffic is routed to any network outside of organizational control and any network outside the authorization boundary through authenticated proxy servers at managed interfaces.</t>
        </is>
      </c>
      <c r="F28" s="77" t="n"/>
      <c r="G28" s="77" t="n"/>
      <c r="H28" s="77" t="n"/>
      <c r="I28" s="46" t="n"/>
      <c r="J28" s="77" t="n"/>
      <c r="K28" s="77" t="n"/>
    </row>
    <row r="29">
      <c r="A29" s="67" t="inlineStr">
        <is>
          <t>System and Communications Protection</t>
        </is>
      </c>
      <c r="B29" s="57" t="inlineStr">
        <is>
          <t>SC-7 (12)</t>
        </is>
      </c>
      <c r="C29" s="54" t="inlineStr">
        <is>
          <t>SC-7 (12).1</t>
        </is>
      </c>
      <c r="D29" s="57" t="inlineStr">
        <is>
          <t>Host-based Protection</t>
        </is>
      </c>
      <c r="E29" s="75" t="inlineStr">
        <is>
          <t>Determine if Host Intrusion Prevention System (HIPS), Host Intrusion Detection System (HIDS), or (minimally) a host-based firewall are implemented at organization-defined system components.</t>
        </is>
      </c>
      <c r="F29" s="80" t="n"/>
      <c r="G29" s="77" t="n"/>
      <c r="H29" s="77" t="n"/>
      <c r="I29" s="46" t="n"/>
      <c r="J29" s="77" t="n"/>
      <c r="K29" s="77" t="n"/>
    </row>
    <row r="30">
      <c r="A30" s="67" t="inlineStr">
        <is>
          <t>System and Communications Protection</t>
        </is>
      </c>
      <c r="B30" s="57" t="inlineStr">
        <is>
          <t>SC-7 (18)</t>
        </is>
      </c>
      <c r="C30" s="54" t="inlineStr">
        <is>
          <t>SC-7 (18).1</t>
        </is>
      </c>
      <c r="D30" s="57" t="inlineStr">
        <is>
          <t>Fail Secure</t>
        </is>
      </c>
      <c r="E30" s="75" t="inlineStr">
        <is>
          <t>Determine if systems are prevented from entering unsecure states in the event of an operational failure of a boundary protection device.</t>
        </is>
      </c>
      <c r="F30" s="77" t="n"/>
      <c r="G30" s="77" t="n"/>
      <c r="H30" s="77" t="n"/>
      <c r="I30" s="46" t="n"/>
      <c r="J30" s="77" t="n"/>
      <c r="K30" s="77" t="n"/>
    </row>
    <row r="31">
      <c r="A31" s="67" t="inlineStr">
        <is>
          <t>System and Communications Protection</t>
        </is>
      </c>
      <c r="B31" s="57" t="inlineStr">
        <is>
          <t>SC-8</t>
        </is>
      </c>
      <c r="C31" s="54" t="inlineStr">
        <is>
          <t>SC-8.1</t>
        </is>
      </c>
      <c r="D31" s="57" t="inlineStr">
        <is>
          <t>Transmission Confidentiality and Integrity</t>
        </is>
      </c>
      <c r="E31" s="75" t="inlineStr">
        <is>
          <t>Determine if the confidentiality and integrity of transmitted information is/are protected.</t>
        </is>
      </c>
      <c r="F31" s="77" t="n"/>
      <c r="G31" s="77" t="n"/>
      <c r="H31" s="77" t="n"/>
      <c r="I31" s="46" t="n"/>
      <c r="J31" s="77" t="n"/>
      <c r="K31" s="77" t="n"/>
    </row>
    <row r="32">
      <c r="A32" s="67" t="inlineStr">
        <is>
          <t>System and Communications Protection</t>
        </is>
      </c>
      <c r="B32" s="57" t="inlineStr">
        <is>
          <t>SC-8 (1)</t>
        </is>
      </c>
      <c r="C32" s="54" t="inlineStr">
        <is>
          <t>SC-8 (1).1</t>
        </is>
      </c>
      <c r="D32" s="57" t="inlineStr">
        <is>
          <t>Cryptographic Protection</t>
        </is>
      </c>
      <c r="E32" s="75" t="inlineStr">
        <is>
          <t>Determine if cryptographic mechanisms are implemented to prevent unauthorized disclosure of information and detect changes to information during transmission.</t>
        </is>
      </c>
      <c r="F32" s="77" t="n"/>
      <c r="G32" s="77" t="n"/>
      <c r="H32" s="77" t="n"/>
      <c r="I32" s="46" t="n"/>
      <c r="J32" s="77" t="n"/>
      <c r="K32" s="77" t="n"/>
    </row>
    <row r="33">
      <c r="A33" s="67" t="inlineStr">
        <is>
          <t>System and Communications Protection</t>
        </is>
      </c>
      <c r="B33" s="57" t="inlineStr">
        <is>
          <t>SC-10</t>
        </is>
      </c>
      <c r="C33" s="54" t="inlineStr">
        <is>
          <t>SC-10.1</t>
        </is>
      </c>
      <c r="D33" s="57" t="inlineStr">
        <is>
          <t>Network Disconnect</t>
        </is>
      </c>
      <c r="E33" s="75" t="inlineStr">
        <is>
          <t>Determine if the network connection associated with a communication session is terminated at the end of the session or after no longer than ten (10) minutes of inactivity for privileged sessions and no longer than fifteen (15) minutes of inactivity for user sessions.</t>
        </is>
      </c>
      <c r="F33" s="77" t="n"/>
      <c r="G33" s="77" t="n"/>
      <c r="H33" s="77" t="n"/>
      <c r="I33" s="46" t="n"/>
      <c r="J33" s="77" t="n"/>
      <c r="K33" s="77" t="n"/>
    </row>
    <row r="34">
      <c r="A34" s="67" t="inlineStr">
        <is>
          <t>System and Communications Protection</t>
        </is>
      </c>
      <c r="B34" s="57" t="inlineStr">
        <is>
          <t>SC-12</t>
        </is>
      </c>
      <c r="C34" s="54" t="inlineStr">
        <is>
          <t>SC-12.1</t>
        </is>
      </c>
      <c r="D34" s="57" t="inlineStr">
        <is>
          <t>Cryptographic Key Establishment and Management</t>
        </is>
      </c>
      <c r="E34" s="75" t="inlineStr">
        <is>
          <t>Determine if cryptographic keys are established and managed when cryptography is employed within the system in accordance with Federal requirements for key generation, distribution, storage, access, and destruction.</t>
        </is>
      </c>
      <c r="F34" s="77" t="n"/>
      <c r="G34" s="77" t="n"/>
      <c r="H34" s="77" t="n"/>
      <c r="I34" s="46" t="n"/>
      <c r="J34" s="77" t="n"/>
      <c r="K34" s="77" t="n"/>
    </row>
    <row r="35">
      <c r="A35" s="67" t="inlineStr">
        <is>
          <t>System and Communications Protection</t>
        </is>
      </c>
      <c r="B35" s="57" t="inlineStr">
        <is>
          <t>SC-13</t>
        </is>
      </c>
      <c r="C35" s="54" t="inlineStr">
        <is>
          <t>SC-13.1</t>
        </is>
      </c>
      <c r="D35" s="57" t="inlineStr">
        <is>
          <t>Cryptographic Protection</t>
        </is>
      </c>
      <c r="E35" s="75" t="inlineStr">
        <is>
          <t>Determine if FIPS-validated or NSA-approved cryptography are identified.</t>
        </is>
      </c>
      <c r="F35" s="77" t="n"/>
      <c r="G35" s="77" t="n"/>
      <c r="H35" s="77" t="n"/>
      <c r="I35" s="46" t="n"/>
      <c r="J35" s="77" t="n"/>
      <c r="K35" s="77" t="n"/>
    </row>
    <row r="36">
      <c r="A36" s="67" t="inlineStr">
        <is>
          <t>System and Communications Protection</t>
        </is>
      </c>
      <c r="B36" s="57" t="inlineStr">
        <is>
          <t>SC-13</t>
        </is>
      </c>
      <c r="C36" s="54" t="inlineStr">
        <is>
          <t>SC-13.2</t>
        </is>
      </c>
      <c r="D36" s="57" t="inlineStr">
        <is>
          <t>Cryptographic Protection</t>
        </is>
      </c>
      <c r="E36" s="75" t="inlineStr">
        <is>
          <t>Determine if FIPS-validated or NSA-approved cryptography for each specified cryptographic use are implemented.</t>
        </is>
      </c>
      <c r="F36" s="77" t="n"/>
      <c r="G36" s="77" t="n"/>
      <c r="H36" s="77" t="n"/>
      <c r="I36" s="46" t="n"/>
      <c r="J36" s="77" t="n"/>
      <c r="K36" s="77" t="n"/>
    </row>
    <row r="37">
      <c r="A37" s="67" t="inlineStr">
        <is>
          <t>System and Communications Protection</t>
        </is>
      </c>
      <c r="B37" s="57" t="inlineStr">
        <is>
          <t>SC-15</t>
        </is>
      </c>
      <c r="C37" s="54" t="inlineStr">
        <is>
          <t>SC-15.1</t>
        </is>
      </c>
      <c r="D37" s="57" t="inlineStr">
        <is>
          <t>Collaborative Computing Devices and Applications</t>
        </is>
      </c>
      <c r="E37" s="75" t="inlineStr">
        <is>
          <t>Determine if remote activation of collaborative computing devices and applications is prohibited.</t>
        </is>
      </c>
      <c r="F37" s="77" t="n"/>
      <c r="G37" s="77" t="n"/>
      <c r="H37" s="77" t="n"/>
      <c r="I37" s="46" t="n"/>
      <c r="J37" s="77" t="n"/>
      <c r="K37" s="77" t="n"/>
    </row>
    <row r="38">
      <c r="A38" s="67" t="inlineStr">
        <is>
          <t>System and Communications Protection</t>
        </is>
      </c>
      <c r="B38" s="57" t="inlineStr">
        <is>
          <t>SC-15</t>
        </is>
      </c>
      <c r="C38" s="54" t="inlineStr">
        <is>
          <t>SC-15.2</t>
        </is>
      </c>
      <c r="D38" s="57" t="inlineStr">
        <is>
          <t>Collaborative Computing Devices and Applications</t>
        </is>
      </c>
      <c r="E38" s="75" t="inlineStr">
        <is>
          <t>Determine if an explicit indication of use is provided to users physically present at the devices.</t>
        </is>
      </c>
      <c r="F38" s="77" t="n"/>
      <c r="G38" s="77" t="n"/>
      <c r="H38" s="77" t="n"/>
      <c r="I38" s="46" t="n"/>
      <c r="J38" s="77" t="n"/>
      <c r="K38" s="77" t="n"/>
    </row>
    <row r="39">
      <c r="A39" s="67" t="inlineStr">
        <is>
          <t>System and Communications Protection</t>
        </is>
      </c>
      <c r="B39" s="57" t="inlineStr">
        <is>
          <t>SC-17</t>
        </is>
      </c>
      <c r="C39" s="54" t="inlineStr">
        <is>
          <t>SC-17.1</t>
        </is>
      </c>
      <c r="D39" s="57" t="inlineStr">
        <is>
          <t>Public Key Infrastructure Certificates</t>
        </is>
      </c>
      <c r="E39" s="75" t="inlineStr">
        <is>
          <t>Determine if public key certificates are issued under organizationally-defined certificate policy, or public key certificates are obtained from an approved service provider.</t>
        </is>
      </c>
      <c r="F39" s="77" t="n"/>
      <c r="G39" s="77" t="n"/>
      <c r="H39" s="77" t="n"/>
      <c r="I39" s="46" t="n"/>
      <c r="J39" s="77" t="n"/>
      <c r="K39" s="77" t="n"/>
    </row>
    <row r="40">
      <c r="A40" s="67" t="inlineStr">
        <is>
          <t>System and Communications Protection</t>
        </is>
      </c>
      <c r="B40" s="57" t="inlineStr">
        <is>
          <t>SC-17</t>
        </is>
      </c>
      <c r="C40" s="54" t="inlineStr">
        <is>
          <t>SC-17.2</t>
        </is>
      </c>
      <c r="D40" s="57" t="inlineStr">
        <is>
          <t>Public Key Infrastructure Certificates</t>
        </is>
      </c>
      <c r="E40" s="75" t="inlineStr">
        <is>
          <t>Determine if only approved trust anchors are included in trust stores or certificate stores managed by the organization.</t>
        </is>
      </c>
      <c r="F40" s="77" t="n"/>
      <c r="G40" s="77" t="n"/>
      <c r="H40" s="77" t="n"/>
      <c r="I40" s="46" t="n"/>
      <c r="J40" s="77" t="n"/>
      <c r="K40" s="77" t="n"/>
    </row>
    <row r="41">
      <c r="A41" s="67" t="inlineStr">
        <is>
          <t>System and Communications Protection</t>
        </is>
      </c>
      <c r="B41" s="57" t="inlineStr">
        <is>
          <t>SC-18</t>
        </is>
      </c>
      <c r="C41" s="54" t="inlineStr">
        <is>
          <t>SC-18.1</t>
        </is>
      </c>
      <c r="D41" s="57" t="inlineStr">
        <is>
          <t>Mobile Code</t>
        </is>
      </c>
      <c r="E41" s="75" t="inlineStr">
        <is>
          <t>Determine if acceptable/unacceptable mobile code and mobile code technologies are defined.</t>
        </is>
      </c>
      <c r="F41" s="77" t="n"/>
      <c r="G41" s="77" t="n"/>
      <c r="H41" s="77" t="n"/>
      <c r="I41" s="46" t="n"/>
      <c r="J41" s="77" t="n"/>
      <c r="K41" s="77" t="n"/>
    </row>
    <row r="42">
      <c r="A42" s="67" t="inlineStr">
        <is>
          <t>System and Communications Protection</t>
        </is>
      </c>
      <c r="B42" s="57" t="inlineStr">
        <is>
          <t>SC-18</t>
        </is>
      </c>
      <c r="C42" s="54" t="inlineStr">
        <is>
          <t>SC-18.2</t>
        </is>
      </c>
      <c r="D42" s="57" t="inlineStr">
        <is>
          <t>Mobile Code</t>
        </is>
      </c>
      <c r="E42" s="75" t="inlineStr">
        <is>
          <t>Determine if the use of mobile code is authorized, monitored and controlled within the system.</t>
        </is>
      </c>
      <c r="F42" s="77" t="n"/>
      <c r="G42" s="77" t="n"/>
      <c r="H42" s="77" t="n"/>
      <c r="I42" s="46" t="n"/>
      <c r="J42" s="77" t="n"/>
      <c r="K42" s="77" t="n"/>
    </row>
    <row r="43">
      <c r="A43" s="67" t="inlineStr">
        <is>
          <t>System and Communications Protection</t>
        </is>
      </c>
      <c r="B43" s="57" t="inlineStr">
        <is>
          <t>SC-20</t>
        </is>
      </c>
      <c r="C43" s="54" t="inlineStr">
        <is>
          <t>SC-20.1</t>
        </is>
      </c>
      <c r="D43" s="57" t="inlineStr">
        <is>
          <t>Secure Name/Address Resolution Service (Authoritative Source)</t>
        </is>
      </c>
      <c r="E43" s="75" t="inlineStr">
        <is>
          <t>Determine if additional data origin authentication and integrity verification artifacts are provided along with the authoritative name resolution data that the system returns in response to external name/address resolution queries.</t>
        </is>
      </c>
      <c r="F43" s="77" t="n"/>
      <c r="G43" s="77" t="n"/>
      <c r="H43" s="77" t="n"/>
      <c r="I43" s="46" t="n"/>
      <c r="J43" s="77" t="n"/>
      <c r="K43" s="77" t="n"/>
    </row>
    <row r="44">
      <c r="A44" s="67" t="inlineStr">
        <is>
          <t>System and Communications Protection</t>
        </is>
      </c>
      <c r="B44" s="57" t="inlineStr">
        <is>
          <t>SC-20</t>
        </is>
      </c>
      <c r="C44" s="54" t="inlineStr">
        <is>
          <t>SC-20.2</t>
        </is>
      </c>
      <c r="D44" s="57" t="inlineStr">
        <is>
          <t>Secure Name/Address Resolution Service (Authoritative Source)</t>
        </is>
      </c>
      <c r="E44" s="75" t="inlineStr">
        <is>
          <t>Determine if the means to indicate the security status of child zones (and if the child supports secure resolution services) is provided when operating as part of a distributed, hierarchical namespace.</t>
        </is>
      </c>
      <c r="F44" s="77" t="n"/>
      <c r="G44" s="77" t="n"/>
      <c r="H44" s="77" t="n"/>
      <c r="I44" s="46" t="n"/>
      <c r="J44" s="77" t="n"/>
      <c r="K44" s="77" t="n"/>
    </row>
    <row r="45">
      <c r="A45" s="67" t="inlineStr">
        <is>
          <t>System and Communications Protection</t>
        </is>
      </c>
      <c r="B45" s="57" t="inlineStr">
        <is>
          <t>SC-20</t>
        </is>
      </c>
      <c r="C45" s="54" t="inlineStr">
        <is>
          <t>SC-20.3</t>
        </is>
      </c>
      <c r="D45" s="57" t="inlineStr">
        <is>
          <t>Secure Name/Address Resolution Service (Authoritative Source)</t>
        </is>
      </c>
      <c r="E45" s="75" t="inlineStr">
        <is>
          <t>Determine if the means to enable verification of a chain of trust among parent and child domains when operating as part of a distributed, hierarchical namespace is provided.</t>
        </is>
      </c>
      <c r="F45" s="77" t="n"/>
      <c r="G45" s="77" t="n"/>
      <c r="H45" s="77" t="n"/>
      <c r="I45" s="46" t="n"/>
      <c r="J45" s="77" t="n"/>
      <c r="K45" s="77" t="n"/>
    </row>
    <row r="46">
      <c r="A46" s="67" t="inlineStr">
        <is>
          <t>System and Communications Protection</t>
        </is>
      </c>
      <c r="B46" s="57" t="inlineStr">
        <is>
          <t>SC-21</t>
        </is>
      </c>
      <c r="C46" s="54" t="inlineStr">
        <is>
          <t>SC-21.1</t>
        </is>
      </c>
      <c r="D46" s="57" t="inlineStr">
        <is>
          <t>Secure Name/Address Resolution Service (Recursive or Caching Resolver)</t>
        </is>
      </c>
      <c r="E46" s="75" t="inlineStr">
        <is>
          <t>Determine if data origin authentication and integrity verification is requested and performed for the name/address resolution responses that the system receives from authoritative sources.</t>
        </is>
      </c>
      <c r="F46" s="77" t="n"/>
      <c r="G46" s="77" t="n"/>
      <c r="H46" s="77" t="n"/>
      <c r="I46" s="46" t="n"/>
      <c r="J46" s="77" t="n"/>
      <c r="K46" s="77" t="n"/>
    </row>
    <row r="47">
      <c r="A47" s="67" t="inlineStr">
        <is>
          <t>System and Communications Protection</t>
        </is>
      </c>
      <c r="B47" s="57" t="inlineStr">
        <is>
          <t>SC-22</t>
        </is>
      </c>
      <c r="C47" s="54" t="inlineStr">
        <is>
          <t>SC-22.1</t>
        </is>
      </c>
      <c r="D47" s="57" t="inlineStr">
        <is>
          <t>Architecture and Provisioning for Name/Address Resolution Service</t>
        </is>
      </c>
      <c r="E47" s="75" t="inlineStr">
        <is>
          <t>Determine if the systems that collectively provide name/address resolution services for an organization are fault-tolerant, implement internal role separation and implement external role separation.</t>
        </is>
      </c>
      <c r="F47" s="77" t="n"/>
      <c r="G47" s="77" t="n"/>
      <c r="H47" s="77" t="n"/>
      <c r="I47" s="46" t="n"/>
      <c r="J47" s="77" t="n"/>
      <c r="K47" s="77" t="n"/>
    </row>
    <row r="48">
      <c r="A48" s="67" t="inlineStr">
        <is>
          <t>System and Communications Protection</t>
        </is>
      </c>
      <c r="B48" s="57" t="inlineStr">
        <is>
          <t>SC-23</t>
        </is>
      </c>
      <c r="C48" s="54" t="inlineStr">
        <is>
          <t>SC-23.1</t>
        </is>
      </c>
      <c r="D48" s="57" t="inlineStr">
        <is>
          <t>Session Authenticity</t>
        </is>
      </c>
      <c r="E48" s="75" t="inlineStr">
        <is>
          <t>Determine if the authenticity of communication sessions is protected.</t>
        </is>
      </c>
      <c r="F48" s="77" t="n"/>
      <c r="G48" s="77" t="n"/>
      <c r="H48" s="77" t="n"/>
      <c r="I48" s="46" t="n"/>
      <c r="J48" s="77" t="n"/>
      <c r="K48" s="77" t="n"/>
    </row>
    <row r="49">
      <c r="A49" s="67" t="inlineStr">
        <is>
          <t>System and Communications Protection</t>
        </is>
      </c>
      <c r="B49" s="57" t="inlineStr">
        <is>
          <t>SC-28</t>
        </is>
      </c>
      <c r="C49" s="54" t="inlineStr">
        <is>
          <t>SC-28.1</t>
        </is>
      </c>
      <c r="D49" s="57" t="inlineStr">
        <is>
          <t>Protection of Information at Rest</t>
        </is>
      </c>
      <c r="E49" s="75" t="inlineStr">
        <is>
          <t>Determine if the confidentiality and integrity of organization-defined information at rest is/are protected.</t>
        </is>
      </c>
      <c r="F49" s="77" t="n"/>
      <c r="G49" s="77" t="n"/>
      <c r="H49" s="77" t="n"/>
      <c r="I49" s="46" t="n"/>
      <c r="J49" s="77" t="n"/>
      <c r="K49" s="77" t="n"/>
    </row>
    <row r="50">
      <c r="A50" s="67" t="inlineStr">
        <is>
          <t>System and Communications Protection</t>
        </is>
      </c>
      <c r="B50" s="57" t="inlineStr">
        <is>
          <t>SC-28 (1)</t>
        </is>
      </c>
      <c r="C50" s="54" t="inlineStr">
        <is>
          <t>SC-28 (1).1</t>
        </is>
      </c>
      <c r="D50" s="57" t="inlineStr">
        <is>
          <t>Cryptographic Protection</t>
        </is>
      </c>
      <c r="E50" s="75" t="inlineStr">
        <is>
          <t>Determine if cryptographic mechanisms are implemented to prevent unauthorized disclosure and modification of all information system components storing Federal data or system data at rest that must be protected at the High or Moderate impact levels.</t>
        </is>
      </c>
      <c r="F50" s="77" t="n"/>
      <c r="G50" s="77" t="n"/>
      <c r="H50" s="77" t="n"/>
      <c r="I50" s="46" t="n"/>
      <c r="J50" s="77" t="n"/>
      <c r="K50" s="77" t="n"/>
    </row>
    <row r="51">
      <c r="A51" s="67" t="inlineStr">
        <is>
          <t>System and Communications Protection</t>
        </is>
      </c>
      <c r="B51" s="57" t="inlineStr">
        <is>
          <t>SC-39</t>
        </is>
      </c>
      <c r="C51" s="54" t="inlineStr">
        <is>
          <t>SC-39.1</t>
        </is>
      </c>
      <c r="D51" s="57" t="inlineStr">
        <is>
          <t>Process Isolation</t>
        </is>
      </c>
      <c r="E51" s="75" t="inlineStr">
        <is>
          <t>Determine if a separate execution domain is maintained for each executing system process.</t>
        </is>
      </c>
      <c r="F51" s="77" t="n"/>
      <c r="G51" s="77" t="n"/>
      <c r="H51" s="77" t="n"/>
      <c r="I51" s="46" t="n"/>
      <c r="J51" s="77" t="n"/>
      <c r="K51" s="77" t="n"/>
    </row>
    <row r="52">
      <c r="A52" s="67" t="inlineStr">
        <is>
          <t>System and Communications Protection</t>
        </is>
      </c>
      <c r="B52" s="57" t="inlineStr">
        <is>
          <t>SC-45</t>
        </is>
      </c>
      <c r="C52" s="54" t="inlineStr">
        <is>
          <t>SC-45.1</t>
        </is>
      </c>
      <c r="D52" s="57" t="inlineStr">
        <is>
          <t>System Time Synchronization</t>
        </is>
      </c>
      <c r="E52" s="75" t="inlineStr">
        <is>
          <t>Determine if system clocks are synchronized within and between systems and system components.</t>
        </is>
      </c>
      <c r="F52" s="77" t="n"/>
      <c r="G52" s="77" t="n"/>
      <c r="H52" s="77" t="n"/>
      <c r="I52" s="46" t="n"/>
      <c r="J52" s="77" t="n"/>
      <c r="K52" s="77" t="n"/>
    </row>
    <row r="53">
      <c r="A53" s="67" t="inlineStr">
        <is>
          <t>System and Communications Protection</t>
        </is>
      </c>
      <c r="B53" s="57" t="inlineStr">
        <is>
          <t>SC-45 (1)</t>
        </is>
      </c>
      <c r="C53" s="54" t="inlineStr">
        <is>
          <t>SC-45 (1).1</t>
        </is>
      </c>
      <c r="D53" s="57" t="inlineStr">
        <is>
          <t>Synchronization with Authoritative Time Source</t>
        </is>
      </c>
      <c r="E53" s="75" t="inlineStr">
        <is>
          <t>Determine if the internal system clocks are compared at least hourly with NIST Internet Time Servers (http://tf.nist.gov/tf-cgi/servers.cgi).</t>
        </is>
      </c>
      <c r="F53" s="77" t="n"/>
      <c r="G53" s="77" t="n"/>
      <c r="H53" s="77" t="n"/>
      <c r="I53" s="46" t="n"/>
      <c r="J53" s="77" t="n"/>
      <c r="K53" s="77" t="n"/>
    </row>
    <row r="54">
      <c r="A54" s="67" t="inlineStr">
        <is>
          <t>System and Communications Protection</t>
        </is>
      </c>
      <c r="B54" s="57" t="inlineStr">
        <is>
          <t>SC-45 (1)</t>
        </is>
      </c>
      <c r="C54" s="54" t="inlineStr">
        <is>
          <t>SC-45 (1).2</t>
        </is>
      </c>
      <c r="D54" s="57" t="inlineStr">
        <is>
          <t>Synchronization with Authoritative Time Source</t>
        </is>
      </c>
      <c r="E54" s="75" t="inlineStr">
        <is>
          <t>Determine if the internal system clocks are synchronized with the authoritative time source when a time difference exists.</t>
        </is>
      </c>
      <c r="F54" s="77" t="n"/>
      <c r="G54" s="77" t="n"/>
      <c r="H54" s="77" t="n"/>
      <c r="I54" s="46" t="n"/>
      <c r="J54" s="77" t="n"/>
      <c r="K54" s="77" t="n"/>
    </row>
  </sheetData>
  <autoFilter ref="$A$1:$I$54"/>
  <conditionalFormatting sqref="H2:I54">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6.xml><?xml version="1.0" encoding="utf-8"?>
<worksheet xmlns="http://schemas.openxmlformats.org/spreadsheetml/2006/main">
  <sheetPr>
    <tabColor rgb="FF1C4587"/>
    <outlinePr summaryBelow="1" summaryRight="1"/>
    <pageSetUpPr fitToPage="1"/>
  </sheetPr>
  <dimension ref="A1:K5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Information Integrity</t>
        </is>
      </c>
      <c r="B2" s="54" t="inlineStr">
        <is>
          <t>SI-1</t>
        </is>
      </c>
      <c r="C2" s="54" t="inlineStr">
        <is>
          <t>SI-1.1</t>
        </is>
      </c>
      <c r="D2" s="54" t="inlineStr">
        <is>
          <t>Policy and Procedures</t>
        </is>
      </c>
      <c r="E2" s="54" t="inlineStr">
        <is>
          <t>Determine if a system and information integrity policy is developed, documented and disseminated to organization-defined personnel or roles.</t>
        </is>
      </c>
      <c r="F2" s="77" t="n"/>
      <c r="G2" s="77" t="n"/>
      <c r="H2" s="77" t="n"/>
      <c r="I2" s="46" t="n"/>
      <c r="J2" s="77" t="n"/>
      <c r="K2" s="77" t="n"/>
    </row>
    <row r="3">
      <c r="A3" s="67" t="inlineStr">
        <is>
          <t>System and Information Integrity</t>
        </is>
      </c>
      <c r="B3" s="57" t="inlineStr">
        <is>
          <t>SI-1</t>
        </is>
      </c>
      <c r="C3" s="54" t="inlineStr">
        <is>
          <t>SI-1.2</t>
        </is>
      </c>
      <c r="D3" s="54" t="inlineStr">
        <is>
          <t>Policy and Procedures</t>
        </is>
      </c>
      <c r="E3" s="75" t="inlineStr">
        <is>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is>
      </c>
      <c r="F3" s="77" t="n"/>
      <c r="G3" s="77" t="n"/>
      <c r="H3" s="77" t="n"/>
      <c r="I3" s="46" t="n"/>
      <c r="J3" s="77" t="n"/>
      <c r="K3" s="77" t="n"/>
    </row>
    <row r="4">
      <c r="A4" s="67" t="inlineStr">
        <is>
          <t>System and Information Integrity</t>
        </is>
      </c>
      <c r="B4" s="57" t="inlineStr">
        <is>
          <t>SI-1</t>
        </is>
      </c>
      <c r="C4" s="54" t="inlineStr">
        <is>
          <t>SI-1.3</t>
        </is>
      </c>
      <c r="D4" s="54" t="inlineStr">
        <is>
          <t>Policy and Procedures</t>
        </is>
      </c>
      <c r="E4" s="75" t="inlineStr">
        <is>
          <t>Determine if the organizational-level, mission/business process-level, or system-level system and information integrity policy addresses purpose, scope, roles, responsibilities, management commitment, coordination among organizational entities, and compliance.</t>
        </is>
      </c>
      <c r="F4" s="77" t="n"/>
      <c r="G4" s="77" t="n"/>
      <c r="H4" s="77" t="n"/>
      <c r="I4" s="46" t="n"/>
      <c r="J4" s="77" t="n"/>
      <c r="K4" s="77" t="n"/>
    </row>
    <row r="5">
      <c r="A5" s="67" t="inlineStr">
        <is>
          <t>System and Information Integrity</t>
        </is>
      </c>
      <c r="B5" s="57" t="inlineStr">
        <is>
          <t>SI-1</t>
        </is>
      </c>
      <c r="C5" s="54" t="inlineStr">
        <is>
          <t>SI-1.4</t>
        </is>
      </c>
      <c r="D5" s="54" t="inlineStr">
        <is>
          <t>Policy and Procedures</t>
        </is>
      </c>
      <c r="E5" s="75" t="inlineStr">
        <is>
          <t>Determine if the system and information integrity policy is consistent with applicable laws, Executive Orders, directives, regulations, policies, standards, and guidelines.</t>
        </is>
      </c>
      <c r="F5" s="77" t="n"/>
      <c r="G5" s="77" t="n"/>
      <c r="H5" s="77" t="n"/>
      <c r="I5" s="46" t="n"/>
      <c r="J5" s="77" t="n"/>
      <c r="K5" s="77" t="n"/>
    </row>
    <row r="6">
      <c r="A6" s="67" t="inlineStr">
        <is>
          <t>System and Information Integrity</t>
        </is>
      </c>
      <c r="B6" s="57" t="inlineStr">
        <is>
          <t>SI-1</t>
        </is>
      </c>
      <c r="C6" s="54" t="inlineStr">
        <is>
          <t>SI-1.5</t>
        </is>
      </c>
      <c r="D6" s="54" t="inlineStr">
        <is>
          <t>Policy and Procedures</t>
        </is>
      </c>
      <c r="E6" s="75" t="inlineStr">
        <is>
          <t>Determine if the organization-defined official is designated to manage the development, documentation, and dissemination of the system and information integrity policy and procedures.</t>
        </is>
      </c>
      <c r="F6" s="77" t="n"/>
      <c r="G6" s="77" t="n"/>
      <c r="H6" s="77" t="n"/>
      <c r="I6" s="46" t="n"/>
      <c r="J6" s="77" t="n"/>
      <c r="K6" s="77" t="n"/>
    </row>
    <row r="7">
      <c r="A7" s="67" t="inlineStr">
        <is>
          <t>System and Information Integrity</t>
        </is>
      </c>
      <c r="B7" s="57" t="inlineStr">
        <is>
          <t>SI-1</t>
        </is>
      </c>
      <c r="C7" s="54" t="inlineStr">
        <is>
          <t>SI-1.6</t>
        </is>
      </c>
      <c r="D7" s="54" t="inlineStr">
        <is>
          <t>Policy and Procedures</t>
        </is>
      </c>
      <c r="E7" s="75" t="inlineStr">
        <is>
          <t>Determine if the current system and information integrity policy is reviewed and updated at least every three (3) years as well as after significant changes to in-scope systems.</t>
        </is>
      </c>
      <c r="F7" s="77" t="n"/>
      <c r="G7" s="77" t="n"/>
      <c r="H7" s="77" t="n"/>
      <c r="I7" s="46" t="n"/>
      <c r="J7" s="77" t="n"/>
      <c r="K7" s="77" t="n"/>
    </row>
    <row r="8">
      <c r="A8" s="67" t="inlineStr">
        <is>
          <t>System and Information Integrity</t>
        </is>
      </c>
      <c r="B8" s="57" t="inlineStr">
        <is>
          <t>SI-1</t>
        </is>
      </c>
      <c r="C8" s="54" t="inlineStr">
        <is>
          <t>SI-1.7</t>
        </is>
      </c>
      <c r="D8" s="54" t="inlineStr">
        <is>
          <t>Policy and Procedures</t>
        </is>
      </c>
      <c r="E8" s="75" t="inlineStr">
        <is>
          <t>Determine if the current system and information integrity procedures are reviewed and updated are reviewed and updated at least annually as well as after significant changes to in-scope systems.</t>
        </is>
      </c>
      <c r="F8" s="77" t="n"/>
      <c r="G8" s="77" t="n"/>
      <c r="H8" s="77" t="n"/>
      <c r="I8" s="46" t="n"/>
      <c r="J8" s="77" t="n"/>
      <c r="K8" s="77" t="n"/>
    </row>
    <row r="9">
      <c r="A9" s="67" t="inlineStr">
        <is>
          <t>System and Information Integrity</t>
        </is>
      </c>
      <c r="B9" s="57" t="inlineStr">
        <is>
          <t>SI-2</t>
        </is>
      </c>
      <c r="C9" s="54" t="inlineStr">
        <is>
          <t>SI-2.1</t>
        </is>
      </c>
      <c r="D9" s="57" t="inlineStr">
        <is>
          <t>Flaw Remediation</t>
        </is>
      </c>
      <c r="E9" s="75" t="inlineStr">
        <is>
          <t>Determine if system flaws are identified, reported and corrected.</t>
        </is>
      </c>
      <c r="F9" s="77" t="n"/>
      <c r="G9" s="77" t="n"/>
      <c r="H9" s="77" t="n"/>
      <c r="I9" s="46" t="n"/>
      <c r="J9" s="77" t="n"/>
      <c r="K9" s="77" t="n"/>
    </row>
    <row r="10">
      <c r="A10" s="67" t="inlineStr">
        <is>
          <t>System and Information Integrity</t>
        </is>
      </c>
      <c r="B10" s="57" t="inlineStr">
        <is>
          <t>SI-2</t>
        </is>
      </c>
      <c r="C10" s="54" t="inlineStr">
        <is>
          <t>SI-2.2</t>
        </is>
      </c>
      <c r="D10" s="57" t="inlineStr">
        <is>
          <t>Flaw Remediation</t>
        </is>
      </c>
      <c r="E10" s="75" t="inlineStr">
        <is>
          <t>Determine if software and firmware updates related to flaw remediation are tested for effectiveness and potential side effects before installation.</t>
        </is>
      </c>
      <c r="F10" s="77" t="n"/>
      <c r="G10" s="77" t="n"/>
      <c r="H10" s="77" t="n"/>
      <c r="I10" s="46" t="n"/>
      <c r="J10" s="77" t="n"/>
      <c r="K10" s="77" t="n"/>
    </row>
    <row r="11">
      <c r="A11" s="67" t="inlineStr">
        <is>
          <t>System and Information Integrity</t>
        </is>
      </c>
      <c r="B11" s="57" t="inlineStr">
        <is>
          <t>SI-2</t>
        </is>
      </c>
      <c r="C11" s="54" t="inlineStr">
        <is>
          <t>SI-2.3</t>
        </is>
      </c>
      <c r="D11" s="57" t="inlineStr">
        <is>
          <t>Flaw Remediation</t>
        </is>
      </c>
      <c r="E11" s="75" t="inlineStr">
        <is>
          <t>Determine if security-relevant software and firmware updates are installed within thirty (30) days of release of updates.</t>
        </is>
      </c>
      <c r="F11" s="77" t="n"/>
      <c r="G11" s="77" t="n"/>
      <c r="H11" s="77" t="n"/>
      <c r="I11" s="46" t="n"/>
      <c r="J11" s="77" t="n"/>
      <c r="K11" s="77" t="n"/>
    </row>
    <row r="12">
      <c r="A12" s="67" t="inlineStr">
        <is>
          <t>System and Information Integrity</t>
        </is>
      </c>
      <c r="B12" s="57" t="inlineStr">
        <is>
          <t>SI-2</t>
        </is>
      </c>
      <c r="C12" s="54" t="inlineStr">
        <is>
          <t>SI-2.4</t>
        </is>
      </c>
      <c r="D12" s="57" t="inlineStr">
        <is>
          <t>Flaw Remediation</t>
        </is>
      </c>
      <c r="E12" s="75" t="inlineStr">
        <is>
          <t>Determine if flaw remediation is incorporated into the organizational configuration management process.</t>
        </is>
      </c>
      <c r="F12" s="77" t="n"/>
      <c r="G12" s="77" t="n"/>
      <c r="H12" s="77" t="n"/>
      <c r="I12" s="46" t="n"/>
      <c r="J12" s="77" t="n"/>
      <c r="K12" s="77" t="n"/>
    </row>
    <row r="13">
      <c r="A13" s="67" t="inlineStr">
        <is>
          <t>System and Information Integrity</t>
        </is>
      </c>
      <c r="B13" s="57" t="inlineStr">
        <is>
          <t>SI-2 (2)</t>
        </is>
      </c>
      <c r="C13" s="54" t="inlineStr">
        <is>
          <t>SI-2 (2).1</t>
        </is>
      </c>
      <c r="D13" s="57" t="inlineStr">
        <is>
          <t>Automated Flaw Remediation Status</t>
        </is>
      </c>
      <c r="E13" s="75" t="inlineStr">
        <is>
          <t>Determine if system components have applicable security-relevant software and firmware updates installed at least monthly using organization-defined automated mechanisms.</t>
        </is>
      </c>
      <c r="F13" s="76" t="n"/>
      <c r="G13" s="77" t="n"/>
      <c r="H13" s="77" t="n"/>
      <c r="I13" s="46" t="n"/>
      <c r="J13" s="77" t="n"/>
      <c r="K13" s="77" t="n"/>
    </row>
    <row r="14">
      <c r="A14" s="67" t="inlineStr">
        <is>
          <t>System and Information Integrity</t>
        </is>
      </c>
      <c r="B14" s="57" t="inlineStr">
        <is>
          <t>SI-2 (3)</t>
        </is>
      </c>
      <c r="C14" s="54" t="inlineStr">
        <is>
          <t>SI-2 (3).1</t>
        </is>
      </c>
      <c r="D14" s="57" t="inlineStr">
        <is>
          <t>Time to Remediate Flaws and Benchmarks for Corrective Actions</t>
        </is>
      </c>
      <c r="E14" s="75" t="inlineStr">
        <is>
          <t>Determine if the time between flaw identification and flaw remediation is measured.</t>
        </is>
      </c>
      <c r="F14" s="77" t="n"/>
      <c r="G14" s="77" t="n"/>
      <c r="H14" s="77" t="n"/>
      <c r="I14" s="46" t="n"/>
      <c r="J14" s="77" t="n"/>
      <c r="K14" s="77" t="n"/>
    </row>
    <row r="15">
      <c r="A15" s="67" t="inlineStr">
        <is>
          <t>System and Information Integrity</t>
        </is>
      </c>
      <c r="B15" s="57" t="inlineStr">
        <is>
          <t>SI-2 (3)</t>
        </is>
      </c>
      <c r="C15" s="54" t="inlineStr">
        <is>
          <t>SI-2 (3).2</t>
        </is>
      </c>
      <c r="D15" s="57" t="inlineStr">
        <is>
          <t>Time to Remediate Flaws and Benchmarks for Corrective Actions</t>
        </is>
      </c>
      <c r="E15" s="75" t="inlineStr">
        <is>
          <t>Determine if organization-defined benchmarks for taking corrective actions have been established.</t>
        </is>
      </c>
      <c r="F15" s="77" t="n"/>
      <c r="G15" s="77" t="n"/>
      <c r="H15" s="77" t="n"/>
      <c r="I15" s="46" t="n"/>
      <c r="J15" s="77" t="n"/>
      <c r="K15" s="77" t="n"/>
    </row>
    <row r="16">
      <c r="A16" s="67" t="inlineStr">
        <is>
          <t>System and Information Integrity</t>
        </is>
      </c>
      <c r="B16" s="57" t="inlineStr">
        <is>
          <t>SI-3</t>
        </is>
      </c>
      <c r="C16" s="54" t="inlineStr">
        <is>
          <t>SI-3.1</t>
        </is>
      </c>
      <c r="D16" s="57" t="inlineStr">
        <is>
          <t>Malicious Code Protection</t>
        </is>
      </c>
      <c r="E16" s="75" t="inlineStr">
        <is>
          <t>Determine if signature based and non-signature-based malicious code protection mechanisms are implemented at system entry and exit points to detect and eradicate malicious code.</t>
        </is>
      </c>
      <c r="F16" s="77" t="n"/>
      <c r="G16" s="77" t="n"/>
      <c r="H16" s="77" t="n"/>
      <c r="I16" s="46" t="n"/>
      <c r="J16" s="77" t="n"/>
      <c r="K16" s="77" t="n"/>
    </row>
    <row r="17">
      <c r="A17" s="67" t="inlineStr">
        <is>
          <t>System and Information Integrity</t>
        </is>
      </c>
      <c r="B17" s="57" t="inlineStr">
        <is>
          <t>SI-3</t>
        </is>
      </c>
      <c r="C17" s="54" t="inlineStr">
        <is>
          <t>SI-3.2</t>
        </is>
      </c>
      <c r="D17" s="57" t="inlineStr">
        <is>
          <t>Malicious Code Protection</t>
        </is>
      </c>
      <c r="E17" s="75" t="inlineStr">
        <is>
          <t>Determine if malicious code protection mechanisms are updated automatically as new releases are available in accordance with organizational configuration management policy and procedures.</t>
        </is>
      </c>
      <c r="F17" s="77" t="n"/>
      <c r="G17" s="77" t="n"/>
      <c r="H17" s="77" t="n"/>
      <c r="I17" s="46" t="n"/>
      <c r="J17" s="77" t="n"/>
      <c r="K17" s="77" t="n"/>
    </row>
    <row r="18">
      <c r="A18" s="67" t="inlineStr">
        <is>
          <t>System and Information Integrity</t>
        </is>
      </c>
      <c r="B18" s="57" t="inlineStr">
        <is>
          <t>SI-3</t>
        </is>
      </c>
      <c r="C18" s="54" t="inlineStr">
        <is>
          <t>SI-3.3</t>
        </is>
      </c>
      <c r="D18" s="57" t="inlineStr">
        <is>
          <t>Malicious Code Protection</t>
        </is>
      </c>
      <c r="E18" s="75" t="inlineStr">
        <is>
          <t>Determine if malicious code protection mechanisms are configured to perform periodic scans of the system at least weekly.</t>
        </is>
      </c>
      <c r="F18" s="77" t="n"/>
      <c r="G18" s="77" t="n"/>
      <c r="H18" s="77" t="n"/>
      <c r="I18" s="46" t="n"/>
      <c r="J18" s="77" t="n"/>
      <c r="K18" s="77" t="n"/>
    </row>
    <row r="19">
      <c r="A19" s="67" t="inlineStr">
        <is>
          <t>System and Information Integrity</t>
        </is>
      </c>
      <c r="B19" s="57" t="inlineStr">
        <is>
          <t>SI-3</t>
        </is>
      </c>
      <c r="C19" s="54" t="inlineStr">
        <is>
          <t>SI-3.4</t>
        </is>
      </c>
      <c r="D19" s="57" t="inlineStr">
        <is>
          <t>Malicious Code Protection</t>
        </is>
      </c>
      <c r="E19" s="75" t="inlineStr">
        <is>
          <t>Determine if malicious code protection mechanisms are configured to perform real-time scans of files from external sources at, at a minimum, endpoints and network entry and exit points as the files are downloaded, opened, or executed in accordance with organizational policy.</t>
        </is>
      </c>
      <c r="F19" s="77" t="n"/>
      <c r="G19" s="77" t="n"/>
      <c r="H19" s="77" t="n"/>
      <c r="I19" s="46" t="n"/>
      <c r="J19" s="77" t="n"/>
      <c r="K19" s="77" t="n"/>
    </row>
    <row r="20">
      <c r="A20" s="67" t="inlineStr">
        <is>
          <t>System and Information Integrity</t>
        </is>
      </c>
      <c r="B20" s="57" t="inlineStr">
        <is>
          <t>SI-3</t>
        </is>
      </c>
      <c r="C20" s="54" t="inlineStr">
        <is>
          <t>SI-3.5</t>
        </is>
      </c>
      <c r="D20" s="57" t="inlineStr">
        <is>
          <t>Malicious Code Protection</t>
        </is>
      </c>
      <c r="E20" s="75" t="inlineStr">
        <is>
          <t>Determine if malicious code protection mechanisms are configured to block malicious code, quarantine malicious code, and alert administrators or defined security personnel in near-real-time in response to malicious code detection.</t>
        </is>
      </c>
      <c r="F20" s="77" t="n"/>
      <c r="G20" s="77" t="n"/>
      <c r="H20" s="77" t="n"/>
      <c r="I20" s="46" t="n"/>
      <c r="J20" s="77" t="n"/>
      <c r="K20" s="77" t="n"/>
    </row>
    <row r="21">
      <c r="A21" s="67" t="inlineStr">
        <is>
          <t>System and Information Integrity</t>
        </is>
      </c>
      <c r="B21" s="57" t="inlineStr">
        <is>
          <t>SI-3</t>
        </is>
      </c>
      <c r="C21" s="54" t="inlineStr">
        <is>
          <t>SI-3.6</t>
        </is>
      </c>
      <c r="D21" s="57" t="inlineStr">
        <is>
          <t>Malicious Code Protection</t>
        </is>
      </c>
      <c r="E21" s="75" t="inlineStr">
        <is>
          <t>Determine if malicious code protection mechanisms are configured to send alerts to organization-defined personnel or roles in response to malicious code detection.</t>
        </is>
      </c>
      <c r="F21" s="77" t="n"/>
      <c r="G21" s="77" t="n"/>
      <c r="H21" s="77" t="n"/>
      <c r="I21" s="46" t="n"/>
      <c r="J21" s="77" t="n"/>
      <c r="K21" s="77" t="n"/>
    </row>
    <row r="22">
      <c r="A22" s="67" t="inlineStr">
        <is>
          <t>System and Information Integrity</t>
        </is>
      </c>
      <c r="B22" s="57" t="inlineStr">
        <is>
          <t>SI-3</t>
        </is>
      </c>
      <c r="C22" s="54" t="inlineStr">
        <is>
          <t>SI-3.7</t>
        </is>
      </c>
      <c r="D22" s="57" t="inlineStr">
        <is>
          <t>Malicious Code Protection</t>
        </is>
      </c>
      <c r="E22" s="75" t="inlineStr">
        <is>
          <t>Determine if the receipt of false positives during malicious code detection and eradication and the resulting potential impact on the availability of the system are addressed.</t>
        </is>
      </c>
      <c r="F22" s="77" t="n"/>
      <c r="G22" s="77" t="n"/>
      <c r="H22" s="77" t="n"/>
      <c r="I22" s="46" t="n"/>
      <c r="J22" s="77" t="n"/>
      <c r="K22" s="77" t="n"/>
    </row>
    <row r="23">
      <c r="A23" s="67" t="inlineStr">
        <is>
          <t>System and Information Integrity</t>
        </is>
      </c>
      <c r="B23" s="57" t="inlineStr">
        <is>
          <t>SI-4</t>
        </is>
      </c>
      <c r="C23" s="54" t="inlineStr">
        <is>
          <t>SI-4.1</t>
        </is>
      </c>
      <c r="D23" s="57" t="inlineStr">
        <is>
          <t>System Monitoring</t>
        </is>
      </c>
      <c r="E23" s="75" t="inlineStr">
        <is>
          <t>Determine if the system is monitored to detect attacks and indicators of potential attacks in accordance with US-CERT Incident Response Reporting Guidelines.</t>
        </is>
      </c>
      <c r="F23" s="77" t="n"/>
      <c r="G23" s="77" t="n"/>
      <c r="H23" s="77" t="n"/>
      <c r="I23" s="46" t="n"/>
      <c r="J23" s="77" t="n"/>
      <c r="K23" s="77" t="n"/>
    </row>
    <row r="24">
      <c r="A24" s="67" t="inlineStr">
        <is>
          <t>System and Information Integrity</t>
        </is>
      </c>
      <c r="B24" s="57" t="inlineStr">
        <is>
          <t>SI-4</t>
        </is>
      </c>
      <c r="C24" s="54" t="inlineStr">
        <is>
          <t>SI-4.2</t>
        </is>
      </c>
      <c r="D24" s="57" t="inlineStr">
        <is>
          <t>System Monitoring</t>
        </is>
      </c>
      <c r="E24" s="75" t="inlineStr">
        <is>
          <t>Determine if the system is monitored to detect unauthorized local, network and remote connections.</t>
        </is>
      </c>
      <c r="F24" s="77" t="n"/>
      <c r="G24" s="77" t="n"/>
      <c r="H24" s="77" t="n"/>
      <c r="I24" s="46" t="n"/>
      <c r="J24" s="77" t="n"/>
      <c r="K24" s="77" t="n"/>
    </row>
    <row r="25">
      <c r="A25" s="67" t="inlineStr">
        <is>
          <t>System and Information Integrity</t>
        </is>
      </c>
      <c r="B25" s="57" t="inlineStr">
        <is>
          <t>SI-4</t>
        </is>
      </c>
      <c r="C25" s="54" t="inlineStr">
        <is>
          <t>SI-4.3</t>
        </is>
      </c>
      <c r="D25" s="57" t="inlineStr">
        <is>
          <t>System Monitoring</t>
        </is>
      </c>
      <c r="E25" s="75" t="inlineStr">
        <is>
          <t>Determine if unauthorized use of the system is identified through techniques and methods developed according to US-CERT Incident Response Reporting Guidelines.</t>
        </is>
      </c>
      <c r="F25" s="77" t="n"/>
      <c r="G25" s="77" t="n"/>
      <c r="H25" s="77" t="n"/>
      <c r="I25" s="46" t="n"/>
      <c r="J25" s="77" t="n"/>
      <c r="K25" s="77" t="n"/>
    </row>
    <row r="26">
      <c r="A26" s="67" t="inlineStr">
        <is>
          <t>System and Information Integrity</t>
        </is>
      </c>
      <c r="B26" s="57" t="inlineStr">
        <is>
          <t>SI-4</t>
        </is>
      </c>
      <c r="C26" s="54" t="inlineStr">
        <is>
          <t>SI-4.4</t>
        </is>
      </c>
      <c r="D26" s="57" t="inlineStr">
        <is>
          <t>System Monitoring</t>
        </is>
      </c>
      <c r="E26" s="75" t="inlineStr">
        <is>
          <t>Determine if internal monitoring capabilities are invoked or monitoring devices are deployed strategically within the system to collect organization-determined essential information.</t>
        </is>
      </c>
      <c r="F26" s="77" t="n"/>
      <c r="G26" s="77" t="n"/>
      <c r="H26" s="77" t="n"/>
      <c r="I26" s="46" t="n"/>
      <c r="J26" s="77" t="n"/>
      <c r="K26" s="77" t="n"/>
    </row>
    <row r="27">
      <c r="A27" s="67" t="inlineStr">
        <is>
          <t>System and Information Integrity</t>
        </is>
      </c>
      <c r="B27" s="57" t="inlineStr">
        <is>
          <t>SI-4</t>
        </is>
      </c>
      <c r="C27" s="54" t="inlineStr">
        <is>
          <t>SI-4.5</t>
        </is>
      </c>
      <c r="D27" s="57" t="inlineStr">
        <is>
          <t>System Monitoring</t>
        </is>
      </c>
      <c r="E27" s="75" t="inlineStr">
        <is>
          <t>Determine if internal monitoring capabilities are invoked or monitoring devices are deployed at ad hoc locations within the system to track specific types of transactions of interest to the organization.</t>
        </is>
      </c>
      <c r="F27" s="77" t="n"/>
      <c r="G27" s="77" t="n"/>
      <c r="H27" s="77" t="n"/>
      <c r="I27" s="46" t="n"/>
      <c r="J27" s="77" t="n"/>
      <c r="K27" s="77" t="n"/>
    </row>
    <row r="28">
      <c r="A28" s="67" t="inlineStr">
        <is>
          <t>System and Information Integrity</t>
        </is>
      </c>
      <c r="B28" s="57" t="inlineStr">
        <is>
          <t>SI-4</t>
        </is>
      </c>
      <c r="C28" s="54" t="inlineStr">
        <is>
          <t>SI-4.6</t>
        </is>
      </c>
      <c r="D28" s="57" t="inlineStr">
        <is>
          <t>System Monitoring</t>
        </is>
      </c>
      <c r="E28" s="75" t="inlineStr">
        <is>
          <t>Determine if detected events and anomalies are analyzed.</t>
        </is>
      </c>
      <c r="F28" s="77" t="n"/>
      <c r="G28" s="77" t="n"/>
      <c r="H28" s="77" t="n"/>
      <c r="I28" s="46" t="n"/>
      <c r="J28" s="77" t="n"/>
      <c r="K28" s="77" t="n"/>
    </row>
    <row r="29">
      <c r="A29" s="67" t="inlineStr">
        <is>
          <t>System and Information Integrity</t>
        </is>
      </c>
      <c r="B29" s="57" t="inlineStr">
        <is>
          <t>SI-4</t>
        </is>
      </c>
      <c r="C29" s="54" t="inlineStr">
        <is>
          <t>SI-4.7</t>
        </is>
      </c>
      <c r="D29" s="57" t="inlineStr">
        <is>
          <t>System Monitoring</t>
        </is>
      </c>
      <c r="E29" s="75" t="inlineStr">
        <is>
          <t>Determine if the level of system monitoring activity is adjusted when there is a change in risk to organizational operations and assets, individuals, other organizations, or the Nation.</t>
        </is>
      </c>
      <c r="F29" s="80" t="n"/>
      <c r="G29" s="77" t="n"/>
      <c r="H29" s="77" t="n"/>
      <c r="I29" s="46" t="n"/>
      <c r="J29" s="77" t="n"/>
      <c r="K29" s="77" t="n"/>
    </row>
    <row r="30">
      <c r="A30" s="67" t="inlineStr">
        <is>
          <t>System and Information Integrity</t>
        </is>
      </c>
      <c r="B30" s="57" t="inlineStr">
        <is>
          <t>SI-4</t>
        </is>
      </c>
      <c r="C30" s="54" t="inlineStr">
        <is>
          <t>SI-4.8</t>
        </is>
      </c>
      <c r="D30" s="57" t="inlineStr">
        <is>
          <t>System Monitoring</t>
        </is>
      </c>
      <c r="E30" s="75" t="inlineStr">
        <is>
          <t>Determine if a legal opinion regarding system monitoring activities is obtained.</t>
        </is>
      </c>
      <c r="F30" s="77" t="n"/>
      <c r="G30" s="77" t="n"/>
      <c r="H30" s="77" t="n"/>
      <c r="I30" s="46" t="n"/>
      <c r="J30" s="77" t="n"/>
      <c r="K30" s="77" t="n"/>
    </row>
    <row r="31">
      <c r="A31" s="67" t="inlineStr">
        <is>
          <t>System and Information Integrity</t>
        </is>
      </c>
      <c r="B31" s="57" t="inlineStr">
        <is>
          <t>SI-4</t>
        </is>
      </c>
      <c r="C31" s="54" t="inlineStr">
        <is>
          <t>SI-4.9</t>
        </is>
      </c>
      <c r="D31" s="57" t="inlineStr">
        <is>
          <t>System Monitoring</t>
        </is>
      </c>
      <c r="E31" s="75" t="inlineStr">
        <is>
          <t>Determine if organization-defined system monitoring information is provided to organization-defined
personnel or roles at a frequency according to US-CERT Incident Response Reporting Guidelines.</t>
        </is>
      </c>
      <c r="F31" s="77" t="n"/>
      <c r="G31" s="77" t="n"/>
      <c r="H31" s="77" t="n"/>
      <c r="I31" s="46" t="n"/>
      <c r="J31" s="77" t="n"/>
      <c r="K31" s="77" t="n"/>
    </row>
    <row r="32">
      <c r="A32" s="67" t="inlineStr">
        <is>
          <t>System and Information Integrity</t>
        </is>
      </c>
      <c r="B32" s="57" t="inlineStr">
        <is>
          <t>SI-4 (1)</t>
        </is>
      </c>
      <c r="C32" s="54" t="inlineStr">
        <is>
          <t>SI-4 (1).1</t>
        </is>
      </c>
      <c r="D32" s="57" t="inlineStr">
        <is>
          <t>System-wide Intrusion Detection System</t>
        </is>
      </c>
      <c r="E32" s="75" t="inlineStr">
        <is>
          <t>Determine if individual intrusion detection tools are connected and configured to a system-wide intrusion detection system;.</t>
        </is>
      </c>
      <c r="F32" s="77" t="n"/>
      <c r="G32" s="77" t="n"/>
      <c r="H32" s="77" t="n"/>
      <c r="I32" s="46" t="n"/>
      <c r="J32" s="77" t="n"/>
      <c r="K32" s="77" t="n"/>
    </row>
    <row r="33">
      <c r="A33" s="67" t="inlineStr">
        <is>
          <t>System and Information Integrity</t>
        </is>
      </c>
      <c r="B33" s="57" t="inlineStr">
        <is>
          <t>SI-4 (2)</t>
        </is>
      </c>
      <c r="C33" s="54" t="inlineStr">
        <is>
          <t>SI-4 (2).1</t>
        </is>
      </c>
      <c r="D33" s="57" t="inlineStr">
        <is>
          <t>Automated Tools and Mechanisms for Real-time Analysis</t>
        </is>
      </c>
      <c r="E33" s="75" t="inlineStr">
        <is>
          <t>Determine if automated tools and mechanisms are employed to support a near real-time analysis of events.</t>
        </is>
      </c>
      <c r="F33" s="77" t="n"/>
      <c r="G33" s="77" t="n"/>
      <c r="H33" s="77" t="n"/>
      <c r="I33" s="46" t="n"/>
      <c r="J33" s="77" t="n"/>
      <c r="K33" s="77" t="n"/>
    </row>
    <row r="34">
      <c r="A34" s="67" t="inlineStr">
        <is>
          <t>System and Information Integrity</t>
        </is>
      </c>
      <c r="B34" s="57" t="inlineStr">
        <is>
          <t>SI-4 (4)</t>
        </is>
      </c>
      <c r="C34" s="54" t="inlineStr">
        <is>
          <t>SI-4 (4).1</t>
        </is>
      </c>
      <c r="D34" s="57" t="inlineStr">
        <is>
          <t>Inbound and Outbound Communications Traffic</t>
        </is>
      </c>
      <c r="E34" s="75" t="inlineStr">
        <is>
          <t>Determine if criteria for unusual or unauthorized activities or conditions for inbound and outbound communications traffic are defined.</t>
        </is>
      </c>
      <c r="F34" s="77" t="n"/>
      <c r="G34" s="77" t="n"/>
      <c r="H34" s="77" t="n"/>
      <c r="I34" s="46" t="n"/>
      <c r="J34" s="77" t="n"/>
      <c r="K34" s="77" t="n"/>
    </row>
    <row r="35">
      <c r="A35" s="67" t="inlineStr">
        <is>
          <t>System and Information Integrity</t>
        </is>
      </c>
      <c r="B35" s="57" t="inlineStr">
        <is>
          <t>SI-4 (4)</t>
        </is>
      </c>
      <c r="C35" s="54" t="inlineStr">
        <is>
          <t>SI-4 (4).2</t>
        </is>
      </c>
      <c r="D35" s="57" t="inlineStr">
        <is>
          <t>Inbound and Outbound Communications Traffic</t>
        </is>
      </c>
      <c r="E35" s="75" t="inlineStr">
        <is>
          <t>Determine if inbound and outbound communications traffic is monitored continuously for organization-defined unusual or unauthorized activities or conditions.</t>
        </is>
      </c>
      <c r="F35" s="77" t="n"/>
      <c r="G35" s="77" t="n"/>
      <c r="H35" s="77" t="n"/>
      <c r="I35" s="46" t="n"/>
      <c r="J35" s="77" t="n"/>
      <c r="K35" s="77" t="n"/>
    </row>
    <row r="36">
      <c r="A36" s="67" t="inlineStr">
        <is>
          <t>System and Information Integrity</t>
        </is>
      </c>
      <c r="B36" s="57" t="inlineStr">
        <is>
          <t>SI-4 (5)</t>
        </is>
      </c>
      <c r="C36" s="54" t="inlineStr">
        <is>
          <t>SI-4 (5).1</t>
        </is>
      </c>
      <c r="D36" s="57" t="inlineStr">
        <is>
          <t>System-Generated Alerts</t>
        </is>
      </c>
      <c r="E36" s="75" t="inlineStr">
        <is>
          <t>Determine if organization-defined personnel or roles are alerted when system-generated organization-defined compromise indicators occur.</t>
        </is>
      </c>
      <c r="F36" s="77" t="n"/>
      <c r="G36" s="77" t="n"/>
      <c r="H36" s="77" t="n"/>
      <c r="I36" s="46" t="n"/>
      <c r="J36" s="77" t="n"/>
      <c r="K36" s="77" t="n"/>
    </row>
    <row r="37">
      <c r="A37" s="67" t="inlineStr">
        <is>
          <t>System and Information Integrity</t>
        </is>
      </c>
      <c r="B37" s="57" t="inlineStr">
        <is>
          <t>SI-4 (16)</t>
        </is>
      </c>
      <c r="C37" s="54" t="inlineStr">
        <is>
          <t>SI-4 (16).1</t>
        </is>
      </c>
      <c r="D37" s="57" t="inlineStr">
        <is>
          <t>Correlate Monitoring Information</t>
        </is>
      </c>
      <c r="E37" s="75" t="inlineStr">
        <is>
          <t>Determine if information from monitoring tools and mechanisms employed throughout the system is correlated.</t>
        </is>
      </c>
      <c r="F37" s="77" t="n"/>
      <c r="G37" s="77" t="n"/>
      <c r="H37" s="77" t="n"/>
      <c r="I37" s="46" t="n"/>
      <c r="J37" s="77" t="n"/>
      <c r="K37" s="77" t="n"/>
    </row>
    <row r="38">
      <c r="A38" s="67" t="inlineStr">
        <is>
          <t>System and Information Integrity</t>
        </is>
      </c>
      <c r="B38" s="57" t="inlineStr">
        <is>
          <t>SI-4 (18)</t>
        </is>
      </c>
      <c r="C38" s="54" t="inlineStr">
        <is>
          <t>SI-4 (18).1</t>
        </is>
      </c>
      <c r="D38" s="57" t="inlineStr">
        <is>
          <t>Analyze Traffic and Covert Exfiltration</t>
        </is>
      </c>
      <c r="E38" s="75" t="inlineStr">
        <is>
          <t>Determine if outbound communications traffic is analyzed at interfaces external to the system and organization-defined interior points to detect covert exfiltration of information.</t>
        </is>
      </c>
      <c r="F38" s="77" t="n"/>
      <c r="G38" s="77" t="n"/>
      <c r="H38" s="77" t="n"/>
      <c r="I38" s="46" t="n"/>
      <c r="J38" s="77" t="n"/>
      <c r="K38" s="77" t="n"/>
    </row>
    <row r="39">
      <c r="A39" s="67" t="inlineStr">
        <is>
          <t>System and Information Integrity</t>
        </is>
      </c>
      <c r="B39" s="57" t="inlineStr">
        <is>
          <t>SI-4 (23)</t>
        </is>
      </c>
      <c r="C39" s="54" t="inlineStr">
        <is>
          <t>SI-4 (23).1</t>
        </is>
      </c>
      <c r="D39" s="57" t="inlineStr">
        <is>
          <t>Host-Based Devices</t>
        </is>
      </c>
      <c r="E39" s="75" t="inlineStr">
        <is>
          <t>Determine if organization-defined host-based monitoring mechanisms are implemented on organization-defined system components.</t>
        </is>
      </c>
      <c r="F39" s="77" t="n"/>
      <c r="G39" s="77" t="n"/>
      <c r="H39" s="77" t="n"/>
      <c r="I39" s="46" t="n"/>
      <c r="J39" s="77" t="n"/>
      <c r="K39" s="77" t="n"/>
    </row>
    <row r="40">
      <c r="A40" s="67" t="inlineStr">
        <is>
          <t>System and Information Integrity</t>
        </is>
      </c>
      <c r="B40" s="57" t="inlineStr">
        <is>
          <t>SI-5</t>
        </is>
      </c>
      <c r="C40" s="54" t="inlineStr">
        <is>
          <t>SI-5.1</t>
        </is>
      </c>
      <c r="D40" s="57" t="inlineStr">
        <is>
          <t>Security Alerts, Advisories, and Directives</t>
        </is>
      </c>
      <c r="E40" s="75" t="inlineStr">
        <is>
          <t>Determine if system security alerts, advisories, and directives are received from at least US-CERT and Cybersecurity and Infrastructure Security Agency (CISA) on an ongoing basis.</t>
        </is>
      </c>
      <c r="F40" s="77" t="n"/>
      <c r="G40" s="77" t="n"/>
      <c r="H40" s="77" t="n"/>
      <c r="I40" s="46" t="n"/>
      <c r="J40" s="77" t="n"/>
      <c r="K40" s="77" t="n"/>
    </row>
    <row r="41">
      <c r="A41" s="67" t="inlineStr">
        <is>
          <t>System and Information Integrity</t>
        </is>
      </c>
      <c r="B41" s="57" t="inlineStr">
        <is>
          <t>SI-5</t>
        </is>
      </c>
      <c r="C41" s="54" t="inlineStr">
        <is>
          <t>SI-5.2</t>
        </is>
      </c>
      <c r="D41" s="57" t="inlineStr">
        <is>
          <t>Security Alerts, Advisories, and Directives</t>
        </is>
      </c>
      <c r="E41" s="75" t="inlineStr">
        <is>
          <t>Determine if internal security alerts, advisories, and directives are generated as deemed necessary.</t>
        </is>
      </c>
      <c r="F41" s="77" t="n"/>
      <c r="G41" s="77" t="n"/>
      <c r="H41" s="77" t="n"/>
      <c r="I41" s="46" t="n"/>
      <c r="J41" s="77" t="n"/>
      <c r="K41" s="77" t="n"/>
    </row>
    <row r="42">
      <c r="A42" s="67" t="inlineStr">
        <is>
          <t>System and Information Integrity</t>
        </is>
      </c>
      <c r="B42" s="57" t="inlineStr">
        <is>
          <t>SI-5</t>
        </is>
      </c>
      <c r="C42" s="54" t="inlineStr">
        <is>
          <t>SI-5.3</t>
        </is>
      </c>
      <c r="D42" s="57" t="inlineStr">
        <is>
          <t>Security Alerts, Advisories, and Directives</t>
        </is>
      </c>
      <c r="E42" s="75" t="inlineStr">
        <is>
          <t>Determine if security alerts, advisories, and directives are disseminated to at least system security personnel and administrators with configuration/patch-management responsibilities.</t>
        </is>
      </c>
      <c r="F42" s="77" t="n"/>
      <c r="G42" s="77" t="n"/>
      <c r="H42" s="77" t="n"/>
      <c r="I42" s="46" t="n"/>
      <c r="J42" s="77" t="n"/>
      <c r="K42" s="77" t="n"/>
    </row>
    <row r="43">
      <c r="A43" s="67" t="inlineStr">
        <is>
          <t>System and Information Integrity</t>
        </is>
      </c>
      <c r="B43" s="57" t="inlineStr">
        <is>
          <t>SI-5</t>
        </is>
      </c>
      <c r="C43" s="54" t="inlineStr">
        <is>
          <t>SI-5.4</t>
        </is>
      </c>
      <c r="D43" s="57" t="inlineStr">
        <is>
          <t>Security Alerts, Advisories, and Directives</t>
        </is>
      </c>
      <c r="E43" s="75" t="inlineStr">
        <is>
          <t>Determine if security directives are implemented in accordance with established time frames or if the issuing organization is notified of the degree of noncompliance.</t>
        </is>
      </c>
      <c r="F43" s="77" t="n"/>
      <c r="G43" s="77" t="n"/>
      <c r="H43" s="77" t="n"/>
      <c r="I43" s="46" t="n"/>
      <c r="J43" s="77" t="n"/>
      <c r="K43" s="77" t="n"/>
    </row>
    <row r="44">
      <c r="A44" s="67" t="inlineStr">
        <is>
          <t>System and Information Integrity</t>
        </is>
      </c>
      <c r="B44" s="57" t="inlineStr">
        <is>
          <t>SI-6</t>
        </is>
      </c>
      <c r="C44" s="54" t="inlineStr">
        <is>
          <t>SI-6.1</t>
        </is>
      </c>
      <c r="D44" s="57" t="inlineStr">
        <is>
          <t>Security and Privacy Function Verification</t>
        </is>
      </c>
      <c r="E44" s="75" t="inlineStr">
        <is>
          <t>Determine if organization-defined security and privacy functions are verified to be operating correctly.</t>
        </is>
      </c>
      <c r="F44" s="77" t="n"/>
      <c r="G44" s="77" t="n"/>
      <c r="H44" s="77" t="n"/>
      <c r="I44" s="46" t="n"/>
      <c r="J44" s="77" t="n"/>
      <c r="K44" s="77" t="n"/>
    </row>
    <row r="45">
      <c r="A45" s="67" t="inlineStr">
        <is>
          <t>System and Information Integrity</t>
        </is>
      </c>
      <c r="B45" s="57" t="inlineStr">
        <is>
          <t>SI-6</t>
        </is>
      </c>
      <c r="C45" s="54" t="inlineStr">
        <is>
          <t>SI-6.2</t>
        </is>
      </c>
      <c r="D45" s="57" t="inlineStr">
        <is>
          <t>Security and Privacy Function Verification</t>
        </is>
      </c>
      <c r="E45" s="75" t="inlineStr">
        <is>
          <t>Determine if organization-defined security and privacy functions are verified upon system startup and/or restart at least monthly.</t>
        </is>
      </c>
      <c r="F45" s="77" t="n"/>
      <c r="G45" s="77" t="n"/>
      <c r="H45" s="77" t="n"/>
      <c r="I45" s="46" t="n"/>
      <c r="J45" s="77" t="n"/>
      <c r="K45" s="77" t="n"/>
    </row>
    <row r="46">
      <c r="A46" s="67" t="inlineStr">
        <is>
          <t>System and Information Integrity</t>
        </is>
      </c>
      <c r="B46" s="57" t="inlineStr">
        <is>
          <t>SI-6</t>
        </is>
      </c>
      <c r="C46" s="54" t="inlineStr">
        <is>
          <t>SI-6.3</t>
        </is>
      </c>
      <c r="D46" s="57" t="inlineStr">
        <is>
          <t>Security and Privacy Function Verification</t>
        </is>
      </c>
      <c r="E46" s="75" t="inlineStr">
        <is>
          <t>Determine if system administrators and security personnel are alerted to failed security and privacy verification tests.</t>
        </is>
      </c>
      <c r="F46" s="77" t="n"/>
      <c r="G46" s="77" t="n"/>
      <c r="H46" s="77" t="n"/>
      <c r="I46" s="46" t="n"/>
      <c r="J46" s="77" t="n"/>
      <c r="K46" s="77" t="n"/>
    </row>
    <row r="47">
      <c r="A47" s="67" t="inlineStr">
        <is>
          <t>System and Information Integrity</t>
        </is>
      </c>
      <c r="B47" s="57" t="inlineStr">
        <is>
          <t>SI-6</t>
        </is>
      </c>
      <c r="C47" s="54" t="inlineStr">
        <is>
          <t>SI-6.4</t>
        </is>
      </c>
      <c r="D47" s="57" t="inlineStr">
        <is>
          <t>Security and Privacy Function Verification</t>
        </is>
      </c>
      <c r="E47" s="75" t="inlineStr">
        <is>
          <t>Determine if the system is shut down, restarted, or some other organization-defined alternative action(s) when anomalies in security and privacy function verification are discovered.</t>
        </is>
      </c>
      <c r="F47" s="77" t="n"/>
      <c r="G47" s="77" t="n"/>
      <c r="H47" s="77" t="n"/>
      <c r="I47" s="46" t="n"/>
      <c r="J47" s="77" t="n"/>
      <c r="K47" s="77" t="n"/>
    </row>
    <row r="48">
      <c r="A48" s="67" t="inlineStr">
        <is>
          <t>System and Information Integrity</t>
        </is>
      </c>
      <c r="B48" s="57" t="inlineStr">
        <is>
          <t>SI-7</t>
        </is>
      </c>
      <c r="C48" s="54" t="inlineStr">
        <is>
          <t>SI-7.1</t>
        </is>
      </c>
      <c r="D48" s="57" t="inlineStr">
        <is>
          <t>Software, Firmware, and Information Integrity</t>
        </is>
      </c>
      <c r="E48" s="75" t="inlineStr">
        <is>
          <t>Determine if integrity verification tools are employed to detect unauthorized changes to organization-defined software, firmware and information.</t>
        </is>
      </c>
      <c r="F48" s="77" t="n"/>
      <c r="G48" s="77" t="n"/>
      <c r="H48" s="77" t="n"/>
      <c r="I48" s="46" t="n"/>
      <c r="J48" s="77" t="n"/>
      <c r="K48" s="77" t="n"/>
    </row>
    <row r="49">
      <c r="A49" s="67" t="inlineStr">
        <is>
          <t>System and Information Integrity</t>
        </is>
      </c>
      <c r="B49" s="57" t="inlineStr">
        <is>
          <t>SI-7</t>
        </is>
      </c>
      <c r="C49" s="54" t="inlineStr">
        <is>
          <t>SI-7.2</t>
        </is>
      </c>
      <c r="D49" s="57" t="inlineStr">
        <is>
          <t>Software, Firmware, and Information Integrity</t>
        </is>
      </c>
      <c r="E49" s="75" t="inlineStr">
        <is>
          <t>Determine if organization-defined actions are taken when unauthorized changes to the software, firmware and information, are detected.</t>
        </is>
      </c>
      <c r="F49" s="77" t="n"/>
      <c r="G49" s="77" t="n"/>
      <c r="H49" s="77" t="n"/>
      <c r="I49" s="46" t="n"/>
      <c r="J49" s="77" t="n"/>
      <c r="K49" s="77" t="n"/>
    </row>
    <row r="50">
      <c r="A50" s="67" t="inlineStr">
        <is>
          <t>System and Information Integrity</t>
        </is>
      </c>
      <c r="B50" s="57" t="inlineStr">
        <is>
          <t>SI-7 (1)</t>
        </is>
      </c>
      <c r="C50" s="54" t="inlineStr">
        <is>
          <t>SI-7 (1).1</t>
        </is>
      </c>
      <c r="D50" s="57" t="inlineStr">
        <is>
          <t>Integrity Checks</t>
        </is>
      </c>
      <c r="E50" s="75" t="inlineStr">
        <is>
          <t>Determine if an integrity check of organization-defined software, firmware and information is performed at security-relevant events at least monthly.</t>
        </is>
      </c>
      <c r="F50" s="77" t="n"/>
      <c r="G50" s="77" t="n"/>
      <c r="H50" s="77" t="n"/>
      <c r="I50" s="46" t="n"/>
      <c r="J50" s="77" t="n"/>
      <c r="K50" s="77" t="n"/>
    </row>
    <row r="51">
      <c r="A51" s="67" t="inlineStr">
        <is>
          <t>System and Information Integrity</t>
        </is>
      </c>
      <c r="B51" s="57" t="inlineStr">
        <is>
          <t>SI-7 (7)</t>
        </is>
      </c>
      <c r="C51" s="54" t="inlineStr">
        <is>
          <t>SI-7 (7).1</t>
        </is>
      </c>
      <c r="D51" s="57" t="inlineStr">
        <is>
          <t>Integration of Detection and Response</t>
        </is>
      </c>
      <c r="E51" s="75" t="inlineStr">
        <is>
          <t>Determine if the detection of organization-defined security-relevant changes to the system are incorporated into the organizational incident response capability.</t>
        </is>
      </c>
      <c r="F51" s="77" t="n"/>
      <c r="G51" s="77" t="n"/>
      <c r="H51" s="77" t="n"/>
      <c r="I51" s="46" t="n"/>
      <c r="J51" s="77" t="n"/>
      <c r="K51" s="77" t="n"/>
    </row>
    <row r="52">
      <c r="A52" s="67" t="inlineStr">
        <is>
          <t>System and Information Integrity</t>
        </is>
      </c>
      <c r="B52" s="57" t="inlineStr">
        <is>
          <t>SI-8</t>
        </is>
      </c>
      <c r="C52" s="54" t="inlineStr">
        <is>
          <t>SI-8.1</t>
        </is>
      </c>
      <c r="D52" s="57" t="inlineStr">
        <is>
          <t>Spam Protection</t>
        </is>
      </c>
      <c r="E52" s="75" t="inlineStr">
        <is>
          <t>Determine if spam protection mechanisms are employed at system entry and exit points to detect and act on unsolicited messages.</t>
        </is>
      </c>
      <c r="F52" s="77" t="n"/>
      <c r="G52" s="77" t="n"/>
      <c r="H52" s="77" t="n"/>
      <c r="I52" s="46" t="n"/>
      <c r="J52" s="77" t="n"/>
      <c r="K52" s="77" t="n"/>
    </row>
    <row r="53">
      <c r="A53" s="67" t="inlineStr">
        <is>
          <t>System and Information Integrity</t>
        </is>
      </c>
      <c r="B53" s="57" t="inlineStr">
        <is>
          <t>SI-8</t>
        </is>
      </c>
      <c r="C53" s="54" t="inlineStr">
        <is>
          <t>SI-8.2</t>
        </is>
      </c>
      <c r="D53" s="57" t="inlineStr">
        <is>
          <t>Spam Protection</t>
        </is>
      </c>
      <c r="E53" s="75" t="inlineStr">
        <is>
          <t>Determine if spam protection mechanisms are updated when new releases are available in accordance with organizational configuration management policies and procedures.</t>
        </is>
      </c>
      <c r="F53" s="77" t="n"/>
      <c r="G53" s="77" t="n"/>
      <c r="H53" s="77" t="n"/>
      <c r="I53" s="46" t="n"/>
      <c r="J53" s="77" t="n"/>
      <c r="K53" s="77" t="n"/>
    </row>
    <row r="54">
      <c r="A54" s="67" t="inlineStr">
        <is>
          <t>System and Information Integrity</t>
        </is>
      </c>
      <c r="B54" s="57" t="inlineStr">
        <is>
          <t>SI-8 (2)</t>
        </is>
      </c>
      <c r="C54" s="54" t="inlineStr">
        <is>
          <t>SI-8 (2).1</t>
        </is>
      </c>
      <c r="D54" s="57" t="inlineStr">
        <is>
          <t>Automatic Updates</t>
        </is>
      </c>
      <c r="E54" s="75" t="inlineStr">
        <is>
          <t>Determine if spam protection mechanisms are automatically updated at an organization-defined frequency.</t>
        </is>
      </c>
      <c r="F54" s="77" t="n"/>
      <c r="G54" s="77" t="n"/>
      <c r="H54" s="77" t="n"/>
      <c r="I54" s="46" t="n"/>
      <c r="J54" s="77" t="n"/>
      <c r="K54" s="77" t="n"/>
    </row>
    <row r="55">
      <c r="A55" s="67" t="inlineStr">
        <is>
          <t>System and Information Integrity</t>
        </is>
      </c>
      <c r="B55" s="57" t="inlineStr">
        <is>
          <t>SI-10</t>
        </is>
      </c>
      <c r="C55" s="54" t="inlineStr">
        <is>
          <t>SI-10.1</t>
        </is>
      </c>
      <c r="D55" s="57" t="inlineStr">
        <is>
          <t>Information Input Validation</t>
        </is>
      </c>
      <c r="E55" s="75" t="inlineStr">
        <is>
          <t>Determine if the validity of the organization-defined information inputs is checked.</t>
        </is>
      </c>
      <c r="F55" s="77" t="n"/>
      <c r="G55" s="77" t="n"/>
      <c r="H55" s="77" t="n"/>
      <c r="I55" s="46" t="n"/>
      <c r="J55" s="77" t="n"/>
      <c r="K55" s="77" t="n"/>
    </row>
    <row r="56">
      <c r="A56" s="67" t="inlineStr">
        <is>
          <t>System and Information Integrity</t>
        </is>
      </c>
      <c r="B56" s="57" t="inlineStr">
        <is>
          <t>SI-11</t>
        </is>
      </c>
      <c r="C56" s="54" t="inlineStr">
        <is>
          <t>SI-11.1</t>
        </is>
      </c>
      <c r="D56" s="57" t="inlineStr">
        <is>
          <t>Error Handling</t>
        </is>
      </c>
      <c r="E56" s="75" t="inlineStr">
        <is>
          <t>Determine if error messages that provide the information necessary for corrective actions are generated without revealing information that could be exploited.</t>
        </is>
      </c>
      <c r="F56" s="77" t="n"/>
      <c r="G56" s="77" t="n"/>
      <c r="H56" s="77" t="n"/>
      <c r="I56" s="46" t="n"/>
      <c r="J56" s="77" t="n"/>
      <c r="K56" s="77" t="n"/>
    </row>
    <row r="57">
      <c r="A57" s="67" t="inlineStr">
        <is>
          <t>System and Information Integrity</t>
        </is>
      </c>
      <c r="B57" s="57" t="inlineStr">
        <is>
          <t>SI-11</t>
        </is>
      </c>
      <c r="C57" s="54" t="inlineStr">
        <is>
          <t>SI-11.2</t>
        </is>
      </c>
      <c r="D57" s="57" t="inlineStr">
        <is>
          <t>Error Handling</t>
        </is>
      </c>
      <c r="E57" s="75" t="inlineStr">
        <is>
          <t>Determine if error messages are revealed only to the ISSO and/or a similar role within the organization.</t>
        </is>
      </c>
      <c r="F57" s="77" t="n"/>
      <c r="G57" s="77" t="n"/>
      <c r="H57" s="77" t="n"/>
      <c r="I57" s="46" t="n"/>
      <c r="J57" s="77" t="n"/>
      <c r="K57" s="77" t="n"/>
    </row>
    <row r="58">
      <c r="A58" s="67" t="inlineStr">
        <is>
          <t>System and Information Integrity</t>
        </is>
      </c>
      <c r="B58" s="57" t="inlineStr">
        <is>
          <t>SI-12</t>
        </is>
      </c>
      <c r="C58" s="54" t="inlineStr">
        <is>
          <t>SI-12.1</t>
        </is>
      </c>
      <c r="D58" s="57" t="inlineStr">
        <is>
          <t>Information Management and Retention</t>
        </is>
      </c>
      <c r="E58" s="75" t="inlineStr">
        <is>
          <t>Determine if information within the system and information output from the system is managed and retained in accordance with applicable laws, Executive Orders, directives, regulations, policies, standards, guidelines, and operational requirements.</t>
        </is>
      </c>
      <c r="F58" s="77" t="n"/>
      <c r="G58" s="77" t="n"/>
      <c r="H58" s="77" t="n"/>
      <c r="I58" s="46" t="n"/>
      <c r="J58" s="77" t="n"/>
      <c r="K58" s="77" t="n"/>
    </row>
    <row r="59">
      <c r="A59" s="67" t="inlineStr">
        <is>
          <t>System and Information Integrity</t>
        </is>
      </c>
      <c r="B59" s="57" t="inlineStr">
        <is>
          <t>SI-16</t>
        </is>
      </c>
      <c r="C59" s="54" t="inlineStr">
        <is>
          <t>SI-16.2</t>
        </is>
      </c>
      <c r="D59" s="57" t="inlineStr">
        <is>
          <t>Memory Protection</t>
        </is>
      </c>
      <c r="E59" s="75" t="inlineStr">
        <is>
          <t>Determine if organization-defined controls are implemented to protect the system memory from unauthorized code execution.</t>
        </is>
      </c>
      <c r="F59" s="77" t="n"/>
      <c r="G59" s="77" t="n"/>
      <c r="H59" s="77" t="n"/>
      <c r="I59" s="46" t="n"/>
      <c r="J59" s="77" t="n"/>
      <c r="K59" s="77" t="n"/>
    </row>
  </sheetData>
  <autoFilter ref="$A$1:$I$59"/>
  <conditionalFormatting sqref="H2:I5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7.xml><?xml version="1.0" encoding="utf-8"?>
<worksheet xmlns="http://schemas.openxmlformats.org/spreadsheetml/2006/main">
  <sheetPr>
    <tabColor rgb="FF1C4587"/>
    <outlinePr summaryBelow="1" summaryRight="1"/>
    <pageSetUpPr fitToPage="1"/>
  </sheetPr>
  <dimension ref="A1:K27"/>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Supply Chain Risk Management</t>
        </is>
      </c>
      <c r="B2" s="54" t="inlineStr">
        <is>
          <t>SR-1</t>
        </is>
      </c>
      <c r="C2" s="54" t="inlineStr">
        <is>
          <t>SR-1.1</t>
        </is>
      </c>
      <c r="D2" s="54" t="inlineStr">
        <is>
          <t>Policy and Procedures</t>
        </is>
      </c>
      <c r="E2" s="54" t="inlineStr">
        <is>
          <t>Determine if a supply chain risk management policy is developed, documented and disseminated to organization-defined personnel or roles including the chief privacy and ISSO and/or similar role or designees.</t>
        </is>
      </c>
      <c r="F2" s="77" t="n"/>
      <c r="G2" s="77" t="n"/>
      <c r="H2" s="77" t="n"/>
      <c r="I2" s="46" t="n"/>
      <c r="J2" s="77" t="n"/>
      <c r="K2" s="77" t="n"/>
    </row>
    <row r="3">
      <c r="A3" s="67" t="inlineStr">
        <is>
          <t>Supply Chain Risk Management</t>
        </is>
      </c>
      <c r="B3" s="57" t="inlineStr">
        <is>
          <t>SR-1</t>
        </is>
      </c>
      <c r="C3" s="54" t="inlineStr">
        <is>
          <t>SR-1.2</t>
        </is>
      </c>
      <c r="D3" s="54" t="inlineStr">
        <is>
          <t>Policy and Procedures</t>
        </is>
      </c>
      <c r="E3" s="75" t="inlineStr">
        <is>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is>
      </c>
      <c r="F3" s="77" t="n"/>
      <c r="G3" s="77" t="n"/>
      <c r="H3" s="77" t="n"/>
      <c r="I3" s="46" t="n"/>
      <c r="J3" s="77" t="n"/>
      <c r="K3" s="77" t="n"/>
    </row>
    <row r="4">
      <c r="A4" s="67" t="inlineStr">
        <is>
          <t>Supply Chain Risk Management</t>
        </is>
      </c>
      <c r="B4" s="57" t="inlineStr">
        <is>
          <t>SR-1</t>
        </is>
      </c>
      <c r="C4" s="54" t="inlineStr">
        <is>
          <t>SR-1.3</t>
        </is>
      </c>
      <c r="D4" s="54" t="inlineStr">
        <is>
          <t>Policy and Procedures</t>
        </is>
      </c>
      <c r="E4" s="75" t="inlineStr">
        <is>
          <t>Determine if the organizational-level, mission/business process-level, or system-level supply chain risk management policy addresses purpose, scope, roles, responsibilities, management commitment, coordination among organizational entities, and compliance.</t>
        </is>
      </c>
      <c r="F4" s="77" t="n"/>
      <c r="G4" s="77" t="n"/>
      <c r="H4" s="77" t="n"/>
      <c r="I4" s="46" t="n"/>
      <c r="J4" s="77" t="n"/>
      <c r="K4" s="77" t="n"/>
    </row>
    <row r="5">
      <c r="A5" s="67" t="inlineStr">
        <is>
          <t>Supply Chain Risk Management</t>
        </is>
      </c>
      <c r="B5" s="57" t="inlineStr">
        <is>
          <t>SR-1</t>
        </is>
      </c>
      <c r="C5" s="54" t="inlineStr">
        <is>
          <t>SR-1.4</t>
        </is>
      </c>
      <c r="D5" s="54" t="inlineStr">
        <is>
          <t>Policy and Procedures</t>
        </is>
      </c>
      <c r="E5" s="75" t="inlineStr">
        <is>
          <t>Determine if the supply chain risk management policy is consistent with applicable laws, Executive Orders, directives, regulations, policies, standards, and guidelines.</t>
        </is>
      </c>
      <c r="F5" s="77" t="n"/>
      <c r="G5" s="77" t="n"/>
      <c r="H5" s="77" t="n"/>
      <c r="I5" s="46" t="n"/>
      <c r="J5" s="77" t="n"/>
      <c r="K5" s="77" t="n"/>
    </row>
    <row r="6">
      <c r="A6" s="67" t="inlineStr">
        <is>
          <t>Supply Chain Risk Management</t>
        </is>
      </c>
      <c r="B6" s="57" t="inlineStr">
        <is>
          <t>SR-1</t>
        </is>
      </c>
      <c r="C6" s="54" t="inlineStr">
        <is>
          <t>SR-1.5</t>
        </is>
      </c>
      <c r="D6" s="54" t="inlineStr">
        <is>
          <t>Policy and Procedures</t>
        </is>
      </c>
      <c r="E6" s="75" t="inlineStr">
        <is>
          <t>Determine if the organization-defined official is designated to manage the development, documentation, and dissemination of the supply chain risk management policy and procedures.</t>
        </is>
      </c>
      <c r="F6" s="77" t="n"/>
      <c r="G6" s="77" t="n"/>
      <c r="H6" s="77" t="n"/>
      <c r="I6" s="46" t="n"/>
      <c r="J6" s="77" t="n"/>
      <c r="K6" s="77" t="n"/>
    </row>
    <row r="7">
      <c r="A7" s="67" t="inlineStr">
        <is>
          <t>Supply Chain Risk Management</t>
        </is>
      </c>
      <c r="B7" s="57" t="inlineStr">
        <is>
          <t>SR-1</t>
        </is>
      </c>
      <c r="C7" s="54" t="inlineStr">
        <is>
          <t>SR-1.6</t>
        </is>
      </c>
      <c r="D7" s="54" t="inlineStr">
        <is>
          <t>Policy and Procedures</t>
        </is>
      </c>
      <c r="E7" s="75" t="inlineStr">
        <is>
          <t>Determine if the current supply chain risk management policy is reviewed and updated at least every three (3) years as well as after significant changes to in-scope systems.</t>
        </is>
      </c>
      <c r="F7" s="77" t="n"/>
      <c r="G7" s="77" t="n"/>
      <c r="H7" s="77" t="n"/>
      <c r="I7" s="46" t="n"/>
      <c r="J7" s="77" t="n"/>
      <c r="K7" s="77" t="n"/>
    </row>
    <row r="8">
      <c r="A8" s="67" t="inlineStr">
        <is>
          <t>Supply Chain Risk Management</t>
        </is>
      </c>
      <c r="B8" s="57" t="inlineStr">
        <is>
          <t>SR-1</t>
        </is>
      </c>
      <c r="C8" s="54" t="inlineStr">
        <is>
          <t>SR-1.7</t>
        </is>
      </c>
      <c r="D8" s="54" t="inlineStr">
        <is>
          <t>Policy and Procedures</t>
        </is>
      </c>
      <c r="E8" s="75" t="inlineStr">
        <is>
          <t>Determine if the current supply chain risk management procedures are reviewed and updated are reviewed and updated at least annually as well as after significant changes to in-scope systems.</t>
        </is>
      </c>
      <c r="F8" s="77" t="n"/>
      <c r="G8" s="77" t="n"/>
      <c r="H8" s="77" t="n"/>
      <c r="I8" s="46" t="n"/>
      <c r="J8" s="77" t="n"/>
      <c r="K8" s="77" t="n"/>
    </row>
    <row r="9">
      <c r="A9" s="67" t="inlineStr">
        <is>
          <t>Supply Chain Risk Management</t>
        </is>
      </c>
      <c r="B9" s="57" t="inlineStr">
        <is>
          <t>SR-2</t>
        </is>
      </c>
      <c r="C9" s="54" t="inlineStr">
        <is>
          <t>SR-2.1</t>
        </is>
      </c>
      <c r="D9" s="57" t="inlineStr">
        <is>
          <t>Supply Chain Risk Management Plan</t>
        </is>
      </c>
      <c r="E9" s="75" t="inlineStr">
        <is>
          <t>Determine if a plan for managing supply chain risks is developed.</t>
        </is>
      </c>
      <c r="F9" s="77" t="n"/>
      <c r="G9" s="77" t="n"/>
      <c r="H9" s="77" t="n"/>
      <c r="I9" s="46" t="n"/>
      <c r="J9" s="77" t="n"/>
      <c r="K9" s="77" t="n"/>
    </row>
    <row r="10">
      <c r="A10" s="67" t="inlineStr">
        <is>
          <t>Supply Chain Risk Management</t>
        </is>
      </c>
      <c r="B10" s="57" t="inlineStr">
        <is>
          <t>SR-2</t>
        </is>
      </c>
      <c r="C10" s="54" t="inlineStr">
        <is>
          <t>SR-2.2</t>
        </is>
      </c>
      <c r="D10" s="57" t="inlineStr">
        <is>
          <t>Supply Chain Risk Management Plan</t>
        </is>
      </c>
      <c r="E10" s="75" t="inlineStr">
        <is>
          <t>Determine if the supply chain risk management plan addresses risks associated with the research, development, design, manufacturing, acquisition, delivery, integration, operation and disposal of organization-defined systems, system components, or system services.</t>
        </is>
      </c>
      <c r="F10" s="77" t="n"/>
      <c r="G10" s="77" t="n"/>
      <c r="H10" s="77" t="n"/>
      <c r="I10" s="46" t="n"/>
      <c r="J10" s="77" t="n"/>
      <c r="K10" s="77" t="n"/>
    </row>
    <row r="11">
      <c r="A11" s="67" t="inlineStr">
        <is>
          <t>Supply Chain Risk Management</t>
        </is>
      </c>
      <c r="B11" s="57" t="inlineStr">
        <is>
          <t>SR-2</t>
        </is>
      </c>
      <c r="C11" s="54" t="inlineStr">
        <is>
          <t>SR-2.3</t>
        </is>
      </c>
      <c r="D11" s="57" t="inlineStr">
        <is>
          <t>Supply Chain Risk Management Plan</t>
        </is>
      </c>
      <c r="E11" s="75" t="inlineStr">
        <is>
          <t>Determine if the supply chain risk management plan is reviewed and updated at least annually or as required to address threat, organizational, or environmental changes.</t>
        </is>
      </c>
      <c r="F11" s="77" t="n"/>
      <c r="G11" s="77" t="n"/>
      <c r="H11" s="77" t="n"/>
      <c r="I11" s="46" t="n"/>
      <c r="J11" s="77" t="n"/>
      <c r="K11" s="77" t="n"/>
    </row>
    <row r="12">
      <c r="A12" s="67" t="inlineStr">
        <is>
          <t>Supply Chain Risk Management</t>
        </is>
      </c>
      <c r="B12" s="57" t="inlineStr">
        <is>
          <t>SR-2</t>
        </is>
      </c>
      <c r="C12" s="54" t="inlineStr">
        <is>
          <t>SR-2.4</t>
        </is>
      </c>
      <c r="D12" s="57" t="inlineStr">
        <is>
          <t>Supply Chain Risk Management Plan</t>
        </is>
      </c>
      <c r="E12" s="75" t="inlineStr">
        <is>
          <t>Determine if the supply chain risk management plan is protected from unauthorized disclosure and modification.</t>
        </is>
      </c>
      <c r="F12" s="77" t="n"/>
      <c r="G12" s="77" t="n"/>
      <c r="H12" s="77" t="n"/>
      <c r="I12" s="46" t="n"/>
      <c r="J12" s="77" t="n"/>
      <c r="K12" s="77" t="n"/>
    </row>
    <row r="13">
      <c r="A13" s="67" t="inlineStr">
        <is>
          <t>Supply Chain Risk Management</t>
        </is>
      </c>
      <c r="B13" s="57" t="inlineStr">
        <is>
          <t>SR-2 (1)</t>
        </is>
      </c>
      <c r="C13" s="54" t="inlineStr">
        <is>
          <t>SR-2 (1).1</t>
        </is>
      </c>
      <c r="D13" s="57" t="inlineStr">
        <is>
          <t>Establish SCRM Team</t>
        </is>
      </c>
      <c r="E13" s="75" t="inlineStr">
        <is>
          <t>Determine if a supply chain risk management team consisting of organization-defined personnel, roles and responsibilities is established to lead and support organization-defined supply chain risk management activities.</t>
        </is>
      </c>
      <c r="F13" s="76" t="n"/>
      <c r="G13" s="77" t="n"/>
      <c r="H13" s="77" t="n"/>
      <c r="I13" s="46" t="n"/>
      <c r="J13" s="77" t="n"/>
      <c r="K13" s="77" t="n"/>
    </row>
    <row r="14">
      <c r="A14" s="67" t="inlineStr">
        <is>
          <t>Supply Chain Risk Management</t>
        </is>
      </c>
      <c r="B14" s="57" t="inlineStr">
        <is>
          <t>SR-3</t>
        </is>
      </c>
      <c r="C14" s="54" t="inlineStr">
        <is>
          <t>SR-3.1</t>
        </is>
      </c>
      <c r="D14" s="57" t="inlineStr">
        <is>
          <t>Supply Chain Controls and Processes</t>
        </is>
      </c>
      <c r="E14" s="75" t="inlineStr">
        <is>
          <t>Determine if a process or processes is/are established to identify and address weaknesses or deficiencies in the supply chain elements and processes of organization-defined system or system components.</t>
        </is>
      </c>
      <c r="F14" s="77" t="n"/>
      <c r="G14" s="77" t="n"/>
      <c r="H14" s="77" t="n"/>
      <c r="I14" s="46" t="n"/>
      <c r="J14" s="77" t="n"/>
      <c r="K14" s="77" t="n"/>
    </row>
    <row r="15">
      <c r="A15" s="67" t="inlineStr">
        <is>
          <t>Supply Chain Risk Management</t>
        </is>
      </c>
      <c r="B15" s="57" t="inlineStr">
        <is>
          <t>SR-3</t>
        </is>
      </c>
      <c r="C15" s="54" t="inlineStr">
        <is>
          <t>SR-3.2</t>
        </is>
      </c>
      <c r="D15" s="57" t="inlineStr">
        <is>
          <t>Supply Chain Controls and Processes</t>
        </is>
      </c>
      <c r="E15" s="75" t="inlineStr">
        <is>
          <t>Determine if the process or processes to identify and address weaknesses or deficiencies in the supply chain elements and processes of organization-defined system or system component is/are coordinated with organization-defined supply chain personnel.</t>
        </is>
      </c>
      <c r="F15" s="77" t="n"/>
      <c r="G15" s="77" t="n"/>
      <c r="H15" s="77" t="n"/>
      <c r="I15" s="46" t="n"/>
      <c r="J15" s="77" t="n"/>
      <c r="K15" s="77" t="n"/>
    </row>
    <row r="16">
      <c r="A16" s="67" t="inlineStr">
        <is>
          <t>Supply Chain Risk Management</t>
        </is>
      </c>
      <c r="B16" s="57" t="inlineStr">
        <is>
          <t>SR-3</t>
        </is>
      </c>
      <c r="C16" s="54" t="inlineStr">
        <is>
          <t>SR-3.3</t>
        </is>
      </c>
      <c r="D16" s="57" t="inlineStr">
        <is>
          <t>Supply Chain Controls and Processes</t>
        </is>
      </c>
      <c r="E16" s="75" t="inlineStr">
        <is>
          <t>Determine if organization-defined supply chain controls are employed to protect against supply chain risks to the system, system component, or system service and to limit the harm or consequences from supply chain-related events.</t>
        </is>
      </c>
      <c r="F16" s="77" t="n"/>
      <c r="G16" s="77" t="n"/>
      <c r="H16" s="77" t="n"/>
      <c r="I16" s="46" t="n"/>
      <c r="J16" s="77" t="n"/>
      <c r="K16" s="77" t="n"/>
    </row>
    <row r="17">
      <c r="A17" s="67" t="inlineStr">
        <is>
          <t>Supply Chain Risk Management</t>
        </is>
      </c>
      <c r="B17" s="57" t="inlineStr">
        <is>
          <t>SR-3</t>
        </is>
      </c>
      <c r="C17" s="54" t="inlineStr">
        <is>
          <t>SR-3.4</t>
        </is>
      </c>
      <c r="D17" s="57" t="inlineStr">
        <is>
          <t>Supply Chain Controls and Processes</t>
        </is>
      </c>
      <c r="E17" s="75" t="inlineStr">
        <is>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is>
      </c>
      <c r="F17" s="77" t="n"/>
      <c r="G17" s="77" t="n"/>
      <c r="H17" s="77" t="n"/>
      <c r="I17" s="46" t="n"/>
      <c r="J17" s="77" t="n"/>
      <c r="K17" s="77" t="n"/>
    </row>
    <row r="18">
      <c r="A18" s="67" t="inlineStr">
        <is>
          <t>Supply Chain Risk Management</t>
        </is>
      </c>
      <c r="B18" s="57" t="inlineStr">
        <is>
          <t>SR-5</t>
        </is>
      </c>
      <c r="C18" s="54" t="inlineStr">
        <is>
          <t>SR-5.1</t>
        </is>
      </c>
      <c r="D18" s="57" t="inlineStr">
        <is>
          <t>Acquisition Strategies, Tools, and Methods</t>
        </is>
      </c>
      <c r="E18" s="75" t="inlineStr">
        <is>
          <t>Determine if organization-defined acquisition strategies, contract tools, and procurement methods are employed to protect, identify and mitigate against supply chain risks.</t>
        </is>
      </c>
      <c r="F18" s="77" t="n"/>
      <c r="G18" s="77" t="n"/>
      <c r="H18" s="77" t="n"/>
      <c r="I18" s="46" t="n"/>
      <c r="J18" s="77" t="n"/>
      <c r="K18" s="77" t="n"/>
    </row>
    <row r="19">
      <c r="A19" s="67" t="inlineStr">
        <is>
          <t>Supply Chain Risk Management</t>
        </is>
      </c>
      <c r="B19" s="57" t="inlineStr">
        <is>
          <t>SR-6</t>
        </is>
      </c>
      <c r="C19" s="54" t="inlineStr">
        <is>
          <t>SR-6.1</t>
        </is>
      </c>
      <c r="D19" s="57" t="inlineStr">
        <is>
          <t>Supplier Assessments and Reviews</t>
        </is>
      </c>
      <c r="E19" s="75" t="inlineStr">
        <is>
          <t>Determine if the supply chain-related risks associated with suppliers or contractors and the systems, system components, or system services they provide are assessed and reviewed at least annually.</t>
        </is>
      </c>
      <c r="F19" s="77" t="n"/>
      <c r="G19" s="77" t="n"/>
      <c r="H19" s="77" t="n"/>
      <c r="I19" s="46" t="n"/>
      <c r="J19" s="77" t="n"/>
      <c r="K19" s="77" t="n"/>
    </row>
    <row r="20">
      <c r="A20" s="67" t="inlineStr">
        <is>
          <t>Supply Chain Risk Management</t>
        </is>
      </c>
      <c r="B20" s="57" t="inlineStr">
        <is>
          <t>SR-8</t>
        </is>
      </c>
      <c r="C20" s="54" t="inlineStr">
        <is>
          <t>SR-8.1</t>
        </is>
      </c>
      <c r="D20" s="57" t="inlineStr">
        <is>
          <t>Notification Agreements</t>
        </is>
      </c>
      <c r="E20" s="75" t="inlineStr">
        <is>
          <t>Determine if agreements and procedures are established with entities involved in the supply chain for the system, system components, or system service for notification of supply chain compromises and results of assessment or audits.</t>
        </is>
      </c>
      <c r="F20" s="77" t="n"/>
      <c r="G20" s="77" t="n"/>
      <c r="H20" s="77" t="n"/>
      <c r="I20" s="46" t="n"/>
      <c r="J20" s="77" t="n"/>
      <c r="K20" s="77" t="n"/>
    </row>
    <row r="21">
      <c r="A21" s="67" t="inlineStr">
        <is>
          <t>Supply Chain Risk Management</t>
        </is>
      </c>
      <c r="B21" s="57" t="inlineStr">
        <is>
          <t>SR-10</t>
        </is>
      </c>
      <c r="C21" s="54" t="inlineStr">
        <is>
          <t>SR-10.1</t>
        </is>
      </c>
      <c r="D21" s="57" t="inlineStr">
        <is>
          <t>Inspection of Systems or Components</t>
        </is>
      </c>
      <c r="E21" s="75" t="inlineStr">
        <is>
          <t>Determine if organization-defined systems or system components are inspected at random, at an organization-defined frequency, or upon organization-defined indications of need for inspection to detect tampering.</t>
        </is>
      </c>
      <c r="F21" s="77" t="n"/>
      <c r="G21" s="77" t="n"/>
      <c r="H21" s="77" t="n"/>
      <c r="I21" s="46" t="n"/>
      <c r="J21" s="77" t="n"/>
      <c r="K21" s="77" t="n"/>
    </row>
    <row r="22">
      <c r="A22" s="67" t="inlineStr">
        <is>
          <t>Supply Chain Risk Management</t>
        </is>
      </c>
      <c r="B22" s="57" t="inlineStr">
        <is>
          <t>SR-11</t>
        </is>
      </c>
      <c r="C22" s="54" t="inlineStr">
        <is>
          <t>SR-11.1</t>
        </is>
      </c>
      <c r="D22" s="57" t="inlineStr">
        <is>
          <t>Component Authenticity</t>
        </is>
      </c>
      <c r="E22" s="75" t="inlineStr">
        <is>
          <t>Determine if anti-counterfeit policy and anti-counterfeit procedures are developed and implemented.</t>
        </is>
      </c>
      <c r="F22" s="77" t="n"/>
      <c r="G22" s="77" t="n"/>
      <c r="H22" s="77" t="n"/>
      <c r="I22" s="46" t="n"/>
      <c r="J22" s="77" t="n"/>
      <c r="K22" s="77" t="n"/>
    </row>
    <row r="23">
      <c r="A23" s="67" t="inlineStr">
        <is>
          <t>Supply Chain Risk Management</t>
        </is>
      </c>
      <c r="B23" s="57" t="inlineStr">
        <is>
          <t>SR-11</t>
        </is>
      </c>
      <c r="C23" s="54" t="inlineStr">
        <is>
          <t>SR-11.2</t>
        </is>
      </c>
      <c r="D23" s="57" t="inlineStr">
        <is>
          <t>Component Authenticity</t>
        </is>
      </c>
      <c r="E23" s="75" t="inlineStr">
        <is>
          <t>Determine if the anti-counterfeit procedures include the means to detect and prevent counterfeit components entering the system.</t>
        </is>
      </c>
      <c r="F23" s="77" t="n"/>
      <c r="G23" s="77" t="n"/>
      <c r="H23" s="77" t="n"/>
      <c r="I23" s="46" t="n"/>
      <c r="J23" s="77" t="n"/>
      <c r="K23" s="77" t="n"/>
    </row>
    <row r="24">
      <c r="A24" s="67" t="inlineStr">
        <is>
          <t>Supply Chain Risk Management</t>
        </is>
      </c>
      <c r="B24" s="57" t="inlineStr">
        <is>
          <t>SR-11</t>
        </is>
      </c>
      <c r="C24" s="54" t="inlineStr">
        <is>
          <t>SR-11.3</t>
        </is>
      </c>
      <c r="D24" s="57" t="inlineStr">
        <is>
          <t>Component Authenticity</t>
        </is>
      </c>
      <c r="E24" s="75" t="inlineStr">
        <is>
          <t>Determine if counterfeit system components are reported to organization-defined source of counterfeit component, external reporting organizations, personnel or roles.</t>
        </is>
      </c>
      <c r="F24" s="77" t="n"/>
      <c r="G24" s="77" t="n"/>
      <c r="H24" s="77" t="n"/>
      <c r="I24" s="46" t="n"/>
      <c r="J24" s="77" t="n"/>
      <c r="K24" s="77" t="n"/>
    </row>
    <row r="25">
      <c r="A25" s="67" t="inlineStr">
        <is>
          <t>Supply Chain Risk Management</t>
        </is>
      </c>
      <c r="B25" s="57" t="inlineStr">
        <is>
          <t>SR-11 (1)</t>
        </is>
      </c>
      <c r="C25" s="54" t="inlineStr">
        <is>
          <t>SR-11 (1).1</t>
        </is>
      </c>
      <c r="D25" s="57" t="inlineStr">
        <is>
          <t>Anti-Counterfeit Training</t>
        </is>
      </c>
      <c r="E25" s="75" t="inlineStr">
        <is>
          <t>Determine if organization-defined personnel or roles are trained to detect counterfeit system components (including hardware, software, and firmware).</t>
        </is>
      </c>
      <c r="F25" s="77" t="n"/>
      <c r="G25" s="77" t="n"/>
      <c r="H25" s="77" t="n"/>
      <c r="I25" s="46" t="n"/>
      <c r="J25" s="77" t="n"/>
      <c r="K25" s="77" t="n"/>
    </row>
    <row r="26">
      <c r="A26" s="67" t="inlineStr">
        <is>
          <t>Supply Chain Risk Management</t>
        </is>
      </c>
      <c r="B26" s="57" t="inlineStr">
        <is>
          <t>SR-11 (2)</t>
        </is>
      </c>
      <c r="C26" s="54" t="inlineStr">
        <is>
          <t>SR-11 (2).1</t>
        </is>
      </c>
      <c r="D26" s="57" t="inlineStr">
        <is>
          <t>Configuration Control for Component Service and Repair</t>
        </is>
      </c>
      <c r="E26" s="75" t="inlineStr">
        <is>
          <t>Determine if configuration control over all in-scope system components awaiting service or repair and configuration control over serviced or repaired organization-defined system components awaiting return to service is maintained.</t>
        </is>
      </c>
      <c r="F26" s="77" t="n"/>
      <c r="G26" s="77" t="n"/>
      <c r="H26" s="77" t="n"/>
      <c r="I26" s="46" t="n"/>
      <c r="J26" s="77" t="n"/>
      <c r="K26" s="77" t="n"/>
    </row>
    <row r="27">
      <c r="A27" s="67" t="inlineStr">
        <is>
          <t>Supply Chain Risk Management</t>
        </is>
      </c>
      <c r="B27" s="57" t="inlineStr">
        <is>
          <t>SR-12</t>
        </is>
      </c>
      <c r="C27" s="54" t="inlineStr">
        <is>
          <t>SR-12.1</t>
        </is>
      </c>
      <c r="D27" s="57" t="inlineStr">
        <is>
          <t>Component Disposal</t>
        </is>
      </c>
      <c r="E27" s="75" t="inlineStr">
        <is>
          <t>Determine if organization-defined data, documentation, tools, or system component are disposed of using organization-defined techniques and methods.</t>
        </is>
      </c>
      <c r="F27" s="77" t="n"/>
      <c r="G27" s="77" t="n"/>
      <c r="H27" s="77" t="n"/>
      <c r="I27" s="46" t="n"/>
      <c r="J27" s="77" t="n"/>
      <c r="K27" s="77" t="n"/>
    </row>
  </sheetData>
  <autoFilter ref="$A$1:$I$27"/>
  <conditionalFormatting sqref="H2:I27">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Audit and Accountability Summary</t>
        </is>
      </c>
      <c r="C1" s="87" t="n"/>
      <c r="D1" s="87" t="n"/>
      <c r="E1" s="87" t="n"/>
      <c r="F1" s="87" t="n"/>
      <c r="G1" s="83" t="n"/>
      <c r="H1" s="13" t="n"/>
      <c r="I1" s="13" t="n"/>
      <c r="J1" s="13" t="n"/>
      <c r="K1" s="13" t="n"/>
    </row>
    <row r="2">
      <c r="A2" s="14" t="n"/>
      <c r="E2" s="13" t="n"/>
      <c r="H2" s="13" t="n"/>
      <c r="I2" s="13" t="n"/>
      <c r="J2" s="13" t="n"/>
      <c r="K2" s="13" t="n"/>
    </row>
    <row r="3">
      <c r="A3" s="10" t="n"/>
      <c r="B3" s="88" t="inlineStr">
        <is>
          <t>AU Test Procedures Summary</t>
        </is>
      </c>
      <c r="C3" s="83" t="n"/>
      <c r="E3" s="88" t="inlineStr">
        <is>
          <t>AU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COUNTIF(AU!$I$2:$I$36, "Pass")</f>
        <v/>
      </c>
      <c r="E5" s="5" t="inlineStr">
        <is>
          <t>Fully Implemented</t>
        </is>
      </c>
      <c r="F5" s="6">
        <f>COUNTIF(G$12:G$27, "Fully Implemented")</f>
        <v/>
      </c>
    </row>
    <row r="6">
      <c r="A6" s="10" t="n"/>
      <c r="B6" s="5" t="inlineStr">
        <is>
          <t>Fail</t>
        </is>
      </c>
      <c r="C6" s="17">
        <f>COUNTIF(AU!$I$2:$I$36, "Fail")</f>
        <v/>
      </c>
      <c r="E6" s="5" t="inlineStr">
        <is>
          <t>Partially Implemented</t>
        </is>
      </c>
      <c r="F6" s="6">
        <f>COUNTIF(G$12:G$27, "Partially Implemented")</f>
        <v/>
      </c>
    </row>
    <row r="7">
      <c r="A7" s="10" t="n"/>
      <c r="B7" s="18" t="inlineStr">
        <is>
          <t>Coverage</t>
        </is>
      </c>
      <c r="C7" s="19">
        <f>IF(SUM(C5:C6)=0, "Pending", C5/SUM(C5:C6))</f>
        <v/>
      </c>
      <c r="E7" s="5" t="inlineStr">
        <is>
          <t>Not Implemented</t>
        </is>
      </c>
      <c r="F7" s="6">
        <f>COUNTIF(G$12:G$27, "Not Implemented")</f>
        <v/>
      </c>
    </row>
    <row r="8">
      <c r="A8" s="10" t="n"/>
    </row>
    <row r="10">
      <c r="B10" s="88" t="inlineStr">
        <is>
          <t>AU Test Procedures Breakdown</t>
        </is>
      </c>
      <c r="C10" s="83" t="n"/>
      <c r="D10" s="20" t="n"/>
      <c r="E10" s="88" t="inlineStr">
        <is>
          <t>AU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AU-1.1</t>
        </is>
      </c>
      <c r="C12" s="6">
        <f>VLOOKUP(B12,AU!C:I, 7, FALSE)</f>
        <v/>
      </c>
      <c r="D12" s="10" t="n"/>
      <c r="E12" s="23" t="inlineStr">
        <is>
          <t>AU-1</t>
        </is>
      </c>
      <c r="F12" s="27" t="inlineStr">
        <is>
          <t>Policy and Procedures</t>
        </is>
      </c>
      <c r="G12" s="6">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inlineStr">
        <is>
          <t>AU-1.2</t>
        </is>
      </c>
      <c r="C13" s="6">
        <f>VLOOKUP(B13,AU!C:I, 7, FALSE)</f>
        <v/>
      </c>
      <c r="D13" s="10" t="n"/>
      <c r="E13" s="23" t="inlineStr">
        <is>
          <t>AU-2</t>
        </is>
      </c>
      <c r="F13" s="27" t="inlineStr">
        <is>
          <t>Event Logging</t>
        </is>
      </c>
      <c r="G13" s="6">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inlineStr">
        <is>
          <t>AU-1.3</t>
        </is>
      </c>
      <c r="C14" s="6">
        <f>VLOOKUP(B14,AU!C:I, 7, FALSE)</f>
        <v/>
      </c>
      <c r="D14" s="10" t="n"/>
      <c r="E14" s="23" t="inlineStr">
        <is>
          <t>AU-3</t>
        </is>
      </c>
      <c r="F14" s="27" t="inlineStr">
        <is>
          <t>Content of Audit Records</t>
        </is>
      </c>
      <c r="G14" s="6">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inlineStr">
        <is>
          <t>AU-1.4</t>
        </is>
      </c>
      <c r="C15" s="6">
        <f>VLOOKUP(B15,AU!C:I, 7, FALSE)</f>
        <v/>
      </c>
      <c r="D15" s="10" t="n"/>
      <c r="E15" s="23" t="inlineStr">
        <is>
          <t>AU-3 (1)</t>
        </is>
      </c>
      <c r="F15" s="27" t="inlineStr">
        <is>
          <t>Content of Audit Records | Additional Audit Information</t>
        </is>
      </c>
      <c r="G15" s="6">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inlineStr">
        <is>
          <t>AU-1.5</t>
        </is>
      </c>
      <c r="C16" s="6">
        <f>VLOOKUP(B16,AU!C:I, 7, FALSE)</f>
        <v/>
      </c>
      <c r="D16" s="10" t="n"/>
      <c r="E16" s="23" t="inlineStr">
        <is>
          <t>AU-4</t>
        </is>
      </c>
      <c r="F16" s="27" t="inlineStr">
        <is>
          <t>Audit Log Storage Capacity</t>
        </is>
      </c>
      <c r="G16" s="6">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inlineStr">
        <is>
          <t>AU-1.6</t>
        </is>
      </c>
      <c r="C17" s="6">
        <f>VLOOKUP(B17,AU!C:I, 7, FALSE)</f>
        <v/>
      </c>
      <c r="D17" s="10" t="n"/>
      <c r="E17" s="23" t="inlineStr">
        <is>
          <t>AU-5</t>
        </is>
      </c>
      <c r="F17" s="27" t="inlineStr">
        <is>
          <t>Response to Audit Logging Process Failures</t>
        </is>
      </c>
      <c r="G17" s="6">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inlineStr">
        <is>
          <t>AU-1.7</t>
        </is>
      </c>
      <c r="C18" s="6">
        <f>VLOOKUP(B18,AU!C:I, 7, FALSE)</f>
        <v/>
      </c>
      <c r="D18" s="10" t="n"/>
      <c r="E18" s="23" t="inlineStr">
        <is>
          <t>AU-6</t>
        </is>
      </c>
      <c r="F18" s="27" t="inlineStr">
        <is>
          <t>Audit Record Review, Analysis, and Reporting</t>
        </is>
      </c>
      <c r="G18" s="6">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inlineStr">
        <is>
          <t>AU-2.1</t>
        </is>
      </c>
      <c r="C19" s="6">
        <f>VLOOKUP(B19,AU!C:I, 7, FALSE)</f>
        <v/>
      </c>
      <c r="D19" s="10" t="n"/>
      <c r="E19" s="23" t="inlineStr">
        <is>
          <t>AU-6 (1)</t>
        </is>
      </c>
      <c r="F19" s="27" t="inlineStr">
        <is>
          <t>Audit Record Review, Analysis, and Reporting | Automated Process Integration</t>
        </is>
      </c>
      <c r="G19" s="6">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inlineStr">
        <is>
          <t>AU-2.2</t>
        </is>
      </c>
      <c r="C20" s="6">
        <f>VLOOKUP(B20,AU!C:I, 7, FALSE)</f>
        <v/>
      </c>
      <c r="D20" s="10" t="n"/>
      <c r="E20" s="23" t="inlineStr">
        <is>
          <t>AU-6 (3)</t>
        </is>
      </c>
      <c r="F20" s="27" t="inlineStr">
        <is>
          <t>Audit Record Review, Analysis, and Reporting | Correlate Audit Record Repositories</t>
        </is>
      </c>
      <c r="G20" s="6">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inlineStr">
        <is>
          <t>AU-2.3</t>
        </is>
      </c>
      <c r="C21" s="6">
        <f>VLOOKUP(B21,AU!C:I, 7, FALSE)</f>
        <v/>
      </c>
      <c r="D21" s="10" t="n"/>
      <c r="E21" s="23" t="inlineStr">
        <is>
          <t>AU-7</t>
        </is>
      </c>
      <c r="F21" s="27" t="inlineStr">
        <is>
          <t>Audit Record Reduction and Report Generation</t>
        </is>
      </c>
      <c r="G21" s="6">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inlineStr">
        <is>
          <t>AU-2.4</t>
        </is>
      </c>
      <c r="C22" s="6">
        <f>VLOOKUP(B22,AU!C:I, 7, FALSE)</f>
        <v/>
      </c>
      <c r="D22" s="10" t="n"/>
      <c r="E22" s="23" t="inlineStr">
        <is>
          <t>AU-7 (1)</t>
        </is>
      </c>
      <c r="F22" s="27" t="inlineStr">
        <is>
          <t>Audit Record Reduction and Report Generation | Automatic Processing</t>
        </is>
      </c>
      <c r="G22" s="6">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inlineStr">
        <is>
          <t>AU-2.5</t>
        </is>
      </c>
      <c r="C23" s="6">
        <f>VLOOKUP(B23,AU!C:I, 7, FALSE)</f>
        <v/>
      </c>
      <c r="D23" s="10" t="n"/>
      <c r="E23" s="23" t="inlineStr">
        <is>
          <t>AU-8</t>
        </is>
      </c>
      <c r="F23" s="27" t="inlineStr">
        <is>
          <t>Time Stamps</t>
        </is>
      </c>
      <c r="G23" s="6">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inlineStr">
        <is>
          <t>AU-2.6</t>
        </is>
      </c>
      <c r="C24" s="6">
        <f>VLOOKUP(B24,AU!C:I, 7, FALSE)</f>
        <v/>
      </c>
      <c r="D24" s="10" t="n"/>
      <c r="E24" s="23" t="inlineStr">
        <is>
          <t>AU-9</t>
        </is>
      </c>
      <c r="F24" s="27" t="inlineStr">
        <is>
          <t>Protection of Audit Information</t>
        </is>
      </c>
      <c r="G24" s="6">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inlineStr">
        <is>
          <t>AU-3.1</t>
        </is>
      </c>
      <c r="C25" s="6">
        <f>VLOOKUP(B25,AU!C:I, 7, FALSE)</f>
        <v/>
      </c>
      <c r="D25" s="10" t="n"/>
      <c r="E25" s="23" t="inlineStr">
        <is>
          <t>AU-9 (4)</t>
        </is>
      </c>
      <c r="F25" s="27" t="inlineStr">
        <is>
          <t>Protection of Audit Information | Access by Subset of Privileged Users</t>
        </is>
      </c>
      <c r="G25" s="6">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inlineStr">
        <is>
          <t>AU-3 (1).1</t>
        </is>
      </c>
      <c r="C26" s="6">
        <f>VLOOKUP(B26,AU!C:I, 7, FALSE)</f>
        <v/>
      </c>
      <c r="D26" s="10" t="n"/>
      <c r="E26" s="23" t="inlineStr">
        <is>
          <t>AU-11</t>
        </is>
      </c>
      <c r="F26" s="27" t="inlineStr">
        <is>
          <t>Audit Record Retention</t>
        </is>
      </c>
      <c r="G26" s="6">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inlineStr">
        <is>
          <t>AU-4.1</t>
        </is>
      </c>
      <c r="C27" s="6">
        <f>VLOOKUP(B27,AU!C:I, 7, FALSE)</f>
        <v/>
      </c>
      <c r="D27" s="10" t="n"/>
      <c r="E27" s="23" t="inlineStr">
        <is>
          <t>AU-12</t>
        </is>
      </c>
      <c r="F27" s="27" t="inlineStr">
        <is>
          <t>Audit Record Generation</t>
        </is>
      </c>
      <c r="G27" s="6">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inlineStr">
        <is>
          <t>AU-5.1</t>
        </is>
      </c>
      <c r="C28" s="6">
        <f>VLOOKUP(B28,AU!C:I, 7, FALSE)</f>
        <v/>
      </c>
    </row>
    <row r="29">
      <c r="B29" s="22" t="inlineStr">
        <is>
          <t>AU-5.1</t>
        </is>
      </c>
      <c r="C29" s="6">
        <f>VLOOKUP(B29,AU!C:I, 7, FALSE)</f>
        <v/>
      </c>
    </row>
    <row r="30">
      <c r="B30" s="22" t="inlineStr">
        <is>
          <t>AU-6.1</t>
        </is>
      </c>
      <c r="C30" s="6">
        <f>VLOOKUP(B30,AU!C:I, 7, FALSE)</f>
        <v/>
      </c>
    </row>
    <row r="31">
      <c r="B31" s="22" t="inlineStr">
        <is>
          <t>AU-6.2</t>
        </is>
      </c>
      <c r="C31" s="6">
        <f>VLOOKUP(B31,AU!C:I, 7, FALSE)</f>
        <v/>
      </c>
    </row>
    <row r="32">
      <c r="B32" s="22" t="inlineStr">
        <is>
          <t>AU-6.3</t>
        </is>
      </c>
      <c r="C32" s="6">
        <f>VLOOKUP(B32,AU!C:I, 7, FALSE)</f>
        <v/>
      </c>
    </row>
    <row r="33">
      <c r="B33" s="22" t="inlineStr">
        <is>
          <t>AU-6 (1).1</t>
        </is>
      </c>
      <c r="C33" s="6">
        <f>VLOOKUP(B33,AU!C:I, 7, FALSE)</f>
        <v/>
      </c>
    </row>
    <row r="34">
      <c r="B34" s="22" t="inlineStr">
        <is>
          <t>AU-6 (3).1</t>
        </is>
      </c>
      <c r="C34" s="6">
        <f>VLOOKUP(B34,AU!C:I, 7, FALSE)</f>
        <v/>
      </c>
    </row>
    <row r="35">
      <c r="B35" s="22" t="inlineStr">
        <is>
          <t>AU-7.1</t>
        </is>
      </c>
      <c r="C35" s="6">
        <f>VLOOKUP(B35,AU!C:I, 7, FALSE)</f>
        <v/>
      </c>
    </row>
    <row r="36">
      <c r="B36" s="22" t="inlineStr">
        <is>
          <t>AU-7.2</t>
        </is>
      </c>
      <c r="C36" s="6">
        <f>VLOOKUP(B36,AU!C:I, 7, FALSE)</f>
        <v/>
      </c>
    </row>
    <row r="37">
      <c r="B37" s="22" t="inlineStr">
        <is>
          <t>AU-7 (1).1</t>
        </is>
      </c>
      <c r="C37" s="6">
        <f>VLOOKUP(B37,AU!C:I, 7, FALSE)</f>
        <v/>
      </c>
    </row>
    <row r="38">
      <c r="B38" s="22" t="inlineStr">
        <is>
          <t>AU-8.1</t>
        </is>
      </c>
      <c r="C38" s="6">
        <f>VLOOKUP(B38,AU!C:I, 7, FALSE)</f>
        <v/>
      </c>
    </row>
    <row r="39">
      <c r="B39" s="22" t="inlineStr">
        <is>
          <t>AU-8.2</t>
        </is>
      </c>
      <c r="C39" s="6">
        <f>VLOOKUP(B39,AU!C:I, 7, FALSE)</f>
        <v/>
      </c>
    </row>
    <row r="40">
      <c r="B40" s="22" t="inlineStr">
        <is>
          <t>AU-9.1</t>
        </is>
      </c>
      <c r="C40" s="6">
        <f>VLOOKUP(B40,AU!C:I, 7, FALSE)</f>
        <v/>
      </c>
    </row>
    <row r="41">
      <c r="B41" s="22" t="inlineStr">
        <is>
          <t>AU-9.2</t>
        </is>
      </c>
      <c r="C41" s="6">
        <f>VLOOKUP(B41,AU!C:I, 7, FALSE)</f>
        <v/>
      </c>
    </row>
    <row r="42">
      <c r="B42" s="22" t="inlineStr">
        <is>
          <t>AU-9 (4).1</t>
        </is>
      </c>
      <c r="C42" s="6">
        <f>VLOOKUP(B42,AU!C:I, 7, FALSE)</f>
        <v/>
      </c>
    </row>
    <row r="43">
      <c r="B43" s="22" t="inlineStr">
        <is>
          <t>AU-11.1</t>
        </is>
      </c>
      <c r="C43" s="6">
        <f>VLOOKUP(B43,AU!C:I, 7, FALSE)</f>
        <v/>
      </c>
    </row>
    <row r="44">
      <c r="B44" s="22" t="inlineStr">
        <is>
          <t>AU-12.1</t>
        </is>
      </c>
      <c r="C44" s="6">
        <f>VLOOKUP(B44,AU!C:I, 7, FALSE)</f>
        <v/>
      </c>
    </row>
    <row r="45">
      <c r="B45" s="22" t="inlineStr">
        <is>
          <t>AU-12.2</t>
        </is>
      </c>
      <c r="C45" s="6">
        <f>VLOOKUP(B45,AU!C:I, 7, FALSE)</f>
        <v/>
      </c>
    </row>
    <row r="46">
      <c r="B46" s="22" t="inlineStr">
        <is>
          <t>AU-12.3</t>
        </is>
      </c>
      <c r="C46" s="6">
        <f>VLOOKUP(B46,AU!C:I,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F17 G11:G27">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5.xml><?xml version="1.0" encoding="utf-8"?>
<worksheet xmlns="http://schemas.openxmlformats.org/spreadsheetml/2006/main">
  <sheetPr>
    <tabColor rgb="FFC2E7FB"/>
    <outlinePr summaryBelow="0" summaryRight="0"/>
    <pageSetUpPr/>
  </sheetPr>
  <dimension ref="A1:K5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Assessment, Authorization, and Monitoring Summary</t>
        </is>
      </c>
      <c r="C1" s="87" t="n"/>
      <c r="D1" s="87" t="n"/>
      <c r="E1" s="87" t="n"/>
      <c r="F1" s="87" t="n"/>
      <c r="G1" s="83" t="n"/>
      <c r="H1" s="13" t="n"/>
      <c r="I1" s="13" t="n"/>
      <c r="J1" s="13" t="n"/>
      <c r="K1" s="13" t="n"/>
    </row>
    <row r="2">
      <c r="A2" s="14" t="n"/>
      <c r="E2" s="13" t="n"/>
      <c r="H2" s="13" t="n"/>
      <c r="I2" s="13" t="n"/>
      <c r="J2" s="13" t="n"/>
      <c r="K2" s="13" t="n"/>
    </row>
    <row r="3">
      <c r="A3" s="10" t="n"/>
      <c r="B3" s="88" t="inlineStr">
        <is>
          <t>CA Test Procedures Summary</t>
        </is>
      </c>
      <c r="C3" s="83" t="n"/>
      <c r="E3" s="88" t="inlineStr">
        <is>
          <t>CA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COUNTIF(CA!$I$2:$I$49, "Pass")</f>
        <v/>
      </c>
      <c r="E5" s="5" t="inlineStr">
        <is>
          <t>Fully Implemented</t>
        </is>
      </c>
      <c r="F5" s="6">
        <f>COUNTIF(G$12:G$25, "Fully Implemented")</f>
        <v/>
      </c>
    </row>
    <row r="6">
      <c r="A6" s="10" t="n"/>
      <c r="B6" s="5" t="inlineStr">
        <is>
          <t>Fail</t>
        </is>
      </c>
      <c r="C6" s="17">
        <f>COUNTIF(CA!$I$2:$I$49, "Fail")</f>
        <v/>
      </c>
      <c r="E6" s="5" t="inlineStr">
        <is>
          <t>Partially Implemented</t>
        </is>
      </c>
      <c r="F6" s="6">
        <f>COUNTIF(G$12:G$25, "Partially Implemented")</f>
        <v/>
      </c>
    </row>
    <row r="7">
      <c r="A7" s="10" t="n"/>
      <c r="B7" s="18" t="inlineStr">
        <is>
          <t>Coverage</t>
        </is>
      </c>
      <c r="C7" s="19">
        <f>IF(SUM(C5:C6)=0, "Pending", C5/SUM(C5:C6))</f>
        <v/>
      </c>
      <c r="E7" s="5" t="inlineStr">
        <is>
          <t>Not Implemented</t>
        </is>
      </c>
      <c r="F7" s="6">
        <f>COUNTIF(G$12:G$25, "Not Implemented")</f>
        <v/>
      </c>
    </row>
    <row r="8">
      <c r="A8" s="10" t="n"/>
    </row>
    <row r="10">
      <c r="B10" s="88" t="inlineStr">
        <is>
          <t>CA Test Procedures Breakdown</t>
        </is>
      </c>
      <c r="C10" s="83" t="n"/>
      <c r="D10" s="20" t="n"/>
      <c r="E10" s="88" t="inlineStr">
        <is>
          <t>CA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CA-1.1</t>
        </is>
      </c>
      <c r="C12" s="6">
        <f>VLOOKUP(B12,CA!C:I, 7, FALSE)</f>
        <v/>
      </c>
      <c r="D12" s="10" t="n"/>
      <c r="E12" s="23" t="inlineStr">
        <is>
          <t>CA-1</t>
        </is>
      </c>
      <c r="F12" s="27" t="inlineStr">
        <is>
          <t>Policy and Procedures</t>
        </is>
      </c>
      <c r="G12" s="6">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inlineStr">
        <is>
          <t>CA-1.2</t>
        </is>
      </c>
      <c r="C13" s="6">
        <f>VLOOKUP(B13,CA!C:I, 7, FALSE)</f>
        <v/>
      </c>
      <c r="D13" s="10" t="n"/>
      <c r="E13" s="23" t="inlineStr">
        <is>
          <t>CA-2</t>
        </is>
      </c>
      <c r="F13" s="27" t="inlineStr">
        <is>
          <t>Control Assessments</t>
        </is>
      </c>
      <c r="G13" s="6">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inlineStr">
        <is>
          <t>CA-1.3</t>
        </is>
      </c>
      <c r="C14" s="6">
        <f>VLOOKUP(B14,CA!C:I, 7, FALSE)</f>
        <v/>
      </c>
      <c r="D14" s="10" t="n"/>
      <c r="E14" s="23" t="inlineStr">
        <is>
          <t>CA-2 (1)</t>
        </is>
      </c>
      <c r="F14" s="27" t="inlineStr">
        <is>
          <t>Control Assessments | Independent Assessors</t>
        </is>
      </c>
      <c r="G14" s="6">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inlineStr">
        <is>
          <t>CA-1.4</t>
        </is>
      </c>
      <c r="C15" s="6">
        <f>VLOOKUP(B15,CA!C:I, 7, FALSE)</f>
        <v/>
      </c>
      <c r="D15" s="10" t="n"/>
      <c r="E15" s="23" t="inlineStr">
        <is>
          <t>CA-2 (3)</t>
        </is>
      </c>
      <c r="F15" s="27" t="inlineStr">
        <is>
          <t>Control Assessments | Leveraging Results from External Organizations</t>
        </is>
      </c>
      <c r="G15" s="6">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inlineStr">
        <is>
          <t>CA-1.5</t>
        </is>
      </c>
      <c r="C16" s="6">
        <f>VLOOKUP(B16,CA!C:I, 7, FALSE)</f>
        <v/>
      </c>
      <c r="D16" s="10" t="n"/>
      <c r="E16" s="23" t="inlineStr">
        <is>
          <t>CA-3</t>
        </is>
      </c>
      <c r="F16" s="27" t="inlineStr">
        <is>
          <t>Information Exchange</t>
        </is>
      </c>
      <c r="G16" s="6">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inlineStr">
        <is>
          <t>CA-1.6</t>
        </is>
      </c>
      <c r="C17" s="6">
        <f>VLOOKUP(B17,CA!C:I, 7, FALSE)</f>
        <v/>
      </c>
      <c r="D17" s="10" t="n"/>
      <c r="E17" s="23" t="inlineStr">
        <is>
          <t>CA-5</t>
        </is>
      </c>
      <c r="F17" s="27" t="inlineStr">
        <is>
          <t>Plan of Action and Milestones</t>
        </is>
      </c>
      <c r="G17" s="6">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inlineStr">
        <is>
          <t>CA-1.7</t>
        </is>
      </c>
      <c r="C18" s="6">
        <f>VLOOKUP(B18,CA!C:I, 7, FALSE)</f>
        <v/>
      </c>
      <c r="D18" s="10" t="n"/>
      <c r="E18" s="23" t="inlineStr">
        <is>
          <t>CA-6</t>
        </is>
      </c>
      <c r="F18" s="27" t="inlineStr">
        <is>
          <t>Authorization</t>
        </is>
      </c>
      <c r="G18" s="6">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inlineStr">
        <is>
          <t>CA-2.1</t>
        </is>
      </c>
      <c r="C19" s="6">
        <f>VLOOKUP(B19,CA!C:I, 7, FALSE)</f>
        <v/>
      </c>
      <c r="D19" s="10" t="n"/>
      <c r="E19" s="23" t="inlineStr">
        <is>
          <t>CA-7</t>
        </is>
      </c>
      <c r="F19" s="27" t="inlineStr">
        <is>
          <t>Continuous Monitoring</t>
        </is>
      </c>
      <c r="G19" s="6">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inlineStr">
        <is>
          <t>CA-2.2</t>
        </is>
      </c>
      <c r="C20" s="6">
        <f>VLOOKUP(B20,CA!C:I, 7, FALSE)</f>
        <v/>
      </c>
      <c r="D20" s="10" t="n"/>
      <c r="E20" s="23" t="inlineStr">
        <is>
          <t>CA-7 (1)</t>
        </is>
      </c>
      <c r="F20" s="27" t="inlineStr">
        <is>
          <t>Continuous Monitoring | Independent Assessment</t>
        </is>
      </c>
      <c r="G20" s="6">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inlineStr">
        <is>
          <t>CA-2.3</t>
        </is>
      </c>
      <c r="C21" s="6">
        <f>VLOOKUP(B21,CA!C:I, 7, FALSE)</f>
        <v/>
      </c>
      <c r="D21" s="10" t="n"/>
      <c r="E21" s="23" t="inlineStr">
        <is>
          <t>CA-7 (4)</t>
        </is>
      </c>
      <c r="F21" s="27" t="inlineStr">
        <is>
          <t>Continuous Monitoring | Risk Monitoring</t>
        </is>
      </c>
      <c r="G21" s="6">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inlineStr">
        <is>
          <t>CA-2.4</t>
        </is>
      </c>
      <c r="C22" s="6">
        <f>VLOOKUP(B22,CA!C:I, 7, FALSE)</f>
        <v/>
      </c>
      <c r="D22" s="10" t="n"/>
      <c r="E22" s="23" t="inlineStr">
        <is>
          <t>CA-8</t>
        </is>
      </c>
      <c r="F22" s="27" t="inlineStr">
        <is>
          <t>Penetration Testing</t>
        </is>
      </c>
      <c r="G22" s="6">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inlineStr">
        <is>
          <t>CA-2.5</t>
        </is>
      </c>
      <c r="C23" s="6">
        <f>VLOOKUP(B23,CA!C:I, 7, FALSE)</f>
        <v/>
      </c>
      <c r="D23" s="10" t="n"/>
      <c r="E23" s="23" t="inlineStr">
        <is>
          <t>CA-8 (1)</t>
        </is>
      </c>
      <c r="F23" s="27" t="inlineStr">
        <is>
          <t>Penetration Testing | Independent Penetration Testing Agent or Team</t>
        </is>
      </c>
      <c r="G23" s="6">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inlineStr">
        <is>
          <t>CA-2.6</t>
        </is>
      </c>
      <c r="C24" s="6">
        <f>VLOOKUP(B24,CA!C:I, 7, FALSE)</f>
        <v/>
      </c>
      <c r="D24" s="10" t="n"/>
      <c r="E24" s="23" t="inlineStr">
        <is>
          <t>CA-8 (2)</t>
        </is>
      </c>
      <c r="F24" s="27" t="inlineStr">
        <is>
          <t>Penetration Testing | Red Team Exercises</t>
        </is>
      </c>
      <c r="G24" s="6">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inlineStr">
        <is>
          <t>CA-2.7</t>
        </is>
      </c>
      <c r="C25" s="6">
        <f>VLOOKUP(B25,CA!C:I, 7, FALSE)</f>
        <v/>
      </c>
      <c r="D25" s="10" t="n"/>
      <c r="E25" s="23" t="inlineStr">
        <is>
          <t>CA-9</t>
        </is>
      </c>
      <c r="F25" s="27" t="inlineStr">
        <is>
          <t>Internal System Connections</t>
        </is>
      </c>
      <c r="G25" s="6">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inlineStr">
        <is>
          <t>CA-2.8</t>
        </is>
      </c>
      <c r="C26" s="6">
        <f>VLOOKUP(B26,CA!C:I, 7, FALSE)</f>
        <v/>
      </c>
    </row>
    <row r="27">
      <c r="B27" s="22" t="inlineStr">
        <is>
          <t>CA-2 (1).1</t>
        </is>
      </c>
      <c r="C27" s="6">
        <f>VLOOKUP(B27,CA!C:I, 7, FALSE)</f>
        <v/>
      </c>
    </row>
    <row r="28">
      <c r="B28" s="22" t="inlineStr">
        <is>
          <t>CA-2 (3).1</t>
        </is>
      </c>
      <c r="C28" s="6">
        <f>VLOOKUP(B28,CA!C:I, 7, FALSE)</f>
        <v/>
      </c>
    </row>
    <row r="29">
      <c r="B29" s="22" t="inlineStr">
        <is>
          <t>CA-3.1</t>
        </is>
      </c>
      <c r="C29" s="6">
        <f>VLOOKUP(B29,CA!C:I, 7, FALSE)</f>
        <v/>
      </c>
    </row>
    <row r="30">
      <c r="B30" s="22" t="inlineStr">
        <is>
          <t>CA-3.2</t>
        </is>
      </c>
      <c r="C30" s="6">
        <f>VLOOKUP(B30,CA!C:I, 7, FALSE)</f>
        <v/>
      </c>
    </row>
    <row r="31">
      <c r="B31" s="22" t="inlineStr">
        <is>
          <t>CA-3.3</t>
        </is>
      </c>
      <c r="C31" s="6">
        <f>VLOOKUP(B31,CA!C:I, 7, FALSE)</f>
        <v/>
      </c>
    </row>
    <row r="32">
      <c r="B32" s="22" t="inlineStr">
        <is>
          <t>CA-5.1</t>
        </is>
      </c>
      <c r="C32" s="6">
        <f>VLOOKUP(B32,CA!C:I, 7, FALSE)</f>
        <v/>
      </c>
    </row>
    <row r="33">
      <c r="B33" s="22" t="inlineStr">
        <is>
          <t>CA-5.2</t>
        </is>
      </c>
      <c r="C33" s="6">
        <f>VLOOKUP(B33,CA!C:I, 7, FALSE)</f>
        <v/>
      </c>
    </row>
    <row r="34">
      <c r="B34" s="22" t="inlineStr">
        <is>
          <t>CA-6.1</t>
        </is>
      </c>
      <c r="C34" s="6">
        <f>VLOOKUP(B34,CA!C:I, 7, FALSE)</f>
        <v/>
      </c>
    </row>
    <row r="35">
      <c r="B35" s="22" t="inlineStr">
        <is>
          <t>CA-6.2</t>
        </is>
      </c>
      <c r="C35" s="6">
        <f>VLOOKUP(B35,CA!C:I, 7, FALSE)</f>
        <v/>
      </c>
    </row>
    <row r="36">
      <c r="B36" s="22" t="inlineStr">
        <is>
          <t>CA-6.3</t>
        </is>
      </c>
      <c r="C36" s="6">
        <f>VLOOKUP(B36,CA!C:I, 7, FALSE)</f>
        <v/>
      </c>
    </row>
    <row r="37">
      <c r="B37" s="22" t="inlineStr">
        <is>
          <t>CA-6.4</t>
        </is>
      </c>
      <c r="C37" s="6">
        <f>VLOOKUP(B37,CA!C:I, 7, FALSE)</f>
        <v/>
      </c>
    </row>
    <row r="38">
      <c r="B38" s="22" t="inlineStr">
        <is>
          <t>CA-6.5</t>
        </is>
      </c>
      <c r="C38" s="6">
        <f>VLOOKUP(B38,CA!C:I, 7, FALSE)</f>
        <v/>
      </c>
    </row>
    <row r="39">
      <c r="B39" s="22" t="inlineStr">
        <is>
          <t>CA-6.6</t>
        </is>
      </c>
      <c r="C39" s="6">
        <f>VLOOKUP(B39,CA!C:I, 7, FALSE)</f>
        <v/>
      </c>
    </row>
    <row r="40">
      <c r="B40" s="22" t="inlineStr">
        <is>
          <t>CA-7.1</t>
        </is>
      </c>
      <c r="C40" s="6">
        <f>VLOOKUP(B40,CA!C:I, 7, FALSE)</f>
        <v/>
      </c>
    </row>
    <row r="41">
      <c r="B41" s="22" t="inlineStr">
        <is>
          <t>CA-7.2</t>
        </is>
      </c>
      <c r="C41" s="6">
        <f>VLOOKUP(B41,CA!C:I, 7, FALSE)</f>
        <v/>
      </c>
    </row>
    <row r="42">
      <c r="B42" s="22" t="inlineStr">
        <is>
          <t>CA-7.3</t>
        </is>
      </c>
      <c r="C42" s="6">
        <f>VLOOKUP(B42,CA!C:I, 7, FALSE)</f>
        <v/>
      </c>
    </row>
    <row r="43">
      <c r="B43" s="22" t="inlineStr">
        <is>
          <t>CA-7.4</t>
        </is>
      </c>
      <c r="C43" s="6">
        <f>VLOOKUP(B43,CA!C:I, 7, FALSE)</f>
        <v/>
      </c>
    </row>
    <row r="44">
      <c r="B44" s="22" t="inlineStr">
        <is>
          <t>CA-7.5</t>
        </is>
      </c>
      <c r="C44" s="6">
        <f>VLOOKUP(B44,CA!C:I, 7, FALSE)</f>
        <v/>
      </c>
    </row>
    <row r="45">
      <c r="B45" s="22" t="inlineStr">
        <is>
          <t>CA-7.6</t>
        </is>
      </c>
      <c r="C45" s="6">
        <f>VLOOKUP(B45,CA!C:I, 7, FALSE)</f>
        <v/>
      </c>
    </row>
    <row r="46">
      <c r="B46" s="22" t="inlineStr">
        <is>
          <t>CA-7.7</t>
        </is>
      </c>
      <c r="C46" s="6">
        <f>VLOOKUP(B46,CA!C:I, 7, FALSE)</f>
        <v/>
      </c>
    </row>
    <row r="47">
      <c r="B47" s="22" t="inlineStr">
        <is>
          <t>CA-7.8</t>
        </is>
      </c>
      <c r="C47" s="6">
        <f>VLOOKUP(B47,CA!C:I, 7, FALSE)</f>
        <v/>
      </c>
    </row>
    <row r="48">
      <c r="B48" s="22" t="inlineStr">
        <is>
          <t>CA-7 (1).1</t>
        </is>
      </c>
      <c r="C48" s="6">
        <f>VLOOKUP(B48,CA!C:I, 7, FALSE)</f>
        <v/>
      </c>
    </row>
    <row r="49">
      <c r="B49" s="22" t="inlineStr">
        <is>
          <t>CA-7 (4).1</t>
        </is>
      </c>
      <c r="C49" s="6">
        <f>VLOOKUP(B49,CA!C:I, 7, FALSE)</f>
        <v/>
      </c>
    </row>
    <row r="50">
      <c r="B50" s="22" t="inlineStr">
        <is>
          <t>CA-7 (4).2</t>
        </is>
      </c>
      <c r="C50" s="6">
        <f>VLOOKUP(B50,CA!C:I, 7, FALSE)</f>
        <v/>
      </c>
    </row>
    <row r="51">
      <c r="B51" s="22" t="inlineStr">
        <is>
          <t>CA-7 (4).3</t>
        </is>
      </c>
      <c r="C51" s="6">
        <f>VLOOKUP(B51,CA!C:I, 7, FALSE)</f>
        <v/>
      </c>
    </row>
    <row r="52">
      <c r="B52" s="22" t="inlineStr">
        <is>
          <t>CA-7 (4).4</t>
        </is>
      </c>
      <c r="C52" s="6">
        <f>VLOOKUP(B52,CA!C:I, 7, FALSE)</f>
        <v/>
      </c>
    </row>
    <row r="53">
      <c r="B53" s="22" t="inlineStr">
        <is>
          <t>CA-8.1</t>
        </is>
      </c>
      <c r="C53" s="6">
        <f>VLOOKUP(B53,CA!C:I, 7, FALSE)</f>
        <v/>
      </c>
    </row>
    <row r="54">
      <c r="B54" s="22" t="inlineStr">
        <is>
          <t>CA-8 (1).1</t>
        </is>
      </c>
      <c r="C54" s="6">
        <f>VLOOKUP(B54,CA!C:I, 7, FALSE)</f>
        <v/>
      </c>
    </row>
    <row r="55">
      <c r="B55" s="22" t="inlineStr">
        <is>
          <t>CA-8 (2).1</t>
        </is>
      </c>
      <c r="C55" s="6">
        <f>VLOOKUP(B55,CA!C:I, 7, FALSE)</f>
        <v/>
      </c>
    </row>
    <row r="56">
      <c r="B56" s="22" t="inlineStr">
        <is>
          <t>CA-9.1</t>
        </is>
      </c>
      <c r="C56" s="6">
        <f>VLOOKUP(B56,CA!C:I, 7, FALSE)</f>
        <v/>
      </c>
    </row>
    <row r="57">
      <c r="B57" s="22" t="inlineStr">
        <is>
          <t>CA-9.2</t>
        </is>
      </c>
      <c r="C57" s="6">
        <f>VLOOKUP(B57,CA!C:I, 7, FALSE)</f>
        <v/>
      </c>
    </row>
    <row r="58">
      <c r="B58" s="22" t="inlineStr">
        <is>
          <t>CA-9.3</t>
        </is>
      </c>
      <c r="C58" s="6">
        <f>VLOOKUP(B58,CA!C:I, 7, FALSE)</f>
        <v/>
      </c>
    </row>
    <row r="59">
      <c r="B59" s="22" t="inlineStr">
        <is>
          <t>CA-9.4</t>
        </is>
      </c>
      <c r="C59" s="6">
        <f>VLOOKUP(B59,CA!C:I, 7, FALSE)</f>
        <v/>
      </c>
    </row>
  </sheetData>
  <mergeCells count="5">
    <mergeCell ref="E10:G10"/>
    <mergeCell ref="B3:C3"/>
    <mergeCell ref="B10:C10"/>
    <mergeCell ref="B1:G1"/>
    <mergeCell ref="E3:F3"/>
  </mergeCells>
  <conditionalFormatting sqref="C12:C59">
    <cfRule type="cellIs" priority="1" operator="equal" dxfId="0">
      <formula>"Pass"</formula>
    </cfRule>
    <cfRule type="cellIs" priority="2" operator="equal" dxfId="1">
      <formula>"Fail"</formula>
    </cfRule>
  </conditionalFormatting>
  <conditionalFormatting sqref="C11 F11:F17 G11:G2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6.xml><?xml version="1.0" encoding="utf-8"?>
<worksheet xmlns="http://schemas.openxmlformats.org/spreadsheetml/2006/main">
  <sheetPr>
    <tabColor rgb="FFC2E7FB"/>
    <outlinePr summaryBelow="0" summaryRight="0"/>
    <pageSetUpPr/>
  </sheetPr>
  <dimension ref="A1:K80"/>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Configuration Management Summary</t>
        </is>
      </c>
      <c r="C1" s="87" t="n"/>
      <c r="D1" s="87" t="n"/>
      <c r="E1" s="87" t="n"/>
      <c r="F1" s="87" t="n"/>
      <c r="G1" s="83" t="n"/>
      <c r="H1" s="13" t="n"/>
      <c r="I1" s="13" t="n"/>
      <c r="J1" s="13" t="n"/>
      <c r="K1" s="13" t="n"/>
    </row>
    <row r="2">
      <c r="A2" s="14" t="n"/>
      <c r="E2" s="13" t="n"/>
      <c r="H2" s="13" t="n"/>
      <c r="I2" s="13" t="n"/>
      <c r="J2" s="13" t="n"/>
      <c r="K2" s="13" t="n"/>
    </row>
    <row r="3">
      <c r="A3" s="10" t="n"/>
      <c r="B3" s="88" t="inlineStr">
        <is>
          <t>CM Test Procedures Summary</t>
        </is>
      </c>
      <c r="C3" s="83" t="n"/>
      <c r="E3" s="88" t="inlineStr">
        <is>
          <t>CM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COUNTIF(CM!$I$2:$I$70, "Pass")</f>
        <v/>
      </c>
      <c r="E5" s="5" t="inlineStr">
        <is>
          <t>Fully Implemented</t>
        </is>
      </c>
      <c r="F5" s="6">
        <f>COUNTIF(G$12:G$38, "Fully Implemented")</f>
        <v/>
      </c>
    </row>
    <row r="6">
      <c r="A6" s="10" t="n"/>
      <c r="B6" s="5" t="inlineStr">
        <is>
          <t>Fail</t>
        </is>
      </c>
      <c r="C6" s="6">
        <f>COUNTIF(CM!$I$2:$I$70,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CM Test Procedures Breakdown</t>
        </is>
      </c>
      <c r="C10" s="83" t="n"/>
      <c r="D10" s="20" t="n"/>
      <c r="E10" s="88" t="inlineStr">
        <is>
          <t>CM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CM-1.1</t>
        </is>
      </c>
      <c r="C12" s="6">
        <f>VLOOKUP(B12,CM!C:I, 7, FALSE)</f>
        <v/>
      </c>
      <c r="D12" s="10" t="n"/>
      <c r="E12" s="23" t="inlineStr">
        <is>
          <t>CM-1</t>
        </is>
      </c>
      <c r="F12" s="28" t="inlineStr">
        <is>
          <t>Policy and Procedures</t>
        </is>
      </c>
      <c r="G12" s="6">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inlineStr">
        <is>
          <t>CM-1.2</t>
        </is>
      </c>
      <c r="C13" s="6">
        <f>VLOOKUP(B13,CM!C:I, 7, FALSE)</f>
        <v/>
      </c>
      <c r="D13" s="10" t="n"/>
      <c r="E13" s="23" t="inlineStr">
        <is>
          <t>CM-2</t>
        </is>
      </c>
      <c r="F13" s="28" t="inlineStr">
        <is>
          <t>Baseline Configuration</t>
        </is>
      </c>
      <c r="G13" s="6">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inlineStr">
        <is>
          <t>CM-1.3</t>
        </is>
      </c>
      <c r="C14" s="6">
        <f>VLOOKUP(B14,CM!C:I, 7, FALSE)</f>
        <v/>
      </c>
      <c r="D14" s="10" t="n"/>
      <c r="E14" s="23" t="inlineStr">
        <is>
          <t>CM-2 (2)</t>
        </is>
      </c>
      <c r="F14" s="28" t="inlineStr">
        <is>
          <t>Baseline Configuration | Automation Support for Accuracy and Currency</t>
        </is>
      </c>
      <c r="G14" s="6">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inlineStr">
        <is>
          <t>CM-1.4</t>
        </is>
      </c>
      <c r="C15" s="6">
        <f>VLOOKUP(B15,CM!C:I, 7, FALSE)</f>
        <v/>
      </c>
      <c r="D15" s="10" t="n"/>
      <c r="E15" s="23" t="inlineStr">
        <is>
          <t>CM-2 (3)</t>
        </is>
      </c>
      <c r="F15" s="28" t="inlineStr">
        <is>
          <t>Baseline Configuration | Retention of Previous Configurations</t>
        </is>
      </c>
      <c r="G15" s="6">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inlineStr">
        <is>
          <t>CM-1.5</t>
        </is>
      </c>
      <c r="C16" s="6">
        <f>VLOOKUP(B16,CM!C:I, 7, FALSE)</f>
        <v/>
      </c>
      <c r="D16" s="10" t="n"/>
      <c r="E16" s="23" t="inlineStr">
        <is>
          <t>CM-2 (7)</t>
        </is>
      </c>
      <c r="F16" s="28" t="inlineStr">
        <is>
          <t>Baseline Configuration | Configure Systems and Components for High-risk Areas</t>
        </is>
      </c>
      <c r="G16" s="6">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inlineStr">
        <is>
          <t>CM-1.6</t>
        </is>
      </c>
      <c r="C17" s="6">
        <f>VLOOKUP(B17,CM!C:I, 7, FALSE)</f>
        <v/>
      </c>
      <c r="D17" s="10" t="n"/>
      <c r="E17" s="23" t="inlineStr">
        <is>
          <t>CM-3</t>
        </is>
      </c>
      <c r="F17" s="28" t="inlineStr">
        <is>
          <t>Configuration Change Control</t>
        </is>
      </c>
      <c r="G17" s="6">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inlineStr">
        <is>
          <t>CM-1.7</t>
        </is>
      </c>
      <c r="C18" s="6">
        <f>VLOOKUP(B18,CM!C:I, 7, FALSE)</f>
        <v/>
      </c>
      <c r="D18" s="10" t="n"/>
      <c r="E18" s="23" t="inlineStr">
        <is>
          <t>CM-3 (2)</t>
        </is>
      </c>
      <c r="F18" s="28" t="inlineStr">
        <is>
          <t>Configuration Change Control | Testing, Validation, and Documentation of Changes</t>
        </is>
      </c>
      <c r="G18" s="6">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inlineStr">
        <is>
          <t>CM-2.1</t>
        </is>
      </c>
      <c r="C19" s="6">
        <f>VLOOKUP(B19,CM!C:I, 7, FALSE)</f>
        <v/>
      </c>
      <c r="D19" s="10" t="n"/>
      <c r="E19" s="23" t="inlineStr">
        <is>
          <t>CM-3 (4)</t>
        </is>
      </c>
      <c r="F19" s="28" t="inlineStr">
        <is>
          <t>Configuration Change Control | Security and Privacy Representatives</t>
        </is>
      </c>
      <c r="G19" s="6">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inlineStr">
        <is>
          <t>CM-2.2</t>
        </is>
      </c>
      <c r="C20" s="6">
        <f>VLOOKUP(B20,CM!C:I, 7, FALSE)</f>
        <v/>
      </c>
      <c r="D20" s="10" t="n"/>
      <c r="E20" s="23" t="inlineStr">
        <is>
          <t>CM-4</t>
        </is>
      </c>
      <c r="F20" s="28" t="inlineStr">
        <is>
          <t>Impact Analyses</t>
        </is>
      </c>
      <c r="G20" s="6">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inlineStr">
        <is>
          <t>CM-2.3</t>
        </is>
      </c>
      <c r="C21" s="6">
        <f>VLOOKUP(B21,CM!C:I, 7, FALSE)</f>
        <v/>
      </c>
      <c r="D21" s="10" t="n"/>
      <c r="E21" s="23" t="inlineStr">
        <is>
          <t>CM-4 (2)</t>
        </is>
      </c>
      <c r="F21" s="28" t="inlineStr">
        <is>
          <t>Impact Analyses | Verification of Controls</t>
        </is>
      </c>
      <c r="G21" s="6">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inlineStr">
        <is>
          <t>CM-2.4</t>
        </is>
      </c>
      <c r="C22" s="6">
        <f>VLOOKUP(B22,CM!C:I, 7, FALSE)</f>
        <v/>
      </c>
      <c r="D22" s="10" t="n"/>
      <c r="E22" s="23" t="inlineStr">
        <is>
          <t>CM-5</t>
        </is>
      </c>
      <c r="F22" s="28" t="inlineStr">
        <is>
          <t>Access Restrictions for Change</t>
        </is>
      </c>
      <c r="G22" s="6">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inlineStr">
        <is>
          <t>CM-2 (2).1</t>
        </is>
      </c>
      <c r="C23" s="6">
        <f>VLOOKUP(B23,CM!C:I, 7, FALSE)</f>
        <v/>
      </c>
      <c r="D23" s="10" t="n"/>
      <c r="E23" s="23" t="inlineStr">
        <is>
          <t>CM-5 (1)</t>
        </is>
      </c>
      <c r="F23" s="28" t="inlineStr">
        <is>
          <t>Access Restrictions for Change | Automated Access Enforcement and Audit Records</t>
        </is>
      </c>
      <c r="G23" s="6">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inlineStr">
        <is>
          <t>CM-2 (3).1</t>
        </is>
      </c>
      <c r="C24" s="6">
        <f>VLOOKUP(B24,CM!C:I, 7, FALSE)</f>
        <v/>
      </c>
      <c r="D24" s="10" t="n"/>
      <c r="E24" s="23" t="inlineStr">
        <is>
          <t>CM-5 (5)</t>
        </is>
      </c>
      <c r="F24" s="28" t="inlineStr">
        <is>
          <t>Access Restrictions for Change | Privilege Limitation for Production and Operation</t>
        </is>
      </c>
      <c r="G24" s="6">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inlineStr">
        <is>
          <t>CM-2 (7).1</t>
        </is>
      </c>
      <c r="C25" s="6">
        <f>VLOOKUP(B25,CM!C:I, 7, FALSE)</f>
        <v/>
      </c>
      <c r="D25" s="10" t="n"/>
      <c r="E25" s="23" t="inlineStr">
        <is>
          <t>CM-6</t>
        </is>
      </c>
      <c r="F25" s="28" t="inlineStr">
        <is>
          <t>Configuration Settings</t>
        </is>
      </c>
      <c r="G25" s="6">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inlineStr">
        <is>
          <t>CM-2 (7).2</t>
        </is>
      </c>
      <c r="C26" s="6">
        <f>VLOOKUP(B26,CM!C:I, 7, FALSE)</f>
        <v/>
      </c>
      <c r="D26" s="10" t="n"/>
      <c r="E26" s="23" t="inlineStr">
        <is>
          <t>CM-6 (1)</t>
        </is>
      </c>
      <c r="F26" s="28" t="inlineStr">
        <is>
          <t>Configuration Settings | Automated Management, Application, and Verification</t>
        </is>
      </c>
      <c r="G26" s="6">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inlineStr">
        <is>
          <t>CM-3.1</t>
        </is>
      </c>
      <c r="C27" s="6">
        <f>VLOOKUP(B27,CM!C:I, 7, FALSE)</f>
        <v/>
      </c>
      <c r="D27" s="10" t="n"/>
      <c r="E27" s="23" t="inlineStr">
        <is>
          <t>CM-7</t>
        </is>
      </c>
      <c r="F27" s="28" t="inlineStr">
        <is>
          <t>Least Functionality</t>
        </is>
      </c>
      <c r="G27" s="6">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inlineStr">
        <is>
          <t>CM-3.2</t>
        </is>
      </c>
      <c r="C28" s="6">
        <f>VLOOKUP(B28,CM!C:I, 7, FALSE)</f>
        <v/>
      </c>
      <c r="D28" s="10" t="n"/>
      <c r="E28" s="23" t="inlineStr">
        <is>
          <t>CM-7 (1)</t>
        </is>
      </c>
      <c r="F28" s="28" t="inlineStr">
        <is>
          <t>Least Functionality | Periodic Review</t>
        </is>
      </c>
      <c r="G28" s="6">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inlineStr">
        <is>
          <t>CM-3.3</t>
        </is>
      </c>
      <c r="C29" s="6">
        <f>VLOOKUP(B29,CM!C:I, 7, FALSE)</f>
        <v/>
      </c>
      <c r="D29" s="10" t="n"/>
      <c r="E29" s="23" t="inlineStr">
        <is>
          <t>CM-7 (2)</t>
        </is>
      </c>
      <c r="F29" s="28" t="inlineStr">
        <is>
          <t>Least Functionality | Prevent Program Execution</t>
        </is>
      </c>
      <c r="G29" s="6">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inlineStr">
        <is>
          <t>CM-3.4</t>
        </is>
      </c>
      <c r="C30" s="6">
        <f>VLOOKUP(B30,CM!C:I, 7, FALSE)</f>
        <v/>
      </c>
      <c r="D30" s="10" t="n"/>
      <c r="E30" s="23" t="inlineStr">
        <is>
          <t>CM-7 (5)</t>
        </is>
      </c>
      <c r="F30" s="28" t="inlineStr">
        <is>
          <t>Least Functionality | Authorized Software — Allow-by-exception</t>
        </is>
      </c>
      <c r="G30" s="6">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inlineStr">
        <is>
          <t>CM-3.5</t>
        </is>
      </c>
      <c r="C31" s="6">
        <f>VLOOKUP(B31,CM!C:I, 7, FALSE)</f>
        <v/>
      </c>
      <c r="D31" s="10" t="n"/>
      <c r="E31" s="23" t="inlineStr">
        <is>
          <t>CM-8</t>
        </is>
      </c>
      <c r="F31" s="28" t="inlineStr">
        <is>
          <t>System Component Inventory</t>
        </is>
      </c>
      <c r="G31" s="6">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inlineStr">
        <is>
          <t>CM-3.6</t>
        </is>
      </c>
      <c r="C32" s="6">
        <f>VLOOKUP(B32,CM!C:I, 7, FALSE)</f>
        <v/>
      </c>
      <c r="D32" s="10" t="n"/>
      <c r="E32" s="23" t="inlineStr">
        <is>
          <t>CM-8 (1)</t>
        </is>
      </c>
      <c r="F32" s="28" t="inlineStr">
        <is>
          <t>System Component Inventory | Updates During Installation and Removal</t>
        </is>
      </c>
      <c r="G32" s="6">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inlineStr">
        <is>
          <t>CM-3.7</t>
        </is>
      </c>
      <c r="C33" s="6">
        <f>VLOOKUP(B33,CM!C:I, 7, FALSE)</f>
        <v/>
      </c>
      <c r="D33" s="10" t="n"/>
      <c r="E33" s="23" t="inlineStr">
        <is>
          <t>CM-8 (3)</t>
        </is>
      </c>
      <c r="F33" s="28" t="inlineStr">
        <is>
          <t>System Component Inventory | Automated Unauthorized Component Detection</t>
        </is>
      </c>
      <c r="G33" s="6">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inlineStr">
        <is>
          <t>CM-3.8</t>
        </is>
      </c>
      <c r="C34" s="6">
        <f>VLOOKUP(B34,CM!C:I, 7, FALSE)</f>
        <v/>
      </c>
      <c r="D34" s="10" t="n"/>
      <c r="E34" s="23" t="inlineStr">
        <is>
          <t>CM-9</t>
        </is>
      </c>
      <c r="F34" s="28" t="inlineStr">
        <is>
          <t>Configuration Management Plan</t>
        </is>
      </c>
      <c r="G34" s="6">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inlineStr">
        <is>
          <t>CM-3 (2).1</t>
        </is>
      </c>
      <c r="C35" s="6">
        <f>VLOOKUP(B35,CM!C:I, 7, FALSE)</f>
        <v/>
      </c>
      <c r="D35" s="10" t="n"/>
      <c r="E35" s="23" t="inlineStr">
        <is>
          <t>CM-10</t>
        </is>
      </c>
      <c r="F35" s="28" t="inlineStr">
        <is>
          <t>Software Usage Restrictions</t>
        </is>
      </c>
      <c r="G35" s="6">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inlineStr">
        <is>
          <t>CM-3 (4).1</t>
        </is>
      </c>
      <c r="C36" s="6">
        <f>VLOOKUP(B36,CM!C:I, 7, FALSE)</f>
        <v/>
      </c>
      <c r="D36" s="10" t="n"/>
      <c r="E36" s="23" t="inlineStr">
        <is>
          <t>CM-11</t>
        </is>
      </c>
      <c r="F36" s="28" t="inlineStr">
        <is>
          <t>User-installed Software</t>
        </is>
      </c>
      <c r="G36" s="6">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inlineStr">
        <is>
          <t>CM-4.1</t>
        </is>
      </c>
      <c r="C37" s="6">
        <f>VLOOKUP(B37,CM!C:I, 7, FALSE)</f>
        <v/>
      </c>
      <c r="D37" s="10" t="n"/>
      <c r="E37" s="23" t="inlineStr">
        <is>
          <t>CM-12</t>
        </is>
      </c>
      <c r="F37" s="28" t="inlineStr">
        <is>
          <t>Information Location</t>
        </is>
      </c>
      <c r="G37" s="6">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inlineStr">
        <is>
          <t>CM-4 (2).1</t>
        </is>
      </c>
      <c r="C38" s="6">
        <f>VLOOKUP(B38,CM!C:I, 7, FALSE)</f>
        <v/>
      </c>
      <c r="D38" s="10" t="n"/>
      <c r="E38" s="23" t="inlineStr">
        <is>
          <t>CM-12 (1)</t>
        </is>
      </c>
      <c r="F38" s="23" t="inlineStr">
        <is>
          <t>Information Location | Automated Tools to Support Information Location</t>
        </is>
      </c>
      <c r="G38" s="6">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inlineStr">
        <is>
          <t>CM-5.1</t>
        </is>
      </c>
      <c r="C39" s="6">
        <f>VLOOKUP(B39,CM!C:I, 7, FALSE)</f>
        <v/>
      </c>
    </row>
    <row r="40">
      <c r="B40" s="22" t="inlineStr">
        <is>
          <t>CM-5 (1).1</t>
        </is>
      </c>
      <c r="C40" s="6">
        <f>VLOOKUP(B40,CM!C:I, 7, FALSE)</f>
        <v/>
      </c>
    </row>
    <row r="41">
      <c r="B41" s="22" t="inlineStr">
        <is>
          <t>CM-5 (1).2</t>
        </is>
      </c>
      <c r="C41" s="6">
        <f>VLOOKUP(B41,CM!C:I, 7, FALSE)</f>
        <v/>
      </c>
    </row>
    <row r="42">
      <c r="B42" s="22" t="inlineStr">
        <is>
          <t>CM-5 (5).1</t>
        </is>
      </c>
      <c r="C42" s="6">
        <f>VLOOKUP(B42,CM!C:I, 7, FALSE)</f>
        <v/>
      </c>
    </row>
    <row r="43">
      <c r="B43" s="22" t="inlineStr">
        <is>
          <t>CM-5 (5).2</t>
        </is>
      </c>
      <c r="C43" s="6">
        <f>VLOOKUP(B43,CM!C:I, 7, FALSE)</f>
        <v/>
      </c>
    </row>
    <row r="44">
      <c r="B44" s="22" t="inlineStr">
        <is>
          <t>CM-6.1</t>
        </is>
      </c>
      <c r="C44" s="6">
        <f>VLOOKUP(B44,CM!C:I, 7, FALSE)</f>
        <v/>
      </c>
    </row>
    <row r="45">
      <c r="B45" s="22" t="inlineStr">
        <is>
          <t>CM-6.2</t>
        </is>
      </c>
      <c r="C45" s="6">
        <f>VLOOKUP(B45,CM!C:I, 7, FALSE)</f>
        <v/>
      </c>
    </row>
    <row r="46">
      <c r="B46" s="22" t="inlineStr">
        <is>
          <t>CM-6.3</t>
        </is>
      </c>
      <c r="C46" s="6">
        <f>VLOOKUP(B46,CM!C:I, 7, FALSE)</f>
        <v/>
      </c>
    </row>
    <row r="47">
      <c r="B47" s="22" t="inlineStr">
        <is>
          <t>CM-6.4</t>
        </is>
      </c>
      <c r="C47" s="6">
        <f>VLOOKUP(B47,CM!C:I, 7, FALSE)</f>
        <v/>
      </c>
    </row>
    <row r="48">
      <c r="B48" s="22" t="inlineStr">
        <is>
          <t>CM-6 (1).1</t>
        </is>
      </c>
      <c r="C48" s="6">
        <f>VLOOKUP(B48,CM!C:I, 7, FALSE)</f>
        <v/>
      </c>
    </row>
    <row r="49">
      <c r="B49" s="22" t="inlineStr">
        <is>
          <t>CM-7.1</t>
        </is>
      </c>
      <c r="C49" s="6">
        <f>VLOOKUP(B49,CM!C:I, 7, FALSE)</f>
        <v/>
      </c>
    </row>
    <row r="50">
      <c r="B50" s="22" t="inlineStr">
        <is>
          <t>CM-7.2</t>
        </is>
      </c>
      <c r="C50" s="6">
        <f>VLOOKUP(B50,CM!C:I, 7, FALSE)</f>
        <v/>
      </c>
    </row>
    <row r="51">
      <c r="B51" s="22" t="inlineStr">
        <is>
          <t>CM-7 (1).1</t>
        </is>
      </c>
      <c r="C51" s="6">
        <f>VLOOKUP(B51,CM!C:I, 7, FALSE)</f>
        <v/>
      </c>
    </row>
    <row r="52">
      <c r="B52" s="22" t="inlineStr">
        <is>
          <t>CM-7 (1).2</t>
        </is>
      </c>
      <c r="C52" s="6">
        <f>VLOOKUP(B52,CM!C:I, 7, FALSE)</f>
        <v/>
      </c>
    </row>
    <row r="53">
      <c r="B53" s="22" t="inlineStr">
        <is>
          <t>CM-7 (2).1</t>
        </is>
      </c>
      <c r="C53" s="6">
        <f>VLOOKUP(B53,CM!C:I, 7, FALSE)</f>
        <v/>
      </c>
    </row>
    <row r="54">
      <c r="B54" s="22" t="inlineStr">
        <is>
          <t>CM-7 (5).1</t>
        </is>
      </c>
      <c r="C54" s="6">
        <f>VLOOKUP(B54,CM!C:I, 7, FALSE)</f>
        <v/>
      </c>
    </row>
    <row r="55">
      <c r="B55" s="22" t="inlineStr">
        <is>
          <t>CM-7 (5).2</t>
        </is>
      </c>
      <c r="C55" s="6">
        <f>VLOOKUP(B55,CM!C:I, 7, FALSE)</f>
        <v/>
      </c>
    </row>
    <row r="56">
      <c r="B56" s="22" t="inlineStr">
        <is>
          <t>CM-7 (5).3</t>
        </is>
      </c>
      <c r="C56" s="6">
        <f>VLOOKUP(B56,CM!C:I, 7, FALSE)</f>
        <v/>
      </c>
    </row>
    <row r="57">
      <c r="B57" s="22" t="inlineStr">
        <is>
          <t>CM-8.1</t>
        </is>
      </c>
      <c r="C57" s="6">
        <f>VLOOKUP(B57,CM!C:I, 7, FALSE)</f>
        <v/>
      </c>
    </row>
    <row r="58">
      <c r="B58" s="22" t="inlineStr">
        <is>
          <t>CM-8.1</t>
        </is>
      </c>
      <c r="C58" s="6">
        <f>VLOOKUP(B58,CM!C:I, 7, FALSE)</f>
        <v/>
      </c>
    </row>
    <row r="59">
      <c r="B59" s="22" t="inlineStr">
        <is>
          <t>CM-8 (1).1</t>
        </is>
      </c>
      <c r="C59" s="6">
        <f>VLOOKUP(B59,CM!C:I, 7, FALSE)</f>
        <v/>
      </c>
    </row>
    <row r="60">
      <c r="B60" s="22" t="inlineStr">
        <is>
          <t>CM-8 (3).1</t>
        </is>
      </c>
      <c r="C60" s="6">
        <f>VLOOKUP(B60,CM!C:I, 7, FALSE)</f>
        <v/>
      </c>
    </row>
    <row r="61">
      <c r="B61" s="22" t="inlineStr">
        <is>
          <t>CM-8 (3).2</t>
        </is>
      </c>
      <c r="C61" s="6">
        <f>VLOOKUP(B61,CM!C:I, 7, FALSE)</f>
        <v/>
      </c>
    </row>
    <row r="62">
      <c r="B62" s="22" t="inlineStr">
        <is>
          <t>CM-9.1</t>
        </is>
      </c>
      <c r="C62" s="6">
        <f>VLOOKUP(B62,CM!C:I, 7, FALSE)</f>
        <v/>
      </c>
    </row>
    <row r="63">
      <c r="B63" s="22" t="inlineStr">
        <is>
          <t>CM-9.2</t>
        </is>
      </c>
      <c r="C63" s="6">
        <f>VLOOKUP(B63,CM!C:I, 7, FALSE)</f>
        <v/>
      </c>
    </row>
    <row r="64">
      <c r="B64" s="22" t="inlineStr">
        <is>
          <t>CM-9.3</t>
        </is>
      </c>
      <c r="C64" s="6">
        <f>VLOOKUP(B64,CM!C:I, 7, FALSE)</f>
        <v/>
      </c>
    </row>
    <row r="65">
      <c r="B65" s="22" t="inlineStr">
        <is>
          <t>CM-9.4</t>
        </is>
      </c>
      <c r="C65" s="6">
        <f>VLOOKUP(B65,CM!C:I, 7, FALSE)</f>
        <v/>
      </c>
    </row>
    <row r="66">
      <c r="B66" s="22" t="inlineStr">
        <is>
          <t>CM-9.5</t>
        </is>
      </c>
      <c r="C66" s="6">
        <f>VLOOKUP(B66,CM!C:I, 7, FALSE)</f>
        <v/>
      </c>
    </row>
    <row r="67">
      <c r="B67" s="22" t="inlineStr">
        <is>
          <t>CM-9.6</t>
        </is>
      </c>
      <c r="C67" s="6">
        <f>VLOOKUP(B67,CM!C:I, 7, FALSE)</f>
        <v/>
      </c>
    </row>
    <row r="68">
      <c r="B68" s="22" t="inlineStr">
        <is>
          <t>CM-9.7</t>
        </is>
      </c>
      <c r="C68" s="6">
        <f>VLOOKUP(B68,CM!C:I, 7, FALSE)</f>
        <v/>
      </c>
    </row>
    <row r="69">
      <c r="B69" s="22" t="inlineStr">
        <is>
          <t>CM-9.8</t>
        </is>
      </c>
      <c r="C69" s="6">
        <f>VLOOKUP(B69,CM!C:I, 7, FALSE)</f>
        <v/>
      </c>
    </row>
    <row r="70">
      <c r="B70" s="22" t="inlineStr">
        <is>
          <t>CM-10.1</t>
        </is>
      </c>
      <c r="C70" s="6">
        <f>VLOOKUP(B70,CM!C:I, 7, FALSE)</f>
        <v/>
      </c>
    </row>
    <row r="71">
      <c r="B71" s="22" t="inlineStr">
        <is>
          <t>CM-10.2</t>
        </is>
      </c>
      <c r="C71" s="6">
        <f>VLOOKUP(B71,CM!C:I, 7, FALSE)</f>
        <v/>
      </c>
    </row>
    <row r="72">
      <c r="B72" s="22" t="inlineStr">
        <is>
          <t>CM-10.3</t>
        </is>
      </c>
      <c r="C72" s="6">
        <f>VLOOKUP(B72,CM!C:I, 7, FALSE)</f>
        <v/>
      </c>
    </row>
    <row r="73">
      <c r="B73" s="22" t="inlineStr">
        <is>
          <t>CM-11.1</t>
        </is>
      </c>
      <c r="C73" s="6">
        <f>VLOOKUP(B73,CM!C:I, 7, FALSE)</f>
        <v/>
      </c>
    </row>
    <row r="74">
      <c r="B74" s="22" t="inlineStr">
        <is>
          <t>CM-11.2</t>
        </is>
      </c>
      <c r="C74" s="6">
        <f>VLOOKUP(B74,CM!C:I, 7, FALSE)</f>
        <v/>
      </c>
    </row>
    <row r="75">
      <c r="B75" s="22" t="inlineStr">
        <is>
          <t>CM-11.3</t>
        </is>
      </c>
      <c r="C75" s="6">
        <f>VLOOKUP(B75,CM!C:I, 7, FALSE)</f>
        <v/>
      </c>
    </row>
    <row r="76">
      <c r="B76" s="22" t="inlineStr">
        <is>
          <t>CM-12.1</t>
        </is>
      </c>
      <c r="C76" s="6">
        <f>VLOOKUP(B76,CM!C:I, 7, FALSE)</f>
        <v/>
      </c>
    </row>
    <row r="77">
      <c r="B77" s="22" t="inlineStr">
        <is>
          <t>CM-12.2</t>
        </is>
      </c>
      <c r="C77" s="6">
        <f>VLOOKUP(B77,CM!C:I, 7, FALSE)</f>
        <v/>
      </c>
    </row>
    <row r="78">
      <c r="B78" s="22" t="inlineStr">
        <is>
          <t>CM-12.3</t>
        </is>
      </c>
      <c r="C78" s="6">
        <f>VLOOKUP(B78,CM!C:I, 7, FALSE)</f>
        <v/>
      </c>
    </row>
    <row r="79">
      <c r="B79" s="22" t="inlineStr">
        <is>
          <t>CM-12.4</t>
        </is>
      </c>
      <c r="C79" s="6">
        <f>VLOOKUP(B79,CM!C:I, 7, FALSE)</f>
        <v/>
      </c>
    </row>
    <row r="80">
      <c r="B80" s="22" t="inlineStr">
        <is>
          <t>CM-12 (1).1</t>
        </is>
      </c>
      <c r="C80" s="6">
        <f>VLOOKUP(B80,CM!C:I, 7, FALSE)</f>
        <v/>
      </c>
    </row>
  </sheetData>
  <mergeCells count="5">
    <mergeCell ref="E10:G10"/>
    <mergeCell ref="B3:C3"/>
    <mergeCell ref="B10:C10"/>
    <mergeCell ref="B1:G1"/>
    <mergeCell ref="E3:F3"/>
  </mergeCells>
  <conditionalFormatting sqref="C12:C80">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7.xml><?xml version="1.0" encoding="utf-8"?>
<worksheet xmlns="http://schemas.openxmlformats.org/spreadsheetml/2006/main">
  <sheetPr>
    <tabColor rgb="FFC2E7FB"/>
    <outlinePr summaryBelow="0" summaryRight="0"/>
    <pageSetUpPr/>
  </sheetPr>
  <dimension ref="A1:K7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Contingency Planning Summary</t>
        </is>
      </c>
      <c r="C1" s="87" t="n"/>
      <c r="D1" s="87" t="n"/>
      <c r="E1" s="87" t="n"/>
      <c r="F1" s="87" t="n"/>
      <c r="G1" s="83" t="n"/>
      <c r="H1" s="13" t="n"/>
      <c r="I1" s="13" t="n"/>
      <c r="J1" s="13" t="n"/>
      <c r="K1" s="13" t="n"/>
    </row>
    <row r="2">
      <c r="A2" s="14" t="n"/>
      <c r="E2" s="13" t="n"/>
      <c r="H2" s="13" t="n"/>
      <c r="I2" s="13" t="n"/>
      <c r="J2" s="13" t="n"/>
      <c r="K2" s="13" t="n"/>
    </row>
    <row r="3">
      <c r="A3" s="10" t="n"/>
      <c r="B3" s="88" t="inlineStr">
        <is>
          <t>CP Test Procedures Summary</t>
        </is>
      </c>
      <c r="C3" s="83" t="n"/>
      <c r="E3" s="88" t="inlineStr">
        <is>
          <t>CP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COUNTIF(CP!$I$2:$I$63, "Pass")</f>
        <v/>
      </c>
      <c r="E5" s="5" t="inlineStr">
        <is>
          <t>Fully Implemented</t>
        </is>
      </c>
      <c r="F5" s="6">
        <f>COUNTIF(G$12:G$34, "Fully Implemented")</f>
        <v/>
      </c>
    </row>
    <row r="6">
      <c r="A6" s="10" t="n"/>
      <c r="B6" s="5" t="inlineStr">
        <is>
          <t>Fail</t>
        </is>
      </c>
      <c r="C6" s="6">
        <f>COUNTIF(CP!$I$2:$I$63, "Fail")</f>
        <v/>
      </c>
      <c r="E6" s="5" t="inlineStr">
        <is>
          <t>Partially Implemented</t>
        </is>
      </c>
      <c r="F6" s="6">
        <f>COUNTIF(G$12:G$34, "Partially Implemented")</f>
        <v/>
      </c>
    </row>
    <row r="7">
      <c r="A7" s="10" t="n"/>
      <c r="B7" s="18" t="inlineStr">
        <is>
          <t>Coverage</t>
        </is>
      </c>
      <c r="C7" s="19">
        <f>IF(SUM(C5:C6)=0, "Pending", C5/SUM(C5:C6))</f>
        <v/>
      </c>
      <c r="E7" s="5" t="inlineStr">
        <is>
          <t>Not Implemented</t>
        </is>
      </c>
      <c r="F7" s="6">
        <f>COUNTIF(G$12:G$34, "Not Implemented")</f>
        <v/>
      </c>
    </row>
    <row r="8">
      <c r="A8" s="10" t="n"/>
    </row>
    <row r="10">
      <c r="B10" s="88" t="inlineStr">
        <is>
          <t>CP Test Procedures Breakdown</t>
        </is>
      </c>
      <c r="C10" s="83" t="n"/>
      <c r="D10" s="20" t="n"/>
      <c r="E10" s="88" t="inlineStr">
        <is>
          <t>CP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CP-1.1</t>
        </is>
      </c>
      <c r="C12" s="6">
        <f>VLOOKUP(B12,CP!C:I, 7, FALSE)</f>
        <v/>
      </c>
      <c r="D12" s="10" t="n"/>
      <c r="E12" s="23" t="inlineStr">
        <is>
          <t>CP-1</t>
        </is>
      </c>
      <c r="F12" s="28" t="inlineStr">
        <is>
          <t>Policy and Procedures</t>
        </is>
      </c>
      <c r="G12" s="6">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inlineStr">
        <is>
          <t>CP-1.2</t>
        </is>
      </c>
      <c r="C13" s="6">
        <f>VLOOKUP(B13,CP!C:I, 7, FALSE)</f>
        <v/>
      </c>
      <c r="D13" s="10" t="n"/>
      <c r="E13" s="23" t="inlineStr">
        <is>
          <t>CP-2</t>
        </is>
      </c>
      <c r="F13" s="28" t="inlineStr">
        <is>
          <t>Contingency Plan</t>
        </is>
      </c>
      <c r="G13" s="6">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inlineStr">
        <is>
          <t>CP-1.3</t>
        </is>
      </c>
      <c r="C14" s="6">
        <f>VLOOKUP(B14,CP!C:I, 7, FALSE)</f>
        <v/>
      </c>
      <c r="D14" s="10" t="n"/>
      <c r="E14" s="23" t="inlineStr">
        <is>
          <t>CP-2 (1)</t>
        </is>
      </c>
      <c r="F14" s="28" t="inlineStr">
        <is>
          <t>Coordinate with Related Plans</t>
        </is>
      </c>
      <c r="G14" s="6">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inlineStr">
        <is>
          <t>CP-1.4</t>
        </is>
      </c>
      <c r="C15" s="6">
        <f>VLOOKUP(B15,CP!C:I, 7, FALSE)</f>
        <v/>
      </c>
      <c r="D15" s="10" t="n"/>
      <c r="E15" s="23" t="inlineStr">
        <is>
          <t>CP-2 (3)</t>
        </is>
      </c>
      <c r="F15" s="28" t="inlineStr">
        <is>
          <t>Resume Mission and Business Functions</t>
        </is>
      </c>
      <c r="G15" s="6">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inlineStr">
        <is>
          <t>CP-1.5</t>
        </is>
      </c>
      <c r="C16" s="6">
        <f>VLOOKUP(B16,CP!C:I, 7, FALSE)</f>
        <v/>
      </c>
      <c r="D16" s="10" t="n"/>
      <c r="E16" s="23" t="inlineStr">
        <is>
          <t>CP-2 (8)</t>
        </is>
      </c>
      <c r="F16" s="28" t="inlineStr">
        <is>
          <t>Identify Critical Assets</t>
        </is>
      </c>
      <c r="G16" s="6">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inlineStr">
        <is>
          <t>CP-1.6</t>
        </is>
      </c>
      <c r="C17" s="6">
        <f>VLOOKUP(B17,CP!C:I, 7, FALSE)</f>
        <v/>
      </c>
      <c r="D17" s="10" t="n"/>
      <c r="E17" s="23" t="inlineStr">
        <is>
          <t>CP-3</t>
        </is>
      </c>
      <c r="F17" s="28" t="inlineStr">
        <is>
          <t>Contingency Training</t>
        </is>
      </c>
      <c r="G17" s="6">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inlineStr">
        <is>
          <t>CP-1.7</t>
        </is>
      </c>
      <c r="C18" s="6">
        <f>VLOOKUP(B18,CP!C:I, 7, FALSE)</f>
        <v/>
      </c>
      <c r="D18" s="10" t="n"/>
      <c r="E18" s="23" t="inlineStr">
        <is>
          <t>CP-4</t>
        </is>
      </c>
      <c r="F18" s="28" t="inlineStr">
        <is>
          <t>Contingency Plan Testing</t>
        </is>
      </c>
      <c r="G18" s="6">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inlineStr">
        <is>
          <t>CP-2.1</t>
        </is>
      </c>
      <c r="C19" s="6">
        <f>VLOOKUP(B19,CP!C:I, 7, FALSE)</f>
        <v/>
      </c>
      <c r="D19" s="10" t="n"/>
      <c r="E19" s="23" t="inlineStr">
        <is>
          <t>CP-4 (1)</t>
        </is>
      </c>
      <c r="F19" s="28" t="inlineStr">
        <is>
          <t>Coordinate with Related Plans</t>
        </is>
      </c>
      <c r="G19" s="6">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inlineStr">
        <is>
          <t>CP-2.2</t>
        </is>
      </c>
      <c r="C20" s="6">
        <f>VLOOKUP(B20,CP!C:I, 7, FALSE)</f>
        <v/>
      </c>
      <c r="D20" s="10" t="n"/>
      <c r="E20" s="23" t="inlineStr">
        <is>
          <t>CP-6</t>
        </is>
      </c>
      <c r="F20" s="28" t="inlineStr">
        <is>
          <t>Alternate Storage Site</t>
        </is>
      </c>
      <c r="G20" s="6">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inlineStr">
        <is>
          <t>CP-2.3</t>
        </is>
      </c>
      <c r="C21" s="6">
        <f>VLOOKUP(B21,CP!C:I, 7, FALSE)</f>
        <v/>
      </c>
      <c r="D21" s="10" t="n"/>
      <c r="E21" s="23" t="inlineStr">
        <is>
          <t>CP-6 (1)</t>
        </is>
      </c>
      <c r="F21" s="28" t="inlineStr">
        <is>
          <t>Separation from Primary Site</t>
        </is>
      </c>
      <c r="G21" s="6">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inlineStr">
        <is>
          <t>CP-2.4</t>
        </is>
      </c>
      <c r="C22" s="6">
        <f>VLOOKUP(B22,CP!C:I, 7, FALSE)</f>
        <v/>
      </c>
      <c r="D22" s="10" t="n"/>
      <c r="E22" s="23" t="inlineStr">
        <is>
          <t>CP-6 (3)</t>
        </is>
      </c>
      <c r="F22" s="28" t="inlineStr">
        <is>
          <t>Accessibility</t>
        </is>
      </c>
      <c r="G22" s="6">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inlineStr">
        <is>
          <t>CP-2.5</t>
        </is>
      </c>
      <c r="C23" s="6">
        <f>VLOOKUP(B23,CP!C:I, 7, FALSE)</f>
        <v/>
      </c>
      <c r="D23" s="10" t="n"/>
      <c r="E23" s="23" t="inlineStr">
        <is>
          <t>CP-7</t>
        </is>
      </c>
      <c r="F23" s="28" t="inlineStr">
        <is>
          <t>Alternate Processing Site</t>
        </is>
      </c>
      <c r="G23" s="6">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inlineStr">
        <is>
          <t>CP-2.6</t>
        </is>
      </c>
      <c r="C24" s="6">
        <f>VLOOKUP(B24,CP!C:I, 7, FALSE)</f>
        <v/>
      </c>
      <c r="D24" s="10" t="n"/>
      <c r="E24" s="23" t="inlineStr">
        <is>
          <t>CP-7 (1)</t>
        </is>
      </c>
      <c r="F24" s="28" t="inlineStr">
        <is>
          <t>Separation from Primary Site</t>
        </is>
      </c>
      <c r="G24" s="6">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inlineStr">
        <is>
          <t>CP-2.7</t>
        </is>
      </c>
      <c r="C25" s="6">
        <f>VLOOKUP(B25,CP!C:I, 7, FALSE)</f>
        <v/>
      </c>
      <c r="D25" s="10" t="n"/>
      <c r="E25" s="23" t="inlineStr">
        <is>
          <t>CP-7 (2)</t>
        </is>
      </c>
      <c r="F25" s="28" t="inlineStr">
        <is>
          <t>Accessibility</t>
        </is>
      </c>
      <c r="G25" s="6">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inlineStr">
        <is>
          <t>CP-2.8</t>
        </is>
      </c>
      <c r="C26" s="6">
        <f>VLOOKUP(B26,CP!C:I, 7, FALSE)</f>
        <v/>
      </c>
      <c r="D26" s="10" t="n"/>
      <c r="E26" s="23" t="inlineStr">
        <is>
          <t>CP-7 (3)</t>
        </is>
      </c>
      <c r="F26" s="28" t="inlineStr">
        <is>
          <t>Priority of Service</t>
        </is>
      </c>
      <c r="G26" s="6">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inlineStr">
        <is>
          <t>CP-2.9</t>
        </is>
      </c>
      <c r="C27" s="6">
        <f>VLOOKUP(B27,CP!C:I, 7, FALSE)</f>
        <v/>
      </c>
      <c r="D27" s="10" t="n"/>
      <c r="E27" s="23" t="inlineStr">
        <is>
          <t>CP-8</t>
        </is>
      </c>
      <c r="F27" s="28" t="inlineStr">
        <is>
          <t>Telecommunications Services</t>
        </is>
      </c>
      <c r="G27" s="6">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inlineStr">
        <is>
          <t>CP-2.10</t>
        </is>
      </c>
      <c r="C28" s="6">
        <f>VLOOKUP(B28,CP!C:I, 7, FALSE)</f>
        <v/>
      </c>
      <c r="D28" s="10" t="n"/>
      <c r="E28" s="23" t="inlineStr">
        <is>
          <t>CP-8 (1)</t>
        </is>
      </c>
      <c r="F28" s="28" t="inlineStr">
        <is>
          <t>Priority of Service Provisions</t>
        </is>
      </c>
      <c r="G28" s="6">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inlineStr">
        <is>
          <t>CP-2.11</t>
        </is>
      </c>
      <c r="C29" s="6">
        <f>VLOOKUP(B29,CP!C:I, 7, FALSE)</f>
        <v/>
      </c>
      <c r="D29" s="10" t="n"/>
      <c r="E29" s="23" t="inlineStr">
        <is>
          <t>CP-8 (2)</t>
        </is>
      </c>
      <c r="F29" s="28" t="inlineStr">
        <is>
          <t>Single Points of Failure</t>
        </is>
      </c>
      <c r="G29" s="6">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inlineStr">
        <is>
          <t>CP-2.12</t>
        </is>
      </c>
      <c r="C30" s="6">
        <f>VLOOKUP(B30,CP!C:I, 7, FALSE)</f>
        <v/>
      </c>
      <c r="D30" s="10" t="n"/>
      <c r="E30" s="23" t="inlineStr">
        <is>
          <t>CP-9</t>
        </is>
      </c>
      <c r="F30" s="28" t="inlineStr">
        <is>
          <t>System Backup</t>
        </is>
      </c>
      <c r="G30" s="6">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inlineStr">
        <is>
          <t>CP-2.13</t>
        </is>
      </c>
      <c r="C31" s="6">
        <f>VLOOKUP(B31,CP!C:I, 7, FALSE)</f>
        <v/>
      </c>
      <c r="D31" s="10" t="n"/>
      <c r="E31" s="23" t="inlineStr">
        <is>
          <t>CP-9 (1)</t>
        </is>
      </c>
      <c r="F31" s="28" t="inlineStr">
        <is>
          <t>Testing for Reliability and Integrity</t>
        </is>
      </c>
      <c r="G31" s="6">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inlineStr">
        <is>
          <t>CP-2.14</t>
        </is>
      </c>
      <c r="C32" s="6">
        <f>VLOOKUP(B32,CP!C:I, 7, FALSE)</f>
        <v/>
      </c>
      <c r="D32" s="10" t="n"/>
      <c r="E32" s="23" t="inlineStr">
        <is>
          <t>CP-9 (8)</t>
        </is>
      </c>
      <c r="F32" s="28" t="inlineStr">
        <is>
          <t>Cryptographic Protection</t>
        </is>
      </c>
      <c r="G32" s="6">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inlineStr">
        <is>
          <t>CP-2.15</t>
        </is>
      </c>
      <c r="C33" s="6">
        <f>VLOOKUP(B33,CP!C:I, 7, FALSE)</f>
        <v/>
      </c>
      <c r="D33" s="10" t="n"/>
      <c r="E33" s="23" t="inlineStr">
        <is>
          <t>CP-10</t>
        </is>
      </c>
      <c r="F33" s="28" t="inlineStr">
        <is>
          <t>System Recovery and Reconstitution</t>
        </is>
      </c>
      <c r="G33" s="6">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inlineStr">
        <is>
          <t>CP-2.16</t>
        </is>
      </c>
      <c r="C34" s="6">
        <f>VLOOKUP(B34,CP!C:I, 7, FALSE)</f>
        <v/>
      </c>
      <c r="D34" s="10" t="n"/>
      <c r="E34" s="23" t="inlineStr">
        <is>
          <t>CP-10 (2)</t>
        </is>
      </c>
      <c r="F34" s="28" t="inlineStr">
        <is>
          <t>Transaction Recovery</t>
        </is>
      </c>
      <c r="G34" s="6">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inlineStr">
        <is>
          <t>CP-2 (1).1</t>
        </is>
      </c>
      <c r="C35" s="6">
        <f>VLOOKUP(B35,CP!C:I, 7, FALSE)</f>
        <v/>
      </c>
    </row>
    <row r="36">
      <c r="B36" s="22" t="inlineStr">
        <is>
          <t>CP-2 (3).1</t>
        </is>
      </c>
      <c r="C36" s="6">
        <f>VLOOKUP(B36,CP!C:I, 7, FALSE)</f>
        <v/>
      </c>
    </row>
    <row r="37">
      <c r="B37" s="22" t="inlineStr">
        <is>
          <t>CP-2 (8).1</t>
        </is>
      </c>
      <c r="C37" s="6">
        <f>VLOOKUP(B37,CP!C:I, 7, FALSE)</f>
        <v/>
      </c>
    </row>
    <row r="38">
      <c r="B38" s="22" t="inlineStr">
        <is>
          <t>CP-3.1</t>
        </is>
      </c>
      <c r="C38" s="6">
        <f>VLOOKUP(B38,CP!C:I, 7, FALSE)</f>
        <v/>
      </c>
    </row>
    <row r="39">
      <c r="B39" s="22" t="inlineStr">
        <is>
          <t>CP-3.2</t>
        </is>
      </c>
      <c r="C39" s="6">
        <f>VLOOKUP(B39,CP!C:I, 7, FALSE)</f>
        <v/>
      </c>
    </row>
    <row r="40">
      <c r="B40" s="22" t="inlineStr">
        <is>
          <t>CP-3.3</t>
        </is>
      </c>
      <c r="C40" s="6">
        <f>VLOOKUP(B40,CP!C:I, 7, FALSE)</f>
        <v/>
      </c>
    </row>
    <row r="41">
      <c r="B41" s="22" t="inlineStr">
        <is>
          <t>CP-3.4</t>
        </is>
      </c>
      <c r="C41" s="6">
        <f>VLOOKUP(B41,CP!C:I, 7, FALSE)</f>
        <v/>
      </c>
    </row>
    <row r="42">
      <c r="B42" s="22" t="inlineStr">
        <is>
          <t>CP-3.5</t>
        </is>
      </c>
      <c r="C42" s="6">
        <f>VLOOKUP(B42,CP!C:I, 7, FALSE)</f>
        <v/>
      </c>
    </row>
    <row r="43">
      <c r="B43" s="22" t="inlineStr">
        <is>
          <t>CP-4.1</t>
        </is>
      </c>
      <c r="C43" s="6">
        <f>VLOOKUP(B43,CP!C:I, 7, FALSE)</f>
        <v/>
      </c>
    </row>
    <row r="44">
      <c r="B44" s="22" t="inlineStr">
        <is>
          <t>CP-4.2</t>
        </is>
      </c>
      <c r="C44" s="6">
        <f>VLOOKUP(B44,CP!C:I, 7, FALSE)</f>
        <v/>
      </c>
    </row>
    <row r="45">
      <c r="B45" s="22" t="inlineStr">
        <is>
          <t>CP-4.3</t>
        </is>
      </c>
      <c r="C45" s="6">
        <f>VLOOKUP(B45,CP!C:I, 7, FALSE)</f>
        <v/>
      </c>
    </row>
    <row r="46">
      <c r="B46" s="22" t="inlineStr">
        <is>
          <t>CP-4.4</t>
        </is>
      </c>
      <c r="C46" s="6">
        <f>VLOOKUP(B46,CP!C:I, 7, FALSE)</f>
        <v/>
      </c>
    </row>
    <row r="47">
      <c r="B47" s="22" t="inlineStr">
        <is>
          <t>CP-4 (1).1</t>
        </is>
      </c>
      <c r="C47" s="6">
        <f>VLOOKUP(B47,CP!C:I, 7, FALSE)</f>
        <v/>
      </c>
    </row>
    <row r="48">
      <c r="B48" s="22" t="inlineStr">
        <is>
          <t>CP-6.1</t>
        </is>
      </c>
      <c r="C48" s="6">
        <f>VLOOKUP(B48,CP!C:I, 7, FALSE)</f>
        <v/>
      </c>
    </row>
    <row r="49">
      <c r="B49" s="22" t="inlineStr">
        <is>
          <t>CP-6.2</t>
        </is>
      </c>
      <c r="C49" s="6">
        <f>VLOOKUP(B49,CP!C:I, 7, FALSE)</f>
        <v/>
      </c>
    </row>
    <row r="50">
      <c r="B50" s="22" t="inlineStr">
        <is>
          <t>CP-6.3</t>
        </is>
      </c>
      <c r="C50" s="6">
        <f>VLOOKUP(B50,CP!C:I, 7, FALSE)</f>
        <v/>
      </c>
    </row>
    <row r="51">
      <c r="B51" s="22" t="inlineStr">
        <is>
          <t>CP-6 (1).1</t>
        </is>
      </c>
      <c r="C51" s="6">
        <f>VLOOKUP(B51,CP!C:I, 7, FALSE)</f>
        <v/>
      </c>
    </row>
    <row r="52">
      <c r="B52" s="22" t="inlineStr">
        <is>
          <t>CP-6 (3).1</t>
        </is>
      </c>
      <c r="C52" s="6">
        <f>VLOOKUP(B52,CP!C:I, 7, FALSE)</f>
        <v/>
      </c>
    </row>
    <row r="53">
      <c r="B53" s="22" t="inlineStr">
        <is>
          <t>CP-6 (3).1</t>
        </is>
      </c>
      <c r="C53" s="6">
        <f>VLOOKUP(B53,CP!C:I, 7, FALSE)</f>
        <v/>
      </c>
    </row>
    <row r="54">
      <c r="B54" s="22" t="inlineStr">
        <is>
          <t>CP-7.1</t>
        </is>
      </c>
      <c r="C54" s="6">
        <f>VLOOKUP(B54,CP!C:I, 7, FALSE)</f>
        <v/>
      </c>
    </row>
    <row r="55">
      <c r="B55" s="22" t="inlineStr">
        <is>
          <t>CP-7.2</t>
        </is>
      </c>
      <c r="C55" s="6">
        <f>VLOOKUP(B55,CP!C:I, 7, FALSE)</f>
        <v/>
      </c>
    </row>
    <row r="56">
      <c r="B56" s="22" t="inlineStr">
        <is>
          <t>CP-7.3</t>
        </is>
      </c>
      <c r="C56" s="6">
        <f>VLOOKUP(B56,CP!C:I, 7, FALSE)</f>
        <v/>
      </c>
    </row>
    <row r="57">
      <c r="B57" s="22" t="inlineStr">
        <is>
          <t>CP-7.4</t>
        </is>
      </c>
      <c r="C57" s="6">
        <f>VLOOKUP(B57,CP!C:I, 7, FALSE)</f>
        <v/>
      </c>
    </row>
    <row r="58">
      <c r="B58" s="22" t="inlineStr">
        <is>
          <t>CP-7 (1).1</t>
        </is>
      </c>
      <c r="C58" s="6">
        <f>VLOOKUP(B58,CP!C:I, 7, FALSE)</f>
        <v/>
      </c>
    </row>
    <row r="59">
      <c r="B59" s="22" t="inlineStr">
        <is>
          <t>CP-7 (2).1</t>
        </is>
      </c>
      <c r="C59" s="6">
        <f>VLOOKUP(B59,CP!C:I, 7, FALSE)</f>
        <v/>
      </c>
    </row>
    <row r="60">
      <c r="B60" s="22" t="inlineStr">
        <is>
          <t>CP-7 (2).2</t>
        </is>
      </c>
      <c r="C60" s="6">
        <f>VLOOKUP(B60,CP!C:I, 7, FALSE)</f>
        <v/>
      </c>
    </row>
    <row r="61">
      <c r="B61" s="22" t="inlineStr">
        <is>
          <t>CP-7 (3).1</t>
        </is>
      </c>
      <c r="C61" s="6">
        <f>VLOOKUP(B61,CP!C:I, 7, FALSE)</f>
        <v/>
      </c>
    </row>
    <row r="62">
      <c r="B62" s="22" t="inlineStr">
        <is>
          <t>CP-8.1</t>
        </is>
      </c>
      <c r="C62" s="6">
        <f>VLOOKUP(B62,CP!C:I, 7, FALSE)</f>
        <v/>
      </c>
    </row>
    <row r="63">
      <c r="B63" s="22" t="inlineStr">
        <is>
          <t>CP-8 (1).1</t>
        </is>
      </c>
      <c r="C63" s="6">
        <f>VLOOKUP(B63,CP!C:I, 7, FALSE)</f>
        <v/>
      </c>
    </row>
    <row r="64">
      <c r="B64" s="22" t="inlineStr">
        <is>
          <t>CP-8 (1).2</t>
        </is>
      </c>
      <c r="C64" s="6">
        <f>VLOOKUP(B64,CP!C:I, 7, FALSE)</f>
        <v/>
      </c>
    </row>
    <row r="65">
      <c r="B65" s="22" t="inlineStr">
        <is>
          <t>CP-8 (2).1</t>
        </is>
      </c>
      <c r="C65" s="6">
        <f>VLOOKUP(B65,CP!C:I, 7, FALSE)</f>
        <v/>
      </c>
    </row>
    <row r="66">
      <c r="B66" s="22" t="inlineStr">
        <is>
          <t>CP-9.1</t>
        </is>
      </c>
      <c r="C66" s="6">
        <f>VLOOKUP(B66,CP!C:I, 7, FALSE)</f>
        <v/>
      </c>
    </row>
    <row r="67">
      <c r="B67" s="22" t="inlineStr">
        <is>
          <t>CP-9.2</t>
        </is>
      </c>
      <c r="C67" s="6">
        <f>VLOOKUP(B67,CP!C:I, 7, FALSE)</f>
        <v/>
      </c>
    </row>
    <row r="68">
      <c r="B68" s="22" t="inlineStr">
        <is>
          <t>CP-9.3</t>
        </is>
      </c>
      <c r="C68" s="6">
        <f>VLOOKUP(B68,CP!C:I, 7, FALSE)</f>
        <v/>
      </c>
    </row>
    <row r="69">
      <c r="B69" s="22" t="inlineStr">
        <is>
          <t>CP-9.4</t>
        </is>
      </c>
      <c r="C69" s="6">
        <f>VLOOKUP(B69,CP!C:I, 7, FALSE)</f>
        <v/>
      </c>
    </row>
    <row r="70">
      <c r="B70" s="22" t="inlineStr">
        <is>
          <t>CP-9 (1).1</t>
        </is>
      </c>
      <c r="C70" s="6">
        <f>VLOOKUP(B70,CP!C:I, 7, FALSE)</f>
        <v/>
      </c>
    </row>
    <row r="71">
      <c r="B71" s="22" t="inlineStr">
        <is>
          <t>CP-9 (8).1</t>
        </is>
      </c>
      <c r="C71" s="6">
        <f>VLOOKUP(B71,CP!C:I, 7, FALSE)</f>
        <v/>
      </c>
    </row>
    <row r="72">
      <c r="B72" s="22" t="inlineStr">
        <is>
          <t>CP-10.1</t>
        </is>
      </c>
      <c r="C72" s="6">
        <f>VLOOKUP(B72,CP!C:I, 7, FALSE)</f>
        <v/>
      </c>
    </row>
    <row r="73">
      <c r="B73" s="22" t="inlineStr">
        <is>
          <t>CP-10 (2).1</t>
        </is>
      </c>
      <c r="C73" s="6">
        <f>VLOOKUP(B73,CP!C:I, 7, FALSE)</f>
        <v/>
      </c>
    </row>
  </sheetData>
  <mergeCells count="5">
    <mergeCell ref="E10:G10"/>
    <mergeCell ref="B3:C3"/>
    <mergeCell ref="B10:C10"/>
    <mergeCell ref="B1:G1"/>
    <mergeCell ref="E3:F3"/>
  </mergeCells>
  <conditionalFormatting sqref="C12:C73">
    <cfRule type="cellIs" priority="1" operator="equal" dxfId="0">
      <formula>"Pass"</formula>
    </cfRule>
    <cfRule type="cellIs" priority="2" operator="equal" dxfId="1">
      <formula>"Fail"</formula>
    </cfRule>
  </conditionalFormatting>
  <conditionalFormatting sqref="C11 F11 F13:F17 G11:G34">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8.xml><?xml version="1.0" encoding="utf-8"?>
<worksheet xmlns="http://schemas.openxmlformats.org/spreadsheetml/2006/main">
  <sheetPr>
    <tabColor rgb="FFC2E7FB"/>
    <outlinePr summaryBelow="0" summaryRight="0"/>
    <pageSetUpPr/>
  </sheetPr>
  <dimension ref="A1:K71"/>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Identification and Authenciation Summary</t>
        </is>
      </c>
      <c r="C1" s="87" t="n"/>
      <c r="D1" s="87" t="n"/>
      <c r="E1" s="87" t="n"/>
      <c r="F1" s="87" t="n"/>
      <c r="G1" s="83" t="n"/>
      <c r="H1" s="13" t="n"/>
      <c r="I1" s="13" t="n"/>
      <c r="J1" s="13" t="n"/>
      <c r="K1" s="13" t="n"/>
    </row>
    <row r="2">
      <c r="A2" s="14" t="n"/>
      <c r="E2" s="13" t="n"/>
      <c r="H2" s="13" t="n"/>
      <c r="I2" s="13" t="n"/>
      <c r="J2" s="13" t="n"/>
      <c r="K2" s="13" t="n"/>
    </row>
    <row r="3">
      <c r="A3" s="10" t="n"/>
      <c r="B3" s="88" t="inlineStr">
        <is>
          <t>IA Test Procedures Summary</t>
        </is>
      </c>
      <c r="C3" s="83" t="n"/>
      <c r="E3" s="88" t="inlineStr">
        <is>
          <t>IA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COUNTIF(IA!$I$2:$I$61, "Pass")</f>
        <v/>
      </c>
      <c r="E5" s="5" t="inlineStr">
        <is>
          <t>Fully Implemented</t>
        </is>
      </c>
      <c r="F5" s="6">
        <f>COUNTIF(G$12:G$38, "Fully Implemented")</f>
        <v/>
      </c>
    </row>
    <row r="6">
      <c r="A6" s="10" t="n"/>
      <c r="B6" s="5" t="inlineStr">
        <is>
          <t>Fail</t>
        </is>
      </c>
      <c r="C6" s="6">
        <f>COUNTIF(IA!$I$2:$I$61,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IA Test Procedures Breakdown</t>
        </is>
      </c>
      <c r="C10" s="83" t="n"/>
      <c r="D10" s="20" t="n"/>
      <c r="E10" s="88" t="inlineStr">
        <is>
          <t>IA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IA-1.1</t>
        </is>
      </c>
      <c r="C12" s="6">
        <f>VLOOKUP(B12,IA!C:I, 7, FALSE)</f>
        <v/>
      </c>
      <c r="D12" s="10" t="n"/>
      <c r="E12" s="23" t="inlineStr">
        <is>
          <t>IA-1</t>
        </is>
      </c>
      <c r="F12" s="28" t="inlineStr">
        <is>
          <t>Policy and Procedures</t>
        </is>
      </c>
      <c r="G12" s="6">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inlineStr">
        <is>
          <t>IA-1.2</t>
        </is>
      </c>
      <c r="C13" s="6">
        <f>VLOOKUP(B13,IA!C:I, 7, FALSE)</f>
        <v/>
      </c>
      <c r="D13" s="10" t="n"/>
      <c r="E13" s="23" t="inlineStr">
        <is>
          <t>IA-2</t>
        </is>
      </c>
      <c r="F13" s="28" t="inlineStr">
        <is>
          <t>Identification and Authentication (Organizational Users)</t>
        </is>
      </c>
      <c r="G13" s="6">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inlineStr">
        <is>
          <t>IA-1.3</t>
        </is>
      </c>
      <c r="C14" s="6">
        <f>VLOOKUP(B14,IA!C:I, 7, FALSE)</f>
        <v/>
      </c>
      <c r="D14" s="10" t="n"/>
      <c r="E14" s="23" t="inlineStr">
        <is>
          <t>IA-2 (1)</t>
        </is>
      </c>
      <c r="F14" s="28" t="inlineStr">
        <is>
          <t>Multifactor Authentication to Privileged Accounts</t>
        </is>
      </c>
      <c r="G14" s="6">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inlineStr">
        <is>
          <t>IA-1.4</t>
        </is>
      </c>
      <c r="C15" s="6">
        <f>VLOOKUP(B15,IA!C:I, 7, FALSE)</f>
        <v/>
      </c>
      <c r="D15" s="10" t="n"/>
      <c r="E15" s="23" t="inlineStr">
        <is>
          <t>IA-2 (2)</t>
        </is>
      </c>
      <c r="F15" s="28" t="inlineStr">
        <is>
          <t>Multifactor Authentication to Non-Privileged Accounts</t>
        </is>
      </c>
      <c r="G15" s="6">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inlineStr">
        <is>
          <t>IA-1.5</t>
        </is>
      </c>
      <c r="C16" s="6">
        <f>VLOOKUP(B16,IA!C:I, 7, FALSE)</f>
        <v/>
      </c>
      <c r="D16" s="10" t="n"/>
      <c r="E16" s="23" t="inlineStr">
        <is>
          <t>IA-2 (5)</t>
        </is>
      </c>
      <c r="F16" s="28" t="inlineStr">
        <is>
          <t>Individual Authentication with Group Authentication</t>
        </is>
      </c>
      <c r="G16" s="6">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inlineStr">
        <is>
          <t>IA-1.6</t>
        </is>
      </c>
      <c r="C17" s="6">
        <f>VLOOKUP(B17,IA!C:I, 7, FALSE)</f>
        <v/>
      </c>
      <c r="D17" s="10" t="n"/>
      <c r="E17" s="23" t="inlineStr">
        <is>
          <t>IA-2 (6)</t>
        </is>
      </c>
      <c r="F17" s="28" t="inlineStr">
        <is>
          <t>Access to Accounts - Separate Device</t>
        </is>
      </c>
      <c r="G17" s="6">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inlineStr">
        <is>
          <t>IA-1.7</t>
        </is>
      </c>
      <c r="C18" s="6">
        <f>VLOOKUP(B18,IA!C:I, 7, FALSE)</f>
        <v/>
      </c>
      <c r="D18" s="10" t="n"/>
      <c r="E18" s="23" t="inlineStr">
        <is>
          <t>IA-2 (8)</t>
        </is>
      </c>
      <c r="F18" s="28" t="inlineStr">
        <is>
          <t>Access to Accounts - Replay Resistant</t>
        </is>
      </c>
      <c r="G18" s="6">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inlineStr">
        <is>
          <t>IA-2.1</t>
        </is>
      </c>
      <c r="C19" s="6">
        <f>VLOOKUP(B19,IA!C:I, 7, FALSE)</f>
        <v/>
      </c>
      <c r="D19" s="10" t="n"/>
      <c r="E19" s="23" t="inlineStr">
        <is>
          <t>IA-2 (12)</t>
        </is>
      </c>
      <c r="F19" s="28" t="inlineStr">
        <is>
          <t>Acceptance of PIV Credentials</t>
        </is>
      </c>
      <c r="G19" s="6">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inlineStr">
        <is>
          <t>IA-2.2</t>
        </is>
      </c>
      <c r="C20" s="6">
        <f>VLOOKUP(B20,IA!C:I, 7, FALSE)</f>
        <v/>
      </c>
      <c r="D20" s="10" t="n"/>
      <c r="E20" s="23" t="inlineStr">
        <is>
          <t>IA-3</t>
        </is>
      </c>
      <c r="F20" s="28" t="inlineStr">
        <is>
          <t>Device Identification and Authentication</t>
        </is>
      </c>
      <c r="G20" s="6">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inlineStr">
        <is>
          <t>IA-2 (1).1</t>
        </is>
      </c>
      <c r="C21" s="6">
        <f>VLOOKUP(B21,IA!C:I, 7, FALSE)</f>
        <v/>
      </c>
      <c r="D21" s="10" t="n"/>
      <c r="E21" s="23" t="inlineStr">
        <is>
          <t>IA-4</t>
        </is>
      </c>
      <c r="F21" s="28" t="inlineStr">
        <is>
          <t>Identifier Management</t>
        </is>
      </c>
      <c r="G21" s="6">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inlineStr">
        <is>
          <t>IA-2 (2).1</t>
        </is>
      </c>
      <c r="C22" s="6">
        <f>VLOOKUP(B22,IA!C:I, 7, FALSE)</f>
        <v/>
      </c>
      <c r="D22" s="10" t="n"/>
      <c r="E22" s="23" t="inlineStr">
        <is>
          <t>IA-4 (4)</t>
        </is>
      </c>
      <c r="F22" s="28" t="inlineStr">
        <is>
          <t>Identify User Status</t>
        </is>
      </c>
      <c r="G22" s="6">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inlineStr">
        <is>
          <t>IA-2 (5).1</t>
        </is>
      </c>
      <c r="C23" s="6">
        <f>VLOOKUP(B23,IA!C:I, 7, FALSE)</f>
        <v/>
      </c>
      <c r="D23" s="10" t="n"/>
      <c r="E23" s="23" t="inlineStr">
        <is>
          <t>IA-5</t>
        </is>
      </c>
      <c r="F23" s="28" t="inlineStr">
        <is>
          <t>Authenticator Management</t>
        </is>
      </c>
      <c r="G23" s="6">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inlineStr">
        <is>
          <t>IA-2 (6).1</t>
        </is>
      </c>
      <c r="C24" s="6">
        <f>VLOOKUP(B24,IA!C:I, 7, FALSE)</f>
        <v/>
      </c>
      <c r="D24" s="10" t="n"/>
      <c r="E24" s="23" t="inlineStr">
        <is>
          <t>IA-5 (1)</t>
        </is>
      </c>
      <c r="F24" s="28" t="inlineStr">
        <is>
          <t>Password-Based Authentication</t>
        </is>
      </c>
      <c r="G24" s="6">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inlineStr">
        <is>
          <t>IA-2 (6).1</t>
        </is>
      </c>
      <c r="C25" s="6">
        <f>VLOOKUP(B25,IA!C:I, 7, FALSE)</f>
        <v/>
      </c>
      <c r="D25" s="10" t="n"/>
      <c r="E25" s="23" t="inlineStr">
        <is>
          <t>IA-5 (2)</t>
        </is>
      </c>
      <c r="F25" s="28" t="inlineStr">
        <is>
          <t>Public-Key Based Authentication</t>
        </is>
      </c>
      <c r="G25" s="6">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inlineStr">
        <is>
          <t>IA-2 (8).1</t>
        </is>
      </c>
      <c r="C26" s="6">
        <f>VLOOKUP(B26,IA!C:I, 7, FALSE)</f>
        <v/>
      </c>
      <c r="D26" s="10" t="n"/>
      <c r="E26" s="23" t="inlineStr">
        <is>
          <t>IA-5 (6)</t>
        </is>
      </c>
      <c r="F26" s="28" t="inlineStr">
        <is>
          <t>Protection of Authenticators</t>
        </is>
      </c>
      <c r="G26" s="6">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inlineStr">
        <is>
          <t>IA-2 (12).1</t>
        </is>
      </c>
      <c r="C27" s="6">
        <f>VLOOKUP(B27,IA!C:I, 7, FALSE)</f>
        <v/>
      </c>
      <c r="D27" s="10" t="n"/>
      <c r="E27" s="23" t="inlineStr">
        <is>
          <t>IA-5 (7)</t>
        </is>
      </c>
      <c r="F27" s="28" t="inlineStr">
        <is>
          <t>No Embedded Unencrypted Static Authenticators</t>
        </is>
      </c>
      <c r="G27" s="6">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inlineStr">
        <is>
          <t>IA-3.1</t>
        </is>
      </c>
      <c r="C28" s="6">
        <f>VLOOKUP(B28,IA!C:I, 7, FALSE)</f>
        <v/>
      </c>
      <c r="D28" s="10" t="n"/>
      <c r="E28" s="23" t="inlineStr">
        <is>
          <t>IA-6</t>
        </is>
      </c>
      <c r="F28" s="28" t="inlineStr">
        <is>
          <t>Authentication Feedback</t>
        </is>
      </c>
      <c r="G28" s="6">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inlineStr">
        <is>
          <t>IA-4.1</t>
        </is>
      </c>
      <c r="C29" s="6">
        <f>VLOOKUP(B29,IA!C:I, 7, FALSE)</f>
        <v/>
      </c>
      <c r="D29" s="10" t="n"/>
      <c r="E29" s="23" t="inlineStr">
        <is>
          <t>IA-7</t>
        </is>
      </c>
      <c r="F29" s="28" t="inlineStr">
        <is>
          <t>Cryptographic Module Authentication</t>
        </is>
      </c>
      <c r="G29" s="6">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inlineStr">
        <is>
          <t>IA-4.2</t>
        </is>
      </c>
      <c r="C30" s="6">
        <f>VLOOKUP(B30,IA!C:I, 7, FALSE)</f>
        <v/>
      </c>
      <c r="D30" s="10" t="n"/>
      <c r="E30" s="23" t="inlineStr">
        <is>
          <t>IA-8</t>
        </is>
      </c>
      <c r="F30" s="28" t="inlineStr">
        <is>
          <t>Identification and Authentication (Non-Organizational Users)</t>
        </is>
      </c>
      <c r="G30" s="6">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inlineStr">
        <is>
          <t>IA-4.3</t>
        </is>
      </c>
      <c r="C31" s="6">
        <f>VLOOKUP(B31,IA!C:I, 7, FALSE)</f>
        <v/>
      </c>
      <c r="D31" s="10" t="n"/>
      <c r="E31" s="23" t="inlineStr">
        <is>
          <t>IA-8 (1)</t>
        </is>
      </c>
      <c r="F31" s="28" t="inlineStr">
        <is>
          <t>Acceptance of PIV Credentials from Other Agencies</t>
        </is>
      </c>
      <c r="G31" s="6">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inlineStr">
        <is>
          <t>IA-4.4</t>
        </is>
      </c>
      <c r="C32" s="6">
        <f>VLOOKUP(B32,IA!C:I, 7, FALSE)</f>
        <v/>
      </c>
      <c r="D32" s="10" t="n"/>
      <c r="E32" s="23" t="inlineStr">
        <is>
          <t>IA-8 (2)</t>
        </is>
      </c>
      <c r="F32" s="28" t="inlineStr">
        <is>
          <t>Acceptance of External Authenticators</t>
        </is>
      </c>
      <c r="G32" s="6">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inlineStr">
        <is>
          <t>IA-4 (4).1</t>
        </is>
      </c>
      <c r="C33" s="6">
        <f>VLOOKUP(B33,IA!C:I, 7, FALSE)</f>
        <v/>
      </c>
      <c r="D33" s="10" t="n"/>
      <c r="E33" s="23" t="inlineStr">
        <is>
          <t>IA-8 (4)</t>
        </is>
      </c>
      <c r="F33" s="28" t="inlineStr">
        <is>
          <t>User of Defined Profiles</t>
        </is>
      </c>
      <c r="G33" s="6">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inlineStr">
        <is>
          <t>IA-5.1</t>
        </is>
      </c>
      <c r="C34" s="6">
        <f>VLOOKUP(B34,IA!C:I, 7, FALSE)</f>
        <v/>
      </c>
      <c r="D34" s="10" t="n"/>
      <c r="E34" s="23" t="inlineStr">
        <is>
          <t>IA-11</t>
        </is>
      </c>
      <c r="F34" s="28" t="inlineStr">
        <is>
          <t>Re-authentication</t>
        </is>
      </c>
      <c r="G34" s="6">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inlineStr">
        <is>
          <t>IA-5.2</t>
        </is>
      </c>
      <c r="C35" s="6">
        <f>VLOOKUP(B35,IA!C:I, 7, FALSE)</f>
        <v/>
      </c>
      <c r="E35" s="23" t="inlineStr">
        <is>
          <t>IA-12</t>
        </is>
      </c>
      <c r="F35" s="28" t="inlineStr">
        <is>
          <t>Identity Proofing</t>
        </is>
      </c>
      <c r="G35" s="6">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inlineStr">
        <is>
          <t>IA-5.3</t>
        </is>
      </c>
      <c r="C36" s="6">
        <f>VLOOKUP(B36,IA!C:I, 7, FALSE)</f>
        <v/>
      </c>
      <c r="E36" s="23" t="inlineStr">
        <is>
          <t>IA-12 (2)</t>
        </is>
      </c>
      <c r="F36" s="28" t="inlineStr">
        <is>
          <t>Identity Evidence</t>
        </is>
      </c>
      <c r="G36" s="6">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inlineStr">
        <is>
          <t>IA-5.4</t>
        </is>
      </c>
      <c r="C37" s="6">
        <f>VLOOKUP(B37,IA!C:I, 7, FALSE)</f>
        <v/>
      </c>
      <c r="E37" s="23" t="inlineStr">
        <is>
          <t>IA-12 (3)</t>
        </is>
      </c>
      <c r="F37" s="28" t="inlineStr">
        <is>
          <t>Identity Evidence Validation and Verification</t>
        </is>
      </c>
      <c r="G37" s="6">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inlineStr">
        <is>
          <t>IA-5.5</t>
        </is>
      </c>
      <c r="C38" s="6">
        <f>VLOOKUP(B38,IA!C:I, 7, FALSE)</f>
        <v/>
      </c>
      <c r="E38" s="23" t="inlineStr">
        <is>
          <t>IA-12 (5)</t>
        </is>
      </c>
      <c r="F38" s="28" t="inlineStr">
        <is>
          <t>Address Configuration</t>
        </is>
      </c>
      <c r="G38" s="6">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inlineStr">
        <is>
          <t>IA-5.6</t>
        </is>
      </c>
      <c r="C39" s="6">
        <f>VLOOKUP(B39,IA!C:I, 7, FALSE)</f>
        <v/>
      </c>
    </row>
    <row r="40">
      <c r="B40" s="22" t="inlineStr">
        <is>
          <t>IA-5.7</t>
        </is>
      </c>
      <c r="C40" s="6">
        <f>VLOOKUP(B40,IA!C:I, 7, FALSE)</f>
        <v/>
      </c>
    </row>
    <row r="41">
      <c r="B41" s="22" t="inlineStr">
        <is>
          <t>IA-5.8</t>
        </is>
      </c>
      <c r="C41" s="6">
        <f>VLOOKUP(B41,IA!C:I, 7, FALSE)</f>
        <v/>
      </c>
    </row>
    <row r="42">
      <c r="B42" s="22" t="inlineStr">
        <is>
          <t>IA-5.9</t>
        </is>
      </c>
      <c r="C42" s="6">
        <f>VLOOKUP(B42,IA!C:I, 7, FALSE)</f>
        <v/>
      </c>
    </row>
    <row r="43">
      <c r="B43" s="22" t="inlineStr">
        <is>
          <t>IA-5.10</t>
        </is>
      </c>
      <c r="C43" s="6">
        <f>VLOOKUP(B43,IA!C:I, 7, FALSE)</f>
        <v/>
      </c>
    </row>
    <row r="44">
      <c r="B44" s="22" t="inlineStr">
        <is>
          <t>IA-5 (1).1</t>
        </is>
      </c>
      <c r="C44" s="6">
        <f>VLOOKUP(B44,IA!C:I, 7, FALSE)</f>
        <v/>
      </c>
    </row>
    <row r="45">
      <c r="B45" s="22" t="inlineStr">
        <is>
          <t>IA-5 (1).2</t>
        </is>
      </c>
      <c r="C45" s="6">
        <f>VLOOKUP(B45,IA!C:I, 7, FALSE)</f>
        <v/>
      </c>
    </row>
    <row r="46">
      <c r="B46" s="22" t="inlineStr">
        <is>
          <t>IA-5 (1).3</t>
        </is>
      </c>
      <c r="C46" s="6">
        <f>VLOOKUP(B46,IA!C:I, 7, FALSE)</f>
        <v/>
      </c>
    </row>
    <row r="47">
      <c r="B47" s="22" t="inlineStr">
        <is>
          <t>IA-5 (1).4</t>
        </is>
      </c>
      <c r="C47" s="6">
        <f>VLOOKUP(B47,IA!C:I, 7, FALSE)</f>
        <v/>
      </c>
    </row>
    <row r="48">
      <c r="B48" s="22" t="inlineStr">
        <is>
          <t>IA-5 (1).5</t>
        </is>
      </c>
      <c r="C48" s="6">
        <f>VLOOKUP(B48,IA!C:I, 7, FALSE)</f>
        <v/>
      </c>
    </row>
    <row r="49">
      <c r="B49" s="22" t="inlineStr">
        <is>
          <t>IA-5 (1).6</t>
        </is>
      </c>
      <c r="C49" s="6">
        <f>VLOOKUP(B49,IA!C:I, 7, FALSE)</f>
        <v/>
      </c>
    </row>
    <row r="50">
      <c r="B50" s="22" t="inlineStr">
        <is>
          <t>IA-5 (1).7</t>
        </is>
      </c>
      <c r="C50" s="6">
        <f>VLOOKUP(B50,IA!C:I, 7, FALSE)</f>
        <v/>
      </c>
    </row>
    <row r="51">
      <c r="B51" s="22" t="inlineStr">
        <is>
          <t>IA-5 (1).8</t>
        </is>
      </c>
      <c r="C51" s="6">
        <f>VLOOKUP(B51,IA!C:I, 7, FALSE)</f>
        <v/>
      </c>
    </row>
    <row r="52">
      <c r="B52" s="22" t="inlineStr">
        <is>
          <t>IA-5 (2).1</t>
        </is>
      </c>
      <c r="C52" s="6">
        <f>VLOOKUP(B52,IA!C:I, 7, FALSE)</f>
        <v/>
      </c>
    </row>
    <row r="53">
      <c r="B53" s="22" t="inlineStr">
        <is>
          <t>IA-5 (2).2</t>
        </is>
      </c>
      <c r="C53" s="6">
        <f>VLOOKUP(B53,IA!C:I, 7, FALSE)</f>
        <v/>
      </c>
    </row>
    <row r="54">
      <c r="B54" s="22" t="inlineStr">
        <is>
          <t>IA-5 (2).3</t>
        </is>
      </c>
      <c r="C54" s="6">
        <f>VLOOKUP(B54,IA!C:I, 7, FALSE)</f>
        <v/>
      </c>
    </row>
    <row r="55">
      <c r="B55" s="22" t="inlineStr">
        <is>
          <t>IA-5 (2).4</t>
        </is>
      </c>
      <c r="C55" s="6">
        <f>VLOOKUP(B55,IA!C:I, 7, FALSE)</f>
        <v/>
      </c>
    </row>
    <row r="56">
      <c r="B56" s="22" t="inlineStr">
        <is>
          <t>IA-5 (6).1</t>
        </is>
      </c>
      <c r="C56" s="6">
        <f>VLOOKUP(B56,IA!C:I, 7, FALSE)</f>
        <v/>
      </c>
    </row>
    <row r="57">
      <c r="B57" s="22" t="inlineStr">
        <is>
          <t>IA-5 (7).1</t>
        </is>
      </c>
      <c r="C57" s="6">
        <f>VLOOKUP(B57,IA!C:I, 7, FALSE)</f>
        <v/>
      </c>
    </row>
    <row r="58">
      <c r="B58" s="22" t="inlineStr">
        <is>
          <t>IA-6.1</t>
        </is>
      </c>
      <c r="C58" s="6">
        <f>VLOOKUP(B58,IA!C:I, 7, FALSE)</f>
        <v/>
      </c>
    </row>
    <row r="59">
      <c r="B59" s="22" t="inlineStr">
        <is>
          <t>IA-7.1</t>
        </is>
      </c>
      <c r="C59" s="6">
        <f>VLOOKUP(B59,IA!C:I, 7, FALSE)</f>
        <v/>
      </c>
    </row>
    <row r="60">
      <c r="B60" s="22" t="inlineStr">
        <is>
          <t>IA-8.1</t>
        </is>
      </c>
      <c r="C60" s="6">
        <f>VLOOKUP(B60,IA!C:I, 7, FALSE)</f>
        <v/>
      </c>
    </row>
    <row r="61">
      <c r="B61" s="22" t="inlineStr">
        <is>
          <t>IA-8 (1).1</t>
        </is>
      </c>
      <c r="C61" s="6">
        <f>VLOOKUP(B61,IA!C:I, 7, FALSE)</f>
        <v/>
      </c>
    </row>
    <row r="62">
      <c r="B62" s="22" t="inlineStr">
        <is>
          <t>IA-8 (2).1</t>
        </is>
      </c>
      <c r="C62" s="6">
        <f>VLOOKUP(B62,IA!C:I, 7, FALSE)</f>
        <v/>
      </c>
    </row>
    <row r="63">
      <c r="B63" s="22" t="inlineStr">
        <is>
          <t>IA-8 (2).2</t>
        </is>
      </c>
      <c r="C63" s="6">
        <f>VLOOKUP(B63,IA!C:I, 7, FALSE)</f>
        <v/>
      </c>
    </row>
    <row r="64">
      <c r="B64" s="22" t="inlineStr">
        <is>
          <t>IA-8 (4).1</t>
        </is>
      </c>
      <c r="C64" s="6">
        <f>VLOOKUP(B64,IA!C:I, 7, FALSE)</f>
        <v/>
      </c>
    </row>
    <row r="65">
      <c r="B65" s="22" t="inlineStr">
        <is>
          <t>IA-11.1</t>
        </is>
      </c>
      <c r="C65" s="6">
        <f>VLOOKUP(B65,IA!C:I, 7, FALSE)</f>
        <v/>
      </c>
    </row>
    <row r="66">
      <c r="B66" s="22" t="inlineStr">
        <is>
          <t>IA-12.1</t>
        </is>
      </c>
      <c r="C66" s="6">
        <f>VLOOKUP(B66,IA!C:I, 7, FALSE)</f>
        <v/>
      </c>
    </row>
    <row r="67">
      <c r="B67" s="22" t="inlineStr">
        <is>
          <t>IA-12.2</t>
        </is>
      </c>
      <c r="C67" s="6">
        <f>VLOOKUP(B67,IA!C:I, 7, FALSE)</f>
        <v/>
      </c>
    </row>
    <row r="68">
      <c r="B68" s="22" t="inlineStr">
        <is>
          <t>IA-12.3</t>
        </is>
      </c>
      <c r="C68" s="6">
        <f>VLOOKUP(B68,IA!C:I, 7, FALSE)</f>
        <v/>
      </c>
    </row>
    <row r="69">
      <c r="B69" s="22" t="inlineStr">
        <is>
          <t>IA-12 (2).1</t>
        </is>
      </c>
      <c r="C69" s="6">
        <f>VLOOKUP(B69,IA!C:I, 7, FALSE)</f>
        <v/>
      </c>
    </row>
    <row r="70">
      <c r="B70" s="22" t="inlineStr">
        <is>
          <t>IA-12 (3).1</t>
        </is>
      </c>
      <c r="C70" s="6">
        <f>VLOOKUP(B70,IA!C:I, 7, FALSE)</f>
        <v/>
      </c>
    </row>
    <row r="71">
      <c r="B71" s="22" t="inlineStr">
        <is>
          <t>IA-12 (5).1</t>
        </is>
      </c>
      <c r="C71" s="6">
        <f>VLOOKUP(B71,IA!C:I, 7, FALSE)</f>
        <v/>
      </c>
    </row>
  </sheetData>
  <mergeCells count="5">
    <mergeCell ref="E10:G10"/>
    <mergeCell ref="B3:C3"/>
    <mergeCell ref="B10:C10"/>
    <mergeCell ref="B1:G1"/>
    <mergeCell ref="E3:F3"/>
  </mergeCells>
  <conditionalFormatting sqref="C12:C71">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9.xml><?xml version="1.0" encoding="utf-8"?>
<worksheet xmlns="http://schemas.openxmlformats.org/spreadsheetml/2006/main">
  <sheetPr>
    <tabColor rgb="FFC2E7FB"/>
    <outlinePr summaryBelow="0" summaryRight="0"/>
    <pageSetUpPr/>
  </sheetPr>
  <dimension ref="A1:K55"/>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Incident Response Summary</t>
        </is>
      </c>
      <c r="C1" s="87" t="n"/>
      <c r="D1" s="87" t="n"/>
      <c r="E1" s="87" t="n"/>
      <c r="F1" s="87" t="n"/>
      <c r="G1" s="83" t="n"/>
      <c r="H1" s="13" t="n"/>
      <c r="I1" s="13" t="n"/>
      <c r="J1" s="13" t="n"/>
      <c r="K1" s="13" t="n"/>
    </row>
    <row r="2">
      <c r="A2" s="14" t="n"/>
      <c r="E2" s="13" t="n"/>
      <c r="H2" s="13" t="n"/>
      <c r="I2" s="13" t="n"/>
      <c r="J2" s="13" t="n"/>
      <c r="K2" s="13" t="n"/>
    </row>
    <row r="3">
      <c r="A3" s="10" t="n"/>
      <c r="B3" s="88" t="inlineStr">
        <is>
          <t>IR Test Procedures Summary</t>
        </is>
      </c>
      <c r="C3" s="83" t="n"/>
      <c r="E3" s="88" t="inlineStr">
        <is>
          <t>IR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COUNTIF(IR!$I$2:$I$45, "Pass")</f>
        <v/>
      </c>
      <c r="E5" s="5" t="inlineStr">
        <is>
          <t>Fully Implemented</t>
        </is>
      </c>
      <c r="F5" s="6">
        <f>COUNTIF(G$12:G$28, "Fully Implemented")</f>
        <v/>
      </c>
    </row>
    <row r="6">
      <c r="A6" s="10" t="n"/>
      <c r="B6" s="5" t="inlineStr">
        <is>
          <t>Fail</t>
        </is>
      </c>
      <c r="C6" s="6">
        <f>COUNTIF(IR!$I$2:$I$45, "Fail")</f>
        <v/>
      </c>
      <c r="E6" s="5" t="inlineStr">
        <is>
          <t>Partially Implemented</t>
        </is>
      </c>
      <c r="F6" s="6">
        <f>COUNTIF(G$12:G$28, "Partially Implemented")</f>
        <v/>
      </c>
    </row>
    <row r="7">
      <c r="A7" s="10" t="n"/>
      <c r="B7" s="18" t="inlineStr">
        <is>
          <t>Coverage</t>
        </is>
      </c>
      <c r="C7" s="19">
        <f>IF(SUM(C5:C6)=0, "Pending", C5/SUM(C5:C6))</f>
        <v/>
      </c>
      <c r="E7" s="5" t="inlineStr">
        <is>
          <t>Not Implemented</t>
        </is>
      </c>
      <c r="F7" s="6">
        <f>COUNTIF(G$12:G$28, "Not Implemented")</f>
        <v/>
      </c>
    </row>
    <row r="8">
      <c r="A8" s="10" t="n"/>
    </row>
    <row r="10">
      <c r="B10" s="88" t="inlineStr">
        <is>
          <t>IR Test Procedures Breakdown</t>
        </is>
      </c>
      <c r="C10" s="83" t="n"/>
      <c r="D10" s="20" t="n"/>
      <c r="E10" s="88" t="inlineStr">
        <is>
          <t>IR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IR-1.1</t>
        </is>
      </c>
      <c r="C12" s="6">
        <f>VLOOKUP(B12,IR!C:I, 7, FALSE)</f>
        <v/>
      </c>
      <c r="D12" s="10" t="n"/>
      <c r="E12" s="23" t="inlineStr">
        <is>
          <t>IR-1</t>
        </is>
      </c>
      <c r="F12" s="28" t="inlineStr">
        <is>
          <t>Policy and Procedures</t>
        </is>
      </c>
      <c r="G12" s="6">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inlineStr">
        <is>
          <t>IR-1.2</t>
        </is>
      </c>
      <c r="C13" s="6">
        <f>VLOOKUP(B13,IR!C:I, 7, FALSE)</f>
        <v/>
      </c>
      <c r="D13" s="10" t="n"/>
      <c r="E13" s="23" t="inlineStr">
        <is>
          <t>IR-2</t>
        </is>
      </c>
      <c r="F13" s="28" t="inlineStr">
        <is>
          <t>Incident Response Training</t>
        </is>
      </c>
      <c r="G13" s="6">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inlineStr">
        <is>
          <t>IR-1.3</t>
        </is>
      </c>
      <c r="C14" s="6">
        <f>VLOOKUP(B14,IR!C:I, 7, FALSE)</f>
        <v/>
      </c>
      <c r="D14" s="10" t="n"/>
      <c r="E14" s="23" t="inlineStr">
        <is>
          <t>IR-3</t>
        </is>
      </c>
      <c r="F14" s="28" t="inlineStr">
        <is>
          <t>Incident Response Testing</t>
        </is>
      </c>
      <c r="G14" s="6">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inlineStr">
        <is>
          <t>IR-1.4</t>
        </is>
      </c>
      <c r="C15" s="6">
        <f>VLOOKUP(B15,IR!C:I, 7, FALSE)</f>
        <v/>
      </c>
      <c r="D15" s="10" t="n"/>
      <c r="E15" s="23" t="inlineStr">
        <is>
          <t>IR-3 (2)</t>
        </is>
      </c>
      <c r="F15" s="28" t="inlineStr">
        <is>
          <t>Coordinate with Related Plans</t>
        </is>
      </c>
      <c r="G15" s="6">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inlineStr">
        <is>
          <t>IR-1.5</t>
        </is>
      </c>
      <c r="C16" s="6">
        <f>VLOOKUP(B16,IR!C:I, 7, FALSE)</f>
        <v/>
      </c>
      <c r="D16" s="10" t="n"/>
      <c r="E16" s="23" t="inlineStr">
        <is>
          <t>IR-4</t>
        </is>
      </c>
      <c r="F16" s="28" t="inlineStr">
        <is>
          <t>Incident Handling</t>
        </is>
      </c>
      <c r="G16" s="6">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inlineStr">
        <is>
          <t>IR-1.6</t>
        </is>
      </c>
      <c r="C17" s="6">
        <f>VLOOKUP(B17,IR!C:I, 7, FALSE)</f>
        <v/>
      </c>
      <c r="D17" s="10" t="n"/>
      <c r="E17" s="23" t="inlineStr">
        <is>
          <t>IR-4 (1)</t>
        </is>
      </c>
      <c r="F17" s="28" t="inlineStr">
        <is>
          <t>Automated Incident Handling Processes</t>
        </is>
      </c>
      <c r="G17" s="6">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inlineStr">
        <is>
          <t>IR-1.7</t>
        </is>
      </c>
      <c r="C18" s="6">
        <f>VLOOKUP(B18,IR!C:I, 7, FALSE)</f>
        <v/>
      </c>
      <c r="D18" s="10" t="n"/>
      <c r="E18" s="23" t="inlineStr">
        <is>
          <t>IR-5</t>
        </is>
      </c>
      <c r="F18" s="28" t="inlineStr">
        <is>
          <t>Incident Monitoring</t>
        </is>
      </c>
      <c r="G18" s="6">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inlineStr">
        <is>
          <t>IR-2.1</t>
        </is>
      </c>
      <c r="C19" s="6">
        <f>VLOOKUP(B19,IR!C:I, 7, FALSE)</f>
        <v/>
      </c>
      <c r="D19" s="10" t="n"/>
      <c r="E19" s="23" t="inlineStr">
        <is>
          <t>IR-6</t>
        </is>
      </c>
      <c r="F19" s="28" t="inlineStr">
        <is>
          <t>Incident Reporting</t>
        </is>
      </c>
      <c r="G19" s="6">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inlineStr">
        <is>
          <t>IR-2.2</t>
        </is>
      </c>
      <c r="C20" s="6">
        <f>VLOOKUP(B20,IR!C:I, 7, FALSE)</f>
        <v/>
      </c>
      <c r="D20" s="10" t="n"/>
      <c r="E20" s="23" t="inlineStr">
        <is>
          <t>IR-6 (1)</t>
        </is>
      </c>
      <c r="F20" s="28" t="inlineStr">
        <is>
          <t>Automated Reporting</t>
        </is>
      </c>
      <c r="G20" s="6">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inlineStr">
        <is>
          <t>IR-2.3</t>
        </is>
      </c>
      <c r="C21" s="6">
        <f>VLOOKUP(B21,IR!C:I, 7, FALSE)</f>
        <v/>
      </c>
      <c r="D21" s="10" t="n"/>
      <c r="E21" s="23" t="inlineStr">
        <is>
          <t>IR-6 (3)</t>
        </is>
      </c>
      <c r="F21" s="28" t="inlineStr">
        <is>
          <t>Supply Chain Coordination</t>
        </is>
      </c>
      <c r="G21" s="6">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inlineStr">
        <is>
          <t>IR-2.4</t>
        </is>
      </c>
      <c r="C22" s="6">
        <f>VLOOKUP(B22,IR!C:I, 7, FALSE)</f>
        <v/>
      </c>
      <c r="D22" s="10" t="n"/>
      <c r="E22" s="23" t="inlineStr">
        <is>
          <t>IR-7</t>
        </is>
      </c>
      <c r="F22" s="28" t="inlineStr">
        <is>
          <t>Incident Response Assistance</t>
        </is>
      </c>
      <c r="G22" s="6">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inlineStr">
        <is>
          <t>IR-2.5</t>
        </is>
      </c>
      <c r="C23" s="6">
        <f>VLOOKUP(B23,IR!C:I, 7, FALSE)</f>
        <v/>
      </c>
      <c r="D23" s="10" t="n"/>
      <c r="E23" s="23" t="inlineStr">
        <is>
          <t>IR-7 (1)</t>
        </is>
      </c>
      <c r="F23" s="28" t="inlineStr">
        <is>
          <t>Automation Support for Availability of Information and Support</t>
        </is>
      </c>
      <c r="G23" s="6">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inlineStr">
        <is>
          <t>IR-3.1</t>
        </is>
      </c>
      <c r="C24" s="6">
        <f>VLOOKUP(B24,IR!C:I, 7, FALSE)</f>
        <v/>
      </c>
      <c r="D24" s="10" t="n"/>
      <c r="E24" s="23" t="inlineStr">
        <is>
          <t>IR-8</t>
        </is>
      </c>
      <c r="F24" s="28" t="inlineStr">
        <is>
          <t>Incident Response Plan</t>
        </is>
      </c>
      <c r="G24" s="6">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inlineStr">
        <is>
          <t>IR-3 (2).1</t>
        </is>
      </c>
      <c r="C25" s="6">
        <f>VLOOKUP(B25,IR!C:I, 7, FALSE)</f>
        <v/>
      </c>
      <c r="D25" s="10" t="n"/>
      <c r="E25" s="23" t="inlineStr">
        <is>
          <t>IR-9</t>
        </is>
      </c>
      <c r="F25" s="28" t="inlineStr">
        <is>
          <t>Information Spillage Response</t>
        </is>
      </c>
      <c r="G25" s="6">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inlineStr">
        <is>
          <t>IR-4.1</t>
        </is>
      </c>
      <c r="C26" s="6">
        <f>VLOOKUP(B26,IR!C:I, 7, FALSE)</f>
        <v/>
      </c>
      <c r="D26" s="10" t="n"/>
      <c r="E26" s="23" t="inlineStr">
        <is>
          <t>IR-9 (2)</t>
        </is>
      </c>
      <c r="F26" s="28" t="inlineStr">
        <is>
          <t>Training</t>
        </is>
      </c>
      <c r="G26" s="6">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inlineStr">
        <is>
          <t>IR-4.2</t>
        </is>
      </c>
      <c r="C27" s="6">
        <f>VLOOKUP(B27,IR!C:I, 7, FALSE)</f>
        <v/>
      </c>
      <c r="D27" s="10" t="n"/>
      <c r="E27" s="23" t="inlineStr">
        <is>
          <t>IR-9 (3)</t>
        </is>
      </c>
      <c r="F27" s="28" t="inlineStr">
        <is>
          <t>Post-Spill Operations</t>
        </is>
      </c>
      <c r="G27" s="6">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inlineStr">
        <is>
          <t>IR-4.3</t>
        </is>
      </c>
      <c r="C28" s="6">
        <f>VLOOKUP(B28,IR!C:I, 7, FALSE)</f>
        <v/>
      </c>
      <c r="D28" s="10" t="n"/>
      <c r="E28" s="23" t="inlineStr">
        <is>
          <t>IR-9 (4)</t>
        </is>
      </c>
      <c r="F28" s="28" t="inlineStr">
        <is>
          <t>Exposure to Unauthorized Personnel</t>
        </is>
      </c>
      <c r="G28" s="6">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inlineStr">
        <is>
          <t>IR-4.4</t>
        </is>
      </c>
      <c r="C29" s="6">
        <f>VLOOKUP(B29,IR!C:I, 7, FALSE)</f>
        <v/>
      </c>
      <c r="D29" s="10" t="n"/>
    </row>
    <row r="30">
      <c r="B30" s="22" t="inlineStr">
        <is>
          <t>IR-4.5</t>
        </is>
      </c>
      <c r="C30" s="6">
        <f>VLOOKUP(B30,IR!C:I, 7, FALSE)</f>
        <v/>
      </c>
      <c r="D30" s="10" t="n"/>
    </row>
    <row r="31">
      <c r="B31" s="22" t="inlineStr">
        <is>
          <t>IR-4.6</t>
        </is>
      </c>
      <c r="C31" s="6">
        <f>VLOOKUP(B31,IR!C:I, 7, FALSE)</f>
        <v/>
      </c>
      <c r="D31" s="10" t="n"/>
    </row>
    <row r="32">
      <c r="B32" s="22" t="inlineStr">
        <is>
          <t>IR-4 (1).1</t>
        </is>
      </c>
      <c r="C32" s="6">
        <f>VLOOKUP(B32,IR!C:I, 7, FALSE)</f>
        <v/>
      </c>
      <c r="D32" s="10" t="n"/>
    </row>
    <row r="33">
      <c r="B33" s="22" t="inlineStr">
        <is>
          <t>IR-5.1</t>
        </is>
      </c>
      <c r="C33" s="6">
        <f>VLOOKUP(B33,IR!C:I, 7, FALSE)</f>
        <v/>
      </c>
      <c r="D33" s="10" t="n"/>
    </row>
    <row r="34">
      <c r="B34" s="22" t="inlineStr">
        <is>
          <t>IR-6.1</t>
        </is>
      </c>
      <c r="C34" s="6">
        <f>VLOOKUP(B34,IR!C:I, 7, FALSE)</f>
        <v/>
      </c>
      <c r="D34" s="10" t="n"/>
    </row>
    <row r="35">
      <c r="B35" s="22" t="inlineStr">
        <is>
          <t>IR-6.2</t>
        </is>
      </c>
      <c r="C35" s="6">
        <f>VLOOKUP(B35,IR!C:I, 7, FALSE)</f>
        <v/>
      </c>
    </row>
    <row r="36">
      <c r="B36" s="22" t="inlineStr">
        <is>
          <t>IR-6 (1).1</t>
        </is>
      </c>
      <c r="C36" s="6">
        <f>VLOOKUP(B36,IR!C:I, 7, FALSE)</f>
        <v/>
      </c>
    </row>
    <row r="37">
      <c r="B37" s="22" t="inlineStr">
        <is>
          <t>IR-6 (3).1</t>
        </is>
      </c>
      <c r="C37" s="6">
        <f>VLOOKUP(B37,IR!C:I, 7, FALSE)</f>
        <v/>
      </c>
    </row>
    <row r="38">
      <c r="B38" s="22" t="inlineStr">
        <is>
          <t>IR-7.1</t>
        </is>
      </c>
      <c r="C38" s="6">
        <f>VLOOKUP(B38,IR!C:I, 7, FALSE)</f>
        <v/>
      </c>
    </row>
    <row r="39">
      <c r="B39" s="22" t="inlineStr">
        <is>
          <t>IR-7.2</t>
        </is>
      </c>
      <c r="C39" s="6">
        <f>VLOOKUP(B39,IR!C:I, 7, FALSE)</f>
        <v/>
      </c>
    </row>
    <row r="40">
      <c r="B40" s="22" t="inlineStr">
        <is>
          <t>IR-7 (1).1</t>
        </is>
      </c>
      <c r="C40" s="6">
        <f>VLOOKUP(B40,IR!C:I, 7, FALSE)</f>
        <v/>
      </c>
    </row>
    <row r="41">
      <c r="B41" s="22" t="inlineStr">
        <is>
          <t>IR-8.1</t>
        </is>
      </c>
      <c r="C41" s="6">
        <f>VLOOKUP(B41,IR!C:I, 7, FALSE)</f>
        <v/>
      </c>
    </row>
    <row r="42">
      <c r="B42" s="22" t="inlineStr">
        <is>
          <t>IR-8.2</t>
        </is>
      </c>
      <c r="C42" s="6">
        <f>VLOOKUP(B42,IR!C:I, 7, FALSE)</f>
        <v/>
      </c>
    </row>
    <row r="43">
      <c r="B43" s="22" t="inlineStr">
        <is>
          <t>IR-8.3</t>
        </is>
      </c>
      <c r="C43" s="6">
        <f>VLOOKUP(B43,IR!C:I, 7, FALSE)</f>
        <v/>
      </c>
    </row>
    <row r="44">
      <c r="B44" s="22" t="inlineStr">
        <is>
          <t>IR-8.4</t>
        </is>
      </c>
      <c r="C44" s="6">
        <f>VLOOKUP(B44,IR!C:I, 7, FALSE)</f>
        <v/>
      </c>
    </row>
    <row r="45">
      <c r="B45" s="22" t="inlineStr">
        <is>
          <t>IR-8.5</t>
        </is>
      </c>
      <c r="C45" s="6">
        <f>VLOOKUP(B45,IR!C:I, 7, FALSE)</f>
        <v/>
      </c>
    </row>
    <row r="46">
      <c r="B46" s="22" t="inlineStr">
        <is>
          <t>IR-9.1</t>
        </is>
      </c>
      <c r="C46" s="6">
        <f>VLOOKUP(B46,IR!C:I, 7, FALSE)</f>
        <v/>
      </c>
    </row>
    <row r="47">
      <c r="B47" s="22" t="inlineStr">
        <is>
          <t>IR-9.2</t>
        </is>
      </c>
      <c r="C47" s="6">
        <f>VLOOKUP(B47,IR!C:I, 7, FALSE)</f>
        <v/>
      </c>
    </row>
    <row r="48">
      <c r="B48" s="22" t="inlineStr">
        <is>
          <t>IR-9.3</t>
        </is>
      </c>
      <c r="C48" s="6">
        <f>VLOOKUP(B48,IR!C:I, 7, FALSE)</f>
        <v/>
      </c>
    </row>
    <row r="49">
      <c r="B49" s="22" t="inlineStr">
        <is>
          <t>IR-9.4</t>
        </is>
      </c>
      <c r="C49" s="6">
        <f>VLOOKUP(B49,IR!C:I, 7, FALSE)</f>
        <v/>
      </c>
    </row>
    <row r="50">
      <c r="B50" s="22" t="inlineStr">
        <is>
          <t>IR-9.5</t>
        </is>
      </c>
      <c r="C50" s="6">
        <f>VLOOKUP(B50,IR!C:I, 7, FALSE)</f>
        <v/>
      </c>
    </row>
    <row r="51">
      <c r="B51" s="22" t="inlineStr">
        <is>
          <t>IR-9.6</t>
        </is>
      </c>
      <c r="C51" s="6">
        <f>VLOOKUP(B51,IR!C:I, 7, FALSE)</f>
        <v/>
      </c>
    </row>
    <row r="52">
      <c r="B52" s="22" t="inlineStr">
        <is>
          <t>IR-9.7</t>
        </is>
      </c>
      <c r="C52" s="6">
        <f>VLOOKUP(B52,IR!C:I, 7, FALSE)</f>
        <v/>
      </c>
    </row>
    <row r="53">
      <c r="B53" s="22" t="inlineStr">
        <is>
          <t>IR-9 (2).1</t>
        </is>
      </c>
      <c r="C53" s="6">
        <f>VLOOKUP(B53,IR!C:I, 7, FALSE)</f>
        <v/>
      </c>
    </row>
    <row r="54">
      <c r="B54" s="22" t="inlineStr">
        <is>
          <t>IR-9 (3).1</t>
        </is>
      </c>
      <c r="C54" s="6">
        <f>VLOOKUP(B54,IR!C:I, 7, FALSE)</f>
        <v/>
      </c>
    </row>
    <row r="55">
      <c r="B55" s="22" t="inlineStr">
        <is>
          <t>IR-9 (4).1</t>
        </is>
      </c>
      <c r="C55" s="6">
        <f>VLOOKUP(B55,IR!C:I, 7, FALSE)</f>
        <v/>
      </c>
    </row>
  </sheetData>
  <mergeCells count="5">
    <mergeCell ref="E10:G10"/>
    <mergeCell ref="B3:C3"/>
    <mergeCell ref="B10:C10"/>
    <mergeCell ref="B1:G1"/>
    <mergeCell ref="E3:F3"/>
  </mergeCells>
  <conditionalFormatting sqref="C12:C55">
    <cfRule type="cellIs" priority="1" operator="equal" dxfId="0">
      <formula>"Pass"</formula>
    </cfRule>
    <cfRule type="cellIs" priority="2" operator="equal" dxfId="1">
      <formula>"Fail"</formula>
    </cfRule>
  </conditionalFormatting>
  <conditionalFormatting sqref="C11 F11 F13:F17 G11:G2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2023-12-26T20:52:01Z</dcterms:created>
  <dcterms:modified xsi:type="dcterms:W3CDTF">2023-12-26T20:52:21Z</dcterms:modified>
</cp:coreProperties>
</file>