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all Summary" sheetId="1" r:id="rId4"/>
    <sheet state="visible" name="AC Summary" sheetId="2" r:id="rId5"/>
    <sheet state="visible" name="AT Summary" sheetId="3" r:id="rId6"/>
    <sheet state="visible" name="AU Summary" sheetId="4" r:id="rId7"/>
    <sheet state="visible" name="CA Summary" sheetId="5" r:id="rId8"/>
    <sheet state="visible" name="CM Summary" sheetId="6" r:id="rId9"/>
    <sheet state="visible" name="CP Summary" sheetId="7" r:id="rId10"/>
    <sheet state="visible" name="IA Summary" sheetId="8" r:id="rId11"/>
    <sheet state="visible" name="IR Summary" sheetId="9" r:id="rId12"/>
    <sheet state="visible" name="MA Summary" sheetId="10" r:id="rId13"/>
    <sheet state="visible" name="MP Summary" sheetId="11" r:id="rId14"/>
    <sheet state="visible" name="AC" sheetId="12" r:id="rId15"/>
    <sheet state="visible" name="AT" sheetId="13" r:id="rId16"/>
    <sheet state="visible" name="AU" sheetId="14" r:id="rId17"/>
    <sheet state="visible" name="CA" sheetId="15" r:id="rId18"/>
    <sheet state="visible" name="CM" sheetId="16" r:id="rId19"/>
    <sheet state="visible" name="CP" sheetId="17" r:id="rId20"/>
    <sheet state="visible" name="IA" sheetId="18" r:id="rId21"/>
    <sheet state="visible" name="IR" sheetId="19" r:id="rId22"/>
    <sheet state="visible" name="MA" sheetId="20" r:id="rId23"/>
    <sheet state="visible" name="MP" sheetId="21" r:id="rId24"/>
  </sheets>
  <definedNames>
    <definedName hidden="1" localSheetId="11" name="_xlnm._FilterDatabase">AC!$A$1:$K$88</definedName>
    <definedName hidden="1" localSheetId="12" name="_xlnm._FilterDatabase">AT!$A$1:$K$22</definedName>
    <definedName hidden="1" localSheetId="13" name="_xlnm._FilterDatabase">AU!$A$1:$K$36</definedName>
    <definedName hidden="1" localSheetId="14" name="_xlnm._FilterDatabase">CA!$A$1:$K$49</definedName>
    <definedName hidden="1" localSheetId="15" name="_xlnm._FilterDatabase">CM!$A$1:$K$70</definedName>
    <definedName hidden="1" localSheetId="16" name="_xlnm._FilterDatabase">CP!$A$1:$K$63</definedName>
    <definedName hidden="1" localSheetId="17" name="_xlnm._FilterDatabase">IA!$A$1:$K$61</definedName>
    <definedName hidden="1" localSheetId="18" name="_xlnm._FilterDatabase">IR!$A$1:$K$45</definedName>
    <definedName hidden="1" localSheetId="19" name="_xlnm._FilterDatabase">MA!$A$1:$K$32</definedName>
    <definedName hidden="1" localSheetId="20" name="_xlnm._FilterDatabase">MP!$A$1:$K$23</definedName>
  </definedNames>
  <calcPr/>
  <extLst>
    <ext uri="GoogleSheetsCustomDataVersion2">
      <go:sheetsCustomData xmlns:go="http://customooxmlschemas.google.com/" r:id="rId25" roundtripDataChecksum="m0Ik3GCE8+dlan+V35yDqn06JHN9JSV+s7wOzXbu8PI="/>
    </ext>
  </extLst>
</workbook>
</file>

<file path=xl/sharedStrings.xml><?xml version="1.0" encoding="utf-8"?>
<sst xmlns="http://schemas.openxmlformats.org/spreadsheetml/2006/main" count="3813" uniqueCount="1600">
  <si>
    <t>Access Control Summary</t>
  </si>
  <si>
    <t>AC Test Procedures Summary</t>
  </si>
  <si>
    <t>AC Controls Summary</t>
  </si>
  <si>
    <t>Test Outcome</t>
  </si>
  <si>
    <t>Count</t>
  </si>
  <si>
    <t>Control Implementation</t>
  </si>
  <si>
    <t>Pass</t>
  </si>
  <si>
    <t>Fully Implemented</t>
  </si>
  <si>
    <t>Fail</t>
  </si>
  <si>
    <t>Partially Implemented</t>
  </si>
  <si>
    <t>Coverage</t>
  </si>
  <si>
    <t>Not Implemented</t>
  </si>
  <si>
    <t>AC Test Procedures Breakdown</t>
  </si>
  <si>
    <t>AC Controls Breakdown</t>
  </si>
  <si>
    <t>Procedure ID</t>
  </si>
  <si>
    <t>Testing Status</t>
  </si>
  <si>
    <t>Control ID</t>
  </si>
  <si>
    <t>Control Name</t>
  </si>
  <si>
    <t>Implementation Status</t>
  </si>
  <si>
    <t>AC-1.1</t>
  </si>
  <si>
    <t>AC-1</t>
  </si>
  <si>
    <t>Policy and Procedures</t>
  </si>
  <si>
    <t>AC-1.2</t>
  </si>
  <si>
    <t>AC-2</t>
  </si>
  <si>
    <t>Account Management</t>
  </si>
  <si>
    <t>AC-1.3</t>
  </si>
  <si>
    <t>AC-2 (1)</t>
  </si>
  <si>
    <t>Account Management | Automated System Account Management</t>
  </si>
  <si>
    <t>AC-1.4</t>
  </si>
  <si>
    <t>AC-2 (2)</t>
  </si>
  <si>
    <t>Account Management | Automated Temporary and Emergency Account Management</t>
  </si>
  <si>
    <t>AC-1.5</t>
  </si>
  <si>
    <t>AC-2 (3)</t>
  </si>
  <si>
    <t>Account Management | Disable Accounts</t>
  </si>
  <si>
    <t>AC-1.6</t>
  </si>
  <si>
    <t>AC-2 (4)</t>
  </si>
  <si>
    <t>Account Management | Automated Audit Actions</t>
  </si>
  <si>
    <t>AC-1.7</t>
  </si>
  <si>
    <t>AC-2 (5)</t>
  </si>
  <si>
    <t>Account Management | Inactivity Logout</t>
  </si>
  <si>
    <t>AC-2.1</t>
  </si>
  <si>
    <t>AC-2 (7)</t>
  </si>
  <si>
    <t>Account Management | Privileged User Accounts</t>
  </si>
  <si>
    <t>AC-2.2</t>
  </si>
  <si>
    <t>AC-2 (9)</t>
  </si>
  <si>
    <t>Account Management | Restrictions on Use of Shared and Group Accounts</t>
  </si>
  <si>
    <t>AC-2.3</t>
  </si>
  <si>
    <t>AC-2 (12)</t>
  </si>
  <si>
    <t>Account Management | Account Monitoring for Atypical Usage</t>
  </si>
  <si>
    <t>AC-2.4</t>
  </si>
  <si>
    <t>AC-2 (13)</t>
  </si>
  <si>
    <t>Account Management | Disable Accounts for High-risk Individuals</t>
  </si>
  <si>
    <t>AC-2.5</t>
  </si>
  <si>
    <t>AC-3</t>
  </si>
  <si>
    <t>Access Enforcement</t>
  </si>
  <si>
    <t>AC-2.6</t>
  </si>
  <si>
    <t>AC-4</t>
  </si>
  <si>
    <t>Information Flow Enforcement</t>
  </si>
  <si>
    <t>AC-2.7</t>
  </si>
  <si>
    <t>AC-4 (21)</t>
  </si>
  <si>
    <t>Information Flow Enforcement | Physical or Logical Separation of Information Flows</t>
  </si>
  <si>
    <t>AC-2.8</t>
  </si>
  <si>
    <t>AC-5</t>
  </si>
  <si>
    <t>Separation of Duties</t>
  </si>
  <si>
    <t>AC-2.9</t>
  </si>
  <si>
    <t>AC-6</t>
  </si>
  <si>
    <t>Least Privilege</t>
  </si>
  <si>
    <t>AC-2.10</t>
  </si>
  <si>
    <t>AC-6 (1)</t>
  </si>
  <si>
    <t>Least Privilege | Authorize Access to Security Functions</t>
  </si>
  <si>
    <t>AC-2.11</t>
  </si>
  <si>
    <t>AC-6 (2)</t>
  </si>
  <si>
    <t>Least Privilege | Non-privileged Access for Nonsecurity Functions</t>
  </si>
  <si>
    <t>AC-2.12</t>
  </si>
  <si>
    <t>AC-6 (5)</t>
  </si>
  <si>
    <t>Least Privilege | Privileged Accounts</t>
  </si>
  <si>
    <t>AC-2.13</t>
  </si>
  <si>
    <t>AC-6 (7)</t>
  </si>
  <si>
    <t>Least Privilege | Review of User Privileges</t>
  </si>
  <si>
    <t>AC-2.14</t>
  </si>
  <si>
    <t>AC-6 (9)</t>
  </si>
  <si>
    <t>Least Privilege | Log Use of Privileged Functions</t>
  </si>
  <si>
    <t>AC-2 (1).1</t>
  </si>
  <si>
    <t>AC-6 (10)</t>
  </si>
  <si>
    <t>Least Privilege | Prohibit Non-privileged Users from Executing Privileged Functions</t>
  </si>
  <si>
    <t>AC-2 (2).1</t>
  </si>
  <si>
    <t>AC-7</t>
  </si>
  <si>
    <t>Unsuccessful Logon Attempts</t>
  </si>
  <si>
    <t>AC-2 (3).1</t>
  </si>
  <si>
    <t>AC-8</t>
  </si>
  <si>
    <t>System Use Notification</t>
  </si>
  <si>
    <t>AC-2 (4).1</t>
  </si>
  <si>
    <t>AC-11</t>
  </si>
  <si>
    <t>Device Lock</t>
  </si>
  <si>
    <t>AC-2 (5).1</t>
  </si>
  <si>
    <t>AC-11 (1)</t>
  </si>
  <si>
    <t>Device Lock | Pattern-hiding Displays</t>
  </si>
  <si>
    <t>AC-2 (7).1</t>
  </si>
  <si>
    <t>AC-12</t>
  </si>
  <si>
    <t>Session Termination</t>
  </si>
  <si>
    <t>AC-2 (7).2</t>
  </si>
  <si>
    <t>AC-14</t>
  </si>
  <si>
    <t>Permitted Actions Without Identification or Authentication</t>
  </si>
  <si>
    <t>AC-2 (7).3</t>
  </si>
  <si>
    <t>AC-17</t>
  </si>
  <si>
    <t>Remote Access</t>
  </si>
  <si>
    <t>AC-2 (7).4</t>
  </si>
  <si>
    <t>AC-17 (1)</t>
  </si>
  <si>
    <t>Remote Access | Monitoring and Control</t>
  </si>
  <si>
    <t>AC-2 (9).1</t>
  </si>
  <si>
    <t>AC-17 (2)</t>
  </si>
  <si>
    <t>Remote Access | Protection of Confidentiality and Integrity Using Encryption</t>
  </si>
  <si>
    <t>AC-2 (12).1</t>
  </si>
  <si>
    <t>AC-17 (3)</t>
  </si>
  <si>
    <t>Remote Access | Managed Access Control Points</t>
  </si>
  <si>
    <t>AC-2 (12).2</t>
  </si>
  <si>
    <t>AC-17 (4)</t>
  </si>
  <si>
    <t>Remote Access | Privileged Commands and Access</t>
  </si>
  <si>
    <t>AC-2 (13).1</t>
  </si>
  <si>
    <t>AC-18</t>
  </si>
  <si>
    <t>Wireless Access</t>
  </si>
  <si>
    <t>AC-3.1</t>
  </si>
  <si>
    <t>AC-18 (1)</t>
  </si>
  <si>
    <t>Wireless Access | Authentication and Encryption</t>
  </si>
  <si>
    <t>AC-4.1</t>
  </si>
  <si>
    <t>AC-18 (3)</t>
  </si>
  <si>
    <t>Wireless Access | Disable Wireless Networking</t>
  </si>
  <si>
    <t>AC-4 (21).1</t>
  </si>
  <si>
    <t>AC-19</t>
  </si>
  <si>
    <t>Access Control for Mobile Devices</t>
  </si>
  <si>
    <t>AC-5.1</t>
  </si>
  <si>
    <t>AC-19 (5)</t>
  </si>
  <si>
    <t>Access Control for Mobile Devices | Full Device or Container-based Encryption</t>
  </si>
  <si>
    <t>AC-5.2</t>
  </si>
  <si>
    <t>AC-20</t>
  </si>
  <si>
    <t>Use of External Systems</t>
  </si>
  <si>
    <t>AC-6.1</t>
  </si>
  <si>
    <t>AC-20 (1)</t>
  </si>
  <si>
    <t>Use of External Systems | Limits on Authorized Use</t>
  </si>
  <si>
    <t>AC-6 (1).1</t>
  </si>
  <si>
    <t>AC-20 (2)</t>
  </si>
  <si>
    <t>Use of External Systems | Portable Storage Devices — Restricted Use</t>
  </si>
  <si>
    <t>AC-6 (1).2</t>
  </si>
  <si>
    <t>AC-21</t>
  </si>
  <si>
    <t>Information Sharing</t>
  </si>
  <si>
    <t>AC-6 (2).1</t>
  </si>
  <si>
    <t>AC-22</t>
  </si>
  <si>
    <t>Publicly Accessible Content</t>
  </si>
  <si>
    <t>AC-6 (5).1</t>
  </si>
  <si>
    <t>AC-6 (7).1</t>
  </si>
  <si>
    <t>AC-6 (7).2</t>
  </si>
  <si>
    <t>AC-6 (9).1</t>
  </si>
  <si>
    <t>AC-6 (10).1</t>
  </si>
  <si>
    <t>AC-7.1</t>
  </si>
  <si>
    <t>AC-7.2</t>
  </si>
  <si>
    <t>AC-8.1</t>
  </si>
  <si>
    <t>AC-8.2</t>
  </si>
  <si>
    <t>AC-8.3</t>
  </si>
  <si>
    <t>AC-8.4</t>
  </si>
  <si>
    <t>AC-11.1</t>
  </si>
  <si>
    <t>AC-11.2</t>
  </si>
  <si>
    <t>AC-11 (1).1</t>
  </si>
  <si>
    <t>AC-12.1</t>
  </si>
  <si>
    <t>AC-14.1</t>
  </si>
  <si>
    <t>AC-14.2</t>
  </si>
  <si>
    <t>AC-17.1</t>
  </si>
  <si>
    <t>AC-17.2</t>
  </si>
  <si>
    <t>AC-17 (1).1</t>
  </si>
  <si>
    <t>AC-17 (2).1</t>
  </si>
  <si>
    <t>AC-17 (3).1</t>
  </si>
  <si>
    <t>AC-17 (4).1</t>
  </si>
  <si>
    <t>AC-17 (4).2</t>
  </si>
  <si>
    <t>AC-17 (4).3</t>
  </si>
  <si>
    <t>AC-18.1</t>
  </si>
  <si>
    <t>AC-18.2</t>
  </si>
  <si>
    <t>AC-18 (1).1</t>
  </si>
  <si>
    <t>AC-18 (1).2</t>
  </si>
  <si>
    <t>AC-18 (3).1</t>
  </si>
  <si>
    <t>AC-19.1</t>
  </si>
  <si>
    <t>AC-19.2</t>
  </si>
  <si>
    <t>AC-19 (5).1</t>
  </si>
  <si>
    <t>AC-20.1</t>
  </si>
  <si>
    <t>AC-20.2</t>
  </si>
  <si>
    <t>AC-20 (1).1</t>
  </si>
  <si>
    <t>AC-20 (1).2</t>
  </si>
  <si>
    <t>AC-20 (2).1</t>
  </si>
  <si>
    <t>AC-21.1</t>
  </si>
  <si>
    <t>AC-21.2</t>
  </si>
  <si>
    <t>AC-22.1</t>
  </si>
  <si>
    <t>AC-22.2</t>
  </si>
  <si>
    <t>AC-22.3</t>
  </si>
  <si>
    <t>AC-22.4</t>
  </si>
  <si>
    <t>Awareness and Training Summary</t>
  </si>
  <si>
    <t>AT Test Procedures Summary</t>
  </si>
  <si>
    <t>AT Controls Summary</t>
  </si>
  <si>
    <t>Status</t>
  </si>
  <si>
    <t>AT Test Procedures Breakdown</t>
  </si>
  <si>
    <t>AT Controls Breakdown</t>
  </si>
  <si>
    <t>AT-1.1</t>
  </si>
  <si>
    <t>AT-1</t>
  </si>
  <si>
    <t>AT-1.2</t>
  </si>
  <si>
    <t>AT-2</t>
  </si>
  <si>
    <t>Literacy Training and Awareness</t>
  </si>
  <si>
    <t>AT-1.3</t>
  </si>
  <si>
    <t>AT-2 (2)</t>
  </si>
  <si>
    <t>Insider Threat</t>
  </si>
  <si>
    <t>AT-1.4</t>
  </si>
  <si>
    <t>AT-2 (3)</t>
  </si>
  <si>
    <t>Social Engineering and Mining</t>
  </si>
  <si>
    <t>AT-1.5</t>
  </si>
  <si>
    <t>AT-3</t>
  </si>
  <si>
    <t>Role-Based Training</t>
  </si>
  <si>
    <t>AT-1.6</t>
  </si>
  <si>
    <t>AT-4</t>
  </si>
  <si>
    <t>Training Records</t>
  </si>
  <si>
    <t>AT-1.7</t>
  </si>
  <si>
    <t>AT-2.1</t>
  </si>
  <si>
    <t>AT-2.2</t>
  </si>
  <si>
    <t>AT-2.3</t>
  </si>
  <si>
    <t>AT-2.4</t>
  </si>
  <si>
    <t>AT-2.5</t>
  </si>
  <si>
    <t>AT-2.6</t>
  </si>
  <si>
    <t>AT-2 (2).1</t>
  </si>
  <si>
    <t>AT-2 (3).1</t>
  </si>
  <si>
    <t>AT-3.1</t>
  </si>
  <si>
    <t>AT-3.3</t>
  </si>
  <si>
    <t>AT-3.4</t>
  </si>
  <si>
    <t>AT-4.1</t>
  </si>
  <si>
    <t>AT-4.2</t>
  </si>
  <si>
    <t>Audit and Accountability Summary</t>
  </si>
  <si>
    <t>AU Test Procedures Summary</t>
  </si>
  <si>
    <t>AU Controls Summary</t>
  </si>
  <si>
    <t>AU Test Procedures Breakdown</t>
  </si>
  <si>
    <t>AU Controls Breakdown</t>
  </si>
  <si>
    <t>AU-1.1</t>
  </si>
  <si>
    <t>AU-1</t>
  </si>
  <si>
    <t>AU-1.2</t>
  </si>
  <si>
    <t>AU-2</t>
  </si>
  <si>
    <t>Event Logging</t>
  </si>
  <si>
    <t>AU-1.3</t>
  </si>
  <si>
    <t>AU-3</t>
  </si>
  <si>
    <t>Content of Audit Records</t>
  </si>
  <si>
    <t>AU-1.4</t>
  </si>
  <si>
    <t>AU-3 (1)</t>
  </si>
  <si>
    <t>Content of Audit Records | Additional Audit Information</t>
  </si>
  <si>
    <t>AU-1.5</t>
  </si>
  <si>
    <t>AU-4</t>
  </si>
  <si>
    <t>Audit Log Storage Capacity</t>
  </si>
  <si>
    <t>AU-1.6</t>
  </si>
  <si>
    <t>AU-5</t>
  </si>
  <si>
    <t>Response to Audit Logging Process Failures</t>
  </si>
  <si>
    <t>AU-1.7</t>
  </si>
  <si>
    <t>AU-6</t>
  </si>
  <si>
    <t>Audit Record Review, Analysis, and Reporting</t>
  </si>
  <si>
    <t>AU-2.1</t>
  </si>
  <si>
    <t>AU-6 (1)</t>
  </si>
  <si>
    <t>Audit Record Review, Analysis, and Reporting | Automated Process Integration</t>
  </si>
  <si>
    <t>AU-2.2</t>
  </si>
  <si>
    <t>AU-6 (3)</t>
  </si>
  <si>
    <t>Audit Record Review, Analysis, and Reporting | Correlate Audit Record Repositories</t>
  </si>
  <si>
    <t>AU-2.3</t>
  </si>
  <si>
    <t>AU-7</t>
  </si>
  <si>
    <t>Audit Record Reduction and Report Generation</t>
  </si>
  <si>
    <t>AU-2.4</t>
  </si>
  <si>
    <t>AU-7 (1)</t>
  </si>
  <si>
    <t>Audit Record Reduction and Report Generation | Automatic Processing</t>
  </si>
  <si>
    <t>AU-2.5</t>
  </si>
  <si>
    <t>AU-8</t>
  </si>
  <si>
    <t>Time Stamps</t>
  </si>
  <si>
    <t>AU-2.6</t>
  </si>
  <si>
    <t>AU-9</t>
  </si>
  <si>
    <t>Protection of Audit Information</t>
  </si>
  <si>
    <t>AU-3.1</t>
  </si>
  <si>
    <t>AU-9 (4)</t>
  </si>
  <si>
    <t>Protection of Audit Information | Access by Subset of Privileged Users</t>
  </si>
  <si>
    <t>AU-3 (1).1</t>
  </si>
  <si>
    <t>AU-11</t>
  </si>
  <si>
    <t>Audit Record Retention</t>
  </si>
  <si>
    <t>AU-4.1</t>
  </si>
  <si>
    <t>AU-12</t>
  </si>
  <si>
    <t>Audit Record Generation</t>
  </si>
  <si>
    <t>AU-5.1</t>
  </si>
  <si>
    <t>AU-6.1</t>
  </si>
  <si>
    <t>AU-6.2</t>
  </si>
  <si>
    <t>AU-6.3</t>
  </si>
  <si>
    <t>AU-6 (1).1</t>
  </si>
  <si>
    <t>AU-6 (3).1</t>
  </si>
  <si>
    <t>AU-7.1</t>
  </si>
  <si>
    <t>AU-7.2</t>
  </si>
  <si>
    <t>AU-7 (1).1</t>
  </si>
  <si>
    <t>AU-8.1</t>
  </si>
  <si>
    <t>AU-8.2</t>
  </si>
  <si>
    <t>AU-9.1</t>
  </si>
  <si>
    <t>AU-9.2</t>
  </si>
  <si>
    <t>AU-9 (4).1</t>
  </si>
  <si>
    <t>AU-11.1</t>
  </si>
  <si>
    <t>AU-12.1</t>
  </si>
  <si>
    <t>AU-12.2</t>
  </si>
  <si>
    <t>AU-12.3</t>
  </si>
  <si>
    <t>Assessment, Authorization, and Monitoring Summary</t>
  </si>
  <si>
    <t>CA Test Procedures Summary</t>
  </si>
  <si>
    <t>CA Controls Summary</t>
  </si>
  <si>
    <t>CA Test Procedures Breakdown</t>
  </si>
  <si>
    <t>CA Controls Breakdown</t>
  </si>
  <si>
    <t>CA-1.1</t>
  </si>
  <si>
    <t>CA-1</t>
  </si>
  <si>
    <t>CA-1.2</t>
  </si>
  <si>
    <t>CA-2</t>
  </si>
  <si>
    <t>Control Assessments</t>
  </si>
  <si>
    <t>CA-1.3</t>
  </si>
  <si>
    <t>CA-2 (1)</t>
  </si>
  <si>
    <t>Control Assessments | Independent Assessors</t>
  </si>
  <si>
    <t>CA-1.4</t>
  </si>
  <si>
    <t>CA-2 (3)</t>
  </si>
  <si>
    <t>Control Assessments | Leveraging Results from External Organizations</t>
  </si>
  <si>
    <t>CA-1.5</t>
  </si>
  <si>
    <t>CA-3</t>
  </si>
  <si>
    <t>Information Exchange</t>
  </si>
  <si>
    <t>CA-1.6</t>
  </si>
  <si>
    <t>CA-5</t>
  </si>
  <si>
    <t>Plan of Action and Milestones</t>
  </si>
  <si>
    <t>CA-1.7</t>
  </si>
  <si>
    <t>CA-6</t>
  </si>
  <si>
    <t>Authorization</t>
  </si>
  <si>
    <t>CA-2.1</t>
  </si>
  <si>
    <t>CA-7</t>
  </si>
  <si>
    <t>Continuous Monitoring</t>
  </si>
  <si>
    <t>CA-2.2</t>
  </si>
  <si>
    <t>CA-7 (1)</t>
  </si>
  <si>
    <t>Continuous Monitoring | Independent Assessment</t>
  </si>
  <si>
    <t>CA-2.3</t>
  </si>
  <si>
    <t>CA-7 (4)</t>
  </si>
  <si>
    <t>Continuous Monitoring | Risk Monitoring</t>
  </si>
  <si>
    <t>CA-2.4</t>
  </si>
  <si>
    <t>CA-8</t>
  </si>
  <si>
    <t>Penetration Testing</t>
  </si>
  <si>
    <t>CA-2.5</t>
  </si>
  <si>
    <t>CA-8 (1)</t>
  </si>
  <si>
    <t>Penetration Testing | Independent Penetration Testing Agent or Team</t>
  </si>
  <si>
    <t>CA-2.6</t>
  </si>
  <si>
    <t>CA-8 (2)</t>
  </si>
  <si>
    <t>Penetration Testing | Red Team Exercises</t>
  </si>
  <si>
    <t>CA-2.7</t>
  </si>
  <si>
    <t>CA-9</t>
  </si>
  <si>
    <t>Internal System Connections</t>
  </si>
  <si>
    <t>CA-2.8</t>
  </si>
  <si>
    <t>CA-2 (1).1</t>
  </si>
  <si>
    <t>CA-2 (3).1</t>
  </si>
  <si>
    <t>CA-3.1</t>
  </si>
  <si>
    <t>CA-3.2</t>
  </si>
  <si>
    <t>CA-3.3</t>
  </si>
  <si>
    <t>CA-5.1</t>
  </si>
  <si>
    <t>CA-5.2</t>
  </si>
  <si>
    <t>CA-6.1</t>
  </si>
  <si>
    <t>CA-6.2</t>
  </si>
  <si>
    <t>CA-6.3</t>
  </si>
  <si>
    <t>CA-6.4</t>
  </si>
  <si>
    <t>CA-6.5</t>
  </si>
  <si>
    <t>CA-6.6</t>
  </si>
  <si>
    <t>CA-7.1</t>
  </si>
  <si>
    <t>CA-7.2</t>
  </si>
  <si>
    <t>CA-7.3</t>
  </si>
  <si>
    <t>CA-7.4</t>
  </si>
  <si>
    <t>CA-7.5</t>
  </si>
  <si>
    <t>CA-7.6</t>
  </si>
  <si>
    <t>CA-7.7</t>
  </si>
  <si>
    <t>CA-7.8</t>
  </si>
  <si>
    <t>CA-7 (1).1</t>
  </si>
  <si>
    <t>CA-7 (4).1</t>
  </si>
  <si>
    <t>CA-7 (4).2</t>
  </si>
  <si>
    <t>CA-7 (4).3</t>
  </si>
  <si>
    <t>CA-7 (4).4</t>
  </si>
  <si>
    <t>CA-8.1</t>
  </si>
  <si>
    <t>CA-8 (1).1</t>
  </si>
  <si>
    <t>CA-8 (2).1</t>
  </si>
  <si>
    <t>CA-9.1</t>
  </si>
  <si>
    <t>CA-9.2</t>
  </si>
  <si>
    <t>CA-9.3</t>
  </si>
  <si>
    <t>CA-9.4</t>
  </si>
  <si>
    <t>Configuration Management Summary</t>
  </si>
  <si>
    <t>CM Test Procedures Summary</t>
  </si>
  <si>
    <t>CM Controls Summary</t>
  </si>
  <si>
    <t>CM Test Procedures Breakdown</t>
  </si>
  <si>
    <t>CM Controls Breakdown</t>
  </si>
  <si>
    <t>CM-1.1</t>
  </si>
  <si>
    <t>CM-1</t>
  </si>
  <si>
    <t>CM-1.2</t>
  </si>
  <si>
    <t>CM-2</t>
  </si>
  <si>
    <t>Baseline Configuration</t>
  </si>
  <si>
    <t>CM-1.3</t>
  </si>
  <si>
    <t>CM-2 (2)</t>
  </si>
  <si>
    <t>Baseline Configuration | Automation Support for Accuracy and Currency</t>
  </si>
  <si>
    <t>CM-1.4</t>
  </si>
  <si>
    <t>CM-2 (3)</t>
  </si>
  <si>
    <t>Baseline Configuration | Retention of Previous Configurations</t>
  </si>
  <si>
    <t>CM-1.5</t>
  </si>
  <si>
    <t>CM-2 (7)</t>
  </si>
  <si>
    <t>Baseline Configuration | Configure Systems and Components for High-risk Areas</t>
  </si>
  <si>
    <t>CM-1.6</t>
  </si>
  <si>
    <t>CM-3</t>
  </si>
  <si>
    <t>Configuration Change Control</t>
  </si>
  <si>
    <t>CM-1.7</t>
  </si>
  <si>
    <t>CM-3 (2)</t>
  </si>
  <si>
    <t>Configuration Change Control | Testing, Validation, and Documentation of Changes</t>
  </si>
  <si>
    <t>CM-2.1</t>
  </si>
  <si>
    <t>CM-3 (4)</t>
  </si>
  <si>
    <t>Configuration Change Control | Security and Privacy Representatives</t>
  </si>
  <si>
    <t>CM-2.2</t>
  </si>
  <si>
    <t>CM-4</t>
  </si>
  <si>
    <t>Impact Analyses</t>
  </si>
  <si>
    <t>CM-2.3</t>
  </si>
  <si>
    <t>CM-4 (2)</t>
  </si>
  <si>
    <t>Impact Analyses | Verification of Controls</t>
  </si>
  <si>
    <t>CM-2.4</t>
  </si>
  <si>
    <t>CM-5</t>
  </si>
  <si>
    <t>Access Restrictions for Change</t>
  </si>
  <si>
    <t>CM-2 (2).1</t>
  </si>
  <si>
    <t>CM-5 (1)</t>
  </si>
  <si>
    <t>Access Restrictions for Change | Automated Access Enforcement and Audit Records</t>
  </si>
  <si>
    <t>CM-2 (3).1</t>
  </si>
  <si>
    <t>CM-5 (5)</t>
  </si>
  <si>
    <t>Access Restrictions for Change | Privilege Limitation for Production and Operation</t>
  </si>
  <si>
    <t>CM-2 (7).1</t>
  </si>
  <si>
    <t>CM-6</t>
  </si>
  <si>
    <t>Configuration Settings</t>
  </si>
  <si>
    <t>CM-2 (7).2</t>
  </si>
  <si>
    <t>CM-6 (1)</t>
  </si>
  <si>
    <t>Configuration Settings | Automated Management, Application, and Verification</t>
  </si>
  <si>
    <t>CM-3.1</t>
  </si>
  <si>
    <t>CM-7</t>
  </si>
  <si>
    <t>Least Functionality</t>
  </si>
  <si>
    <t>CM-3.2</t>
  </si>
  <si>
    <t>CM-7 (1)</t>
  </si>
  <si>
    <t>Least Functionality | Periodic Review</t>
  </si>
  <si>
    <t>CM-3.3</t>
  </si>
  <si>
    <t>CM-7 (2)</t>
  </si>
  <si>
    <t>Least Functionality | Prevent Program Execution</t>
  </si>
  <si>
    <t>CM-3.4</t>
  </si>
  <si>
    <t>CM-7 (5)</t>
  </si>
  <si>
    <t>Least Functionality | Authorized Software — Allow-by-exception</t>
  </si>
  <si>
    <t>CM-3.5</t>
  </si>
  <si>
    <t>CM-8</t>
  </si>
  <si>
    <t>System Component Inventory</t>
  </si>
  <si>
    <t>CM-3.6</t>
  </si>
  <si>
    <t>CM-8 (1)</t>
  </si>
  <si>
    <t>System Component Inventory | Updates During Installation and Removal</t>
  </si>
  <si>
    <t>CM-3.7</t>
  </si>
  <si>
    <t>CM-8 (3)</t>
  </si>
  <si>
    <t>System Component Inventory | Automated Unauthorized Component Detection</t>
  </si>
  <si>
    <t>CM-3.8</t>
  </si>
  <si>
    <t>CM-9</t>
  </si>
  <si>
    <t>Configuration Management Plan</t>
  </si>
  <si>
    <t>CM-3 (2).1</t>
  </si>
  <si>
    <t>CM-10</t>
  </si>
  <si>
    <t>Software Usage Restrictions</t>
  </si>
  <si>
    <t>CM-3 (4).1</t>
  </si>
  <si>
    <t>CM-11</t>
  </si>
  <si>
    <t>User-installed Software</t>
  </si>
  <si>
    <t>CM-4.1</t>
  </si>
  <si>
    <t>CM-12</t>
  </si>
  <si>
    <t>Information Location</t>
  </si>
  <si>
    <t>CM-4 (2).1</t>
  </si>
  <si>
    <t>CM-12 (1)</t>
  </si>
  <si>
    <t>Information Location | Automated Tools to Support Information Location</t>
  </si>
  <si>
    <t>CM-5.1</t>
  </si>
  <si>
    <t>CM-5 (1).1</t>
  </si>
  <si>
    <t>CM-5 (1).2</t>
  </si>
  <si>
    <t>CM-5 (5).1</t>
  </si>
  <si>
    <t>CM-5 (5).2</t>
  </si>
  <si>
    <t>CM-6.1</t>
  </si>
  <si>
    <t>CM-6.2</t>
  </si>
  <si>
    <t>CM-6.3</t>
  </si>
  <si>
    <t>CM-6.4</t>
  </si>
  <si>
    <t>CM-6 (1).1</t>
  </si>
  <si>
    <t>CM-7.1</t>
  </si>
  <si>
    <t>CM-7.2</t>
  </si>
  <si>
    <t>CM-7 (1).1</t>
  </si>
  <si>
    <t>CM-7 (1).2</t>
  </si>
  <si>
    <t>CM-7 (2).1</t>
  </si>
  <si>
    <t>CM-7 (5).1</t>
  </si>
  <si>
    <t>CM-7 (5).2</t>
  </si>
  <si>
    <t>CM-7 (5).3</t>
  </si>
  <si>
    <t>CM-8.1</t>
  </si>
  <si>
    <t>CM-8 (1).1</t>
  </si>
  <si>
    <t>CM-8 (3).1</t>
  </si>
  <si>
    <t>CM-8 (3).2</t>
  </si>
  <si>
    <t>CM-9.1</t>
  </si>
  <si>
    <t>CM-9.2</t>
  </si>
  <si>
    <t>CM-9.3</t>
  </si>
  <si>
    <t>CM-9.4</t>
  </si>
  <si>
    <t>CM-9.5</t>
  </si>
  <si>
    <t>CM-9.6</t>
  </si>
  <si>
    <t>CM-9.7</t>
  </si>
  <si>
    <t>CM-9.8</t>
  </si>
  <si>
    <t>CM-10.1</t>
  </si>
  <si>
    <t>CM-10.2</t>
  </si>
  <si>
    <t>CM-10.3</t>
  </si>
  <si>
    <t>CM-11.1</t>
  </si>
  <si>
    <t>CM-11.2</t>
  </si>
  <si>
    <t>CM-11.3</t>
  </si>
  <si>
    <t>CM-12.1</t>
  </si>
  <si>
    <t>CM-12.2</t>
  </si>
  <si>
    <t>CM-12.3</t>
  </si>
  <si>
    <t>CM-12.4</t>
  </si>
  <si>
    <t>CM-12 (1).1</t>
  </si>
  <si>
    <t>Contingency Planning Summary</t>
  </si>
  <si>
    <t>CP Test Procedures Summary</t>
  </si>
  <si>
    <t>CP Controls Summary</t>
  </si>
  <si>
    <t>CP Test Procedures Breakdown</t>
  </si>
  <si>
    <t>CP Controls Breakdown</t>
  </si>
  <si>
    <t>CP-1.1</t>
  </si>
  <si>
    <t>CP-1</t>
  </si>
  <si>
    <t>CP-1.2</t>
  </si>
  <si>
    <t>CP-2</t>
  </si>
  <si>
    <t>Contingency Plan</t>
  </si>
  <si>
    <t>CP-1.3</t>
  </si>
  <si>
    <t>CP-2 (1)</t>
  </si>
  <si>
    <t>Coordinate with Related Plans</t>
  </si>
  <si>
    <t>CP-1.4</t>
  </si>
  <si>
    <t>CP-2 (3)</t>
  </si>
  <si>
    <t>Resume Mission and Business Functions</t>
  </si>
  <si>
    <t>CP-1.5</t>
  </si>
  <si>
    <t>CP-2 (8)</t>
  </si>
  <si>
    <t>Identify Critical Assets</t>
  </si>
  <si>
    <t>CP-1.6</t>
  </si>
  <si>
    <t>CP-3</t>
  </si>
  <si>
    <t>Contingency Training</t>
  </si>
  <si>
    <t>CP-1.7</t>
  </si>
  <si>
    <t>CP-4</t>
  </si>
  <si>
    <t>Contingency Plan Testing</t>
  </si>
  <si>
    <t>CP-2.1</t>
  </si>
  <si>
    <t>CP-4 (1)</t>
  </si>
  <si>
    <t>CP-2.2</t>
  </si>
  <si>
    <t>CP-6</t>
  </si>
  <si>
    <t>Alternate Storage Site</t>
  </si>
  <si>
    <t>CP-2.3</t>
  </si>
  <si>
    <t>CP-6 (1)</t>
  </si>
  <si>
    <t>Separation from Primary Site</t>
  </si>
  <si>
    <t>CP-2.4</t>
  </si>
  <si>
    <t>CP-6 (3)</t>
  </si>
  <si>
    <t>Accessibility</t>
  </si>
  <si>
    <t>CP-2.5</t>
  </si>
  <si>
    <t>CP-7</t>
  </si>
  <si>
    <t>Alternate Processing Site</t>
  </si>
  <si>
    <t>CP-2.6</t>
  </si>
  <si>
    <t>CP-7 (1)</t>
  </si>
  <si>
    <t>CP-2.7</t>
  </si>
  <si>
    <t>CP-7 (2)</t>
  </si>
  <si>
    <t>CP-2.8</t>
  </si>
  <si>
    <t>CP-7 (3)</t>
  </si>
  <si>
    <t>Priority of Service</t>
  </si>
  <si>
    <t>CP-2.9</t>
  </si>
  <si>
    <t>CP-8</t>
  </si>
  <si>
    <t>Telecommunications Services</t>
  </si>
  <si>
    <t>CP-2.10</t>
  </si>
  <si>
    <t>CP-8 (1)</t>
  </si>
  <si>
    <t>Priority of Service Provisions</t>
  </si>
  <si>
    <t>CP-2.11</t>
  </si>
  <si>
    <t>CP-8 (2)</t>
  </si>
  <si>
    <t>Single Points of Failure</t>
  </si>
  <si>
    <t>CP-2.12</t>
  </si>
  <si>
    <t>CP-9</t>
  </si>
  <si>
    <t>System Backup</t>
  </si>
  <si>
    <t>CP-2.13</t>
  </si>
  <si>
    <t>CP-9 (1)</t>
  </si>
  <si>
    <t>Testing for Reliability and Integrity</t>
  </si>
  <si>
    <t>CP-2.14</t>
  </si>
  <si>
    <t>CP-9 (8)</t>
  </si>
  <si>
    <t>Cryptographic Protection</t>
  </si>
  <si>
    <t>CP-2.15</t>
  </si>
  <si>
    <t>CP-10</t>
  </si>
  <si>
    <t>System Recovery and Reconstitution</t>
  </si>
  <si>
    <t>CP-2.16</t>
  </si>
  <si>
    <t>CP-10 (2)</t>
  </si>
  <si>
    <t>Transaction Recovery</t>
  </si>
  <si>
    <t>CP-2 (1).1</t>
  </si>
  <si>
    <t>CP-2 (3).1</t>
  </si>
  <si>
    <t>CP-2 (8).1</t>
  </si>
  <si>
    <t>CP-3.1</t>
  </si>
  <si>
    <t>CP-3.2</t>
  </si>
  <si>
    <t>CP-3.3</t>
  </si>
  <si>
    <t>CP-3.4</t>
  </si>
  <si>
    <t>CP-3.5</t>
  </si>
  <si>
    <t>CP-4.1</t>
  </si>
  <si>
    <t>CP-4.2</t>
  </si>
  <si>
    <t>CP-4.3</t>
  </si>
  <si>
    <t>CP-4.4</t>
  </si>
  <si>
    <t>CP-4 (1).1</t>
  </si>
  <si>
    <t>CP-6.1</t>
  </si>
  <si>
    <t>CP-6.2</t>
  </si>
  <si>
    <t>CP-6.3</t>
  </si>
  <si>
    <t>CP-6 (1).1</t>
  </si>
  <si>
    <t>CP-6 (3).1</t>
  </si>
  <si>
    <t>CP-7.1</t>
  </si>
  <si>
    <t>CP-7.2</t>
  </si>
  <si>
    <t>CP-7.3</t>
  </si>
  <si>
    <t>CP-7.4</t>
  </si>
  <si>
    <t>CP-7 (1).1</t>
  </si>
  <si>
    <t>CP-7 (2).1</t>
  </si>
  <si>
    <t>CP-7 (2).2</t>
  </si>
  <si>
    <t>CP-7 (3).1</t>
  </si>
  <si>
    <t>CP-8.1</t>
  </si>
  <si>
    <t>CP-8 (1).1</t>
  </si>
  <si>
    <t>CP-8 (1).2</t>
  </si>
  <si>
    <t>CP-8 (2).1</t>
  </si>
  <si>
    <t>CP-9.1</t>
  </si>
  <si>
    <t>CP-9.2</t>
  </si>
  <si>
    <t>CP-9.3</t>
  </si>
  <si>
    <t>CP-9.4</t>
  </si>
  <si>
    <t>CP-9 (1).1</t>
  </si>
  <si>
    <t>CP-9 (8).1</t>
  </si>
  <si>
    <t>CP-10.1</t>
  </si>
  <si>
    <t>CP-10 (2).1</t>
  </si>
  <si>
    <t>Identification and Authenciation Summary</t>
  </si>
  <si>
    <t>IA Test Procedures Summary</t>
  </si>
  <si>
    <t>IA Controls Summary</t>
  </si>
  <si>
    <t>IA Test Procedures Breakdown</t>
  </si>
  <si>
    <t>IA Controls Breakdown</t>
  </si>
  <si>
    <t>IA-1.1</t>
  </si>
  <si>
    <t>IA-1</t>
  </si>
  <si>
    <t>IA-1.2</t>
  </si>
  <si>
    <t>IA-2</t>
  </si>
  <si>
    <t>Identification and Authentication (Organizational Users)</t>
  </si>
  <si>
    <t>IA-1.3</t>
  </si>
  <si>
    <t>IA-2 (1)</t>
  </si>
  <si>
    <t>Multifactor Authentication to Privileged Accounts</t>
  </si>
  <si>
    <t>IA-1.4</t>
  </si>
  <si>
    <t>IA-2 (2)</t>
  </si>
  <si>
    <t>Multifactor Authentication to Non-Privileged Accounts</t>
  </si>
  <si>
    <t>IA-1.5</t>
  </si>
  <si>
    <t>IA-2 (5)</t>
  </si>
  <si>
    <t>Individual Authentication with Group Authentication</t>
  </si>
  <si>
    <t>IA-1.6</t>
  </si>
  <si>
    <t>IA-2 (6)</t>
  </si>
  <si>
    <t>Access to Accounts - Separate Device</t>
  </si>
  <si>
    <t>IA-1.7</t>
  </si>
  <si>
    <t>IA-2 (8)</t>
  </si>
  <si>
    <t>Access to Accounts - Replay Resistant</t>
  </si>
  <si>
    <t>IA-2.1</t>
  </si>
  <si>
    <t>IA-2 (12)</t>
  </si>
  <si>
    <t>Acceptance of PIV Credentials</t>
  </si>
  <si>
    <t>IA-2.2</t>
  </si>
  <si>
    <t>IA-3</t>
  </si>
  <si>
    <t>Device Identification and Authentication</t>
  </si>
  <si>
    <t>IA-2 (1).1</t>
  </si>
  <si>
    <t>IA-4</t>
  </si>
  <si>
    <t>Identifier Management</t>
  </si>
  <si>
    <t>IA-2 (2).1</t>
  </si>
  <si>
    <t>IA-4 (4)</t>
  </si>
  <si>
    <t>Identify User Status</t>
  </si>
  <si>
    <t>IA-2 (5).1</t>
  </si>
  <si>
    <t>IA-5</t>
  </si>
  <si>
    <t>Authenticator Management</t>
  </si>
  <si>
    <t>IA-2 (6).1</t>
  </si>
  <si>
    <t>IA-5 (1)</t>
  </si>
  <si>
    <t>Password-Based Authentication</t>
  </si>
  <si>
    <t>IA-5 (2)</t>
  </si>
  <si>
    <t>Public-Key Based Authentication</t>
  </si>
  <si>
    <t>IA-2 (8).1</t>
  </si>
  <si>
    <t>IA-5 (6)</t>
  </si>
  <si>
    <t>Protection of Authenticators</t>
  </si>
  <si>
    <t>IA-2 (12).1</t>
  </si>
  <si>
    <t>IA-5 (7)</t>
  </si>
  <si>
    <t>No Embedded Unencrypted Static Authenticators</t>
  </si>
  <si>
    <t>IA-3.1</t>
  </si>
  <si>
    <t>IA-6</t>
  </si>
  <si>
    <t>Authentication Feedback</t>
  </si>
  <si>
    <t>IA-4.1</t>
  </si>
  <si>
    <t>IA-7</t>
  </si>
  <si>
    <t>Cryptographic Module Authentication</t>
  </si>
  <si>
    <t>IA-4.2</t>
  </si>
  <si>
    <t>IA-8</t>
  </si>
  <si>
    <t>Identification and Authentication (Non-Organizational Users)</t>
  </si>
  <si>
    <t>IA-4.3</t>
  </si>
  <si>
    <t>IA-8 (1)</t>
  </si>
  <si>
    <t>Acceptance of PIV Credentials from Other Agencies</t>
  </si>
  <si>
    <t>IA-4.4</t>
  </si>
  <si>
    <t>IA-8 (2)</t>
  </si>
  <si>
    <t>Acceptance of External Authenticators</t>
  </si>
  <si>
    <t>IA-4 (4).1</t>
  </si>
  <si>
    <t>IA-8 (4)</t>
  </si>
  <si>
    <t>User of Defined Profiles</t>
  </si>
  <si>
    <t>IA-5.1</t>
  </si>
  <si>
    <t>IA-11</t>
  </si>
  <si>
    <t>Re-authentication</t>
  </si>
  <si>
    <t>IA-5.2</t>
  </si>
  <si>
    <t>IA-12</t>
  </si>
  <si>
    <t>Identity Proofing</t>
  </si>
  <si>
    <t>IA-5.3</t>
  </si>
  <si>
    <t>IA-12 (2)</t>
  </si>
  <si>
    <t>Identity Evidence</t>
  </si>
  <si>
    <t>IA-5.4</t>
  </si>
  <si>
    <t>IA-12 (3)</t>
  </si>
  <si>
    <t>Identity Evidence Validation and Verification</t>
  </si>
  <si>
    <t>IA-5.5</t>
  </si>
  <si>
    <t>IA-12 (5)</t>
  </si>
  <si>
    <t>Address Configuration</t>
  </si>
  <si>
    <t>IA-5.6</t>
  </si>
  <si>
    <t>IA-5.7</t>
  </si>
  <si>
    <t>IA-5.8</t>
  </si>
  <si>
    <t>IA-5.9</t>
  </si>
  <si>
    <t>IA-5.10</t>
  </si>
  <si>
    <t>IA-5 (1).1</t>
  </si>
  <si>
    <t>IA-5 (1).2</t>
  </si>
  <si>
    <t>IA-5 (1).3</t>
  </si>
  <si>
    <t>IA-5 (1).4</t>
  </si>
  <si>
    <t>IA-5 (1).5</t>
  </si>
  <si>
    <t>IA-5 (1).6</t>
  </si>
  <si>
    <t>IA-5 (1).7</t>
  </si>
  <si>
    <t>IA-5 (1).8</t>
  </si>
  <si>
    <t>IA-5 (2).1</t>
  </si>
  <si>
    <t>IA-5 (2).2</t>
  </si>
  <si>
    <t>IA-5 (2).3</t>
  </si>
  <si>
    <t>IA-5 (2).4</t>
  </si>
  <si>
    <t>IA-5 (6).1</t>
  </si>
  <si>
    <t>IA-5 (7).1</t>
  </si>
  <si>
    <t>IA-6.1</t>
  </si>
  <si>
    <t>IA-7.1</t>
  </si>
  <si>
    <t>IA-8.1</t>
  </si>
  <si>
    <t>IA-8 (1).1</t>
  </si>
  <si>
    <t>IA-8 (2).1</t>
  </si>
  <si>
    <t>IA-8 (2).2</t>
  </si>
  <si>
    <t>IA-8 (4).1</t>
  </si>
  <si>
    <t>IA-11.1</t>
  </si>
  <si>
    <t>IA-12.1</t>
  </si>
  <si>
    <t>IA-12.2</t>
  </si>
  <si>
    <t>IA-12.3</t>
  </si>
  <si>
    <t>IA-12 (2).1</t>
  </si>
  <si>
    <t>IA-12 (3).1</t>
  </si>
  <si>
    <t>IA-12 (5).1</t>
  </si>
  <si>
    <t>Incident Response Summary</t>
  </si>
  <si>
    <t>IR Test Procedures Summary</t>
  </si>
  <si>
    <t>IR Controls Summary</t>
  </si>
  <si>
    <t>IR Test Procedures Breakdown</t>
  </si>
  <si>
    <t>IR Controls Breakdown</t>
  </si>
  <si>
    <t>IR-1.1</t>
  </si>
  <si>
    <t>IR-1</t>
  </si>
  <si>
    <t>IR-1.2</t>
  </si>
  <si>
    <t>IR-2</t>
  </si>
  <si>
    <t>Incident Response Training</t>
  </si>
  <si>
    <t>IR-1.3</t>
  </si>
  <si>
    <t>IR-3</t>
  </si>
  <si>
    <t>Incident Response Testing</t>
  </si>
  <si>
    <t>IR-1.4</t>
  </si>
  <si>
    <t>IR-3 (2)</t>
  </si>
  <si>
    <t>IR-1.5</t>
  </si>
  <si>
    <t>IR-4</t>
  </si>
  <si>
    <t>Incident Handling</t>
  </si>
  <si>
    <t>IR-1.6</t>
  </si>
  <si>
    <t>IR-4 (1)</t>
  </si>
  <si>
    <t>Automated Incident Handling Processes</t>
  </si>
  <si>
    <t>IR-1.7</t>
  </si>
  <si>
    <t>IR-5</t>
  </si>
  <si>
    <t>Incident Monitoring</t>
  </si>
  <si>
    <t>IR-2.1</t>
  </si>
  <si>
    <t>IR-6</t>
  </si>
  <si>
    <t>Incident Reporting</t>
  </si>
  <si>
    <t>IR-2.2</t>
  </si>
  <si>
    <t>IR-6 (1)</t>
  </si>
  <si>
    <t>Automated Reporting</t>
  </si>
  <si>
    <t>IR-2.3</t>
  </si>
  <si>
    <t>IR-6 (3)</t>
  </si>
  <si>
    <t>Supply Chain Coordination</t>
  </si>
  <si>
    <t>IR-2.4</t>
  </si>
  <si>
    <t>IR-7</t>
  </si>
  <si>
    <t>Incident Response Assistance</t>
  </si>
  <si>
    <t>IR-2.5</t>
  </si>
  <si>
    <t>IR-7 (1)</t>
  </si>
  <si>
    <t>Automation Support for Availability of Information and Support</t>
  </si>
  <si>
    <t>IR-3.1</t>
  </si>
  <si>
    <t>IR-8</t>
  </si>
  <si>
    <t>Incident Response Plan</t>
  </si>
  <si>
    <t>IR-3 (2).1</t>
  </si>
  <si>
    <t>IR-9</t>
  </si>
  <si>
    <t>Information Spillage Response</t>
  </si>
  <si>
    <t>IR-4.1</t>
  </si>
  <si>
    <t>IR-9 (2)</t>
  </si>
  <si>
    <t>Training</t>
  </si>
  <si>
    <t>IR-4.2</t>
  </si>
  <si>
    <t>IR-9 (3)</t>
  </si>
  <si>
    <t>Post-Spill Operations</t>
  </si>
  <si>
    <t>IR-4.3</t>
  </si>
  <si>
    <t>IR-9 (4)</t>
  </si>
  <si>
    <t>Exposure to Unauthorized Personnel</t>
  </si>
  <si>
    <t>IR-4.4</t>
  </si>
  <si>
    <t>IR-4.5</t>
  </si>
  <si>
    <t>IR-4.6</t>
  </si>
  <si>
    <t>IR-4 (1).1</t>
  </si>
  <si>
    <t>IR-5.1</t>
  </si>
  <si>
    <t>IR-6.1</t>
  </si>
  <si>
    <t>IR-6.2</t>
  </si>
  <si>
    <t>IR-6 (1).1</t>
  </si>
  <si>
    <t>IR-6 (3).1</t>
  </si>
  <si>
    <t>IR-7.1</t>
  </si>
  <si>
    <t>IR-7.2</t>
  </si>
  <si>
    <t>IR-7 (1).1</t>
  </si>
  <si>
    <t>IR-8.1</t>
  </si>
  <si>
    <t>IR-8.2</t>
  </si>
  <si>
    <t>IR-8.3</t>
  </si>
  <si>
    <t>IR-8.4</t>
  </si>
  <si>
    <t>IR-8.5</t>
  </si>
  <si>
    <t>IR-9.1</t>
  </si>
  <si>
    <t>IR-9.2</t>
  </si>
  <si>
    <t>IR-9.3</t>
  </si>
  <si>
    <t>IR-9.4</t>
  </si>
  <si>
    <t>IR-9.5</t>
  </si>
  <si>
    <t>IR-9.6</t>
  </si>
  <si>
    <t>IR-9.7</t>
  </si>
  <si>
    <t>IR-9 (2).1</t>
  </si>
  <si>
    <t>IR-9 (3).1</t>
  </si>
  <si>
    <t>IR-9 (4).1</t>
  </si>
  <si>
    <t>Maintenance Summary</t>
  </si>
  <si>
    <t>MA Test Procedures Summary</t>
  </si>
  <si>
    <t>MA Controls Summary</t>
  </si>
  <si>
    <t>MA Test Procedures Breakdown</t>
  </si>
  <si>
    <t>MA Controls Breakdown</t>
  </si>
  <si>
    <t>MA-1.1</t>
  </si>
  <si>
    <t>MA-1</t>
  </si>
  <si>
    <t>MA-1.2</t>
  </si>
  <si>
    <t>MA-2</t>
  </si>
  <si>
    <t>Controlled Maintenance</t>
  </si>
  <si>
    <t>MA-1.3</t>
  </si>
  <si>
    <t>MA-3</t>
  </si>
  <si>
    <t>Maintenance Tools</t>
  </si>
  <si>
    <t>MA-1.4</t>
  </si>
  <si>
    <t>MA-3 (1)</t>
  </si>
  <si>
    <t>Inspect Tools</t>
  </si>
  <si>
    <t>MA-1.5</t>
  </si>
  <si>
    <t>MA-3 (2)</t>
  </si>
  <si>
    <t>Inspect Media</t>
  </si>
  <si>
    <t>MA-1.6</t>
  </si>
  <si>
    <t>MA-3 (3)</t>
  </si>
  <si>
    <t>Prevent Unauthorized Removal</t>
  </si>
  <si>
    <t>MA-1.7</t>
  </si>
  <si>
    <t>MA-4</t>
  </si>
  <si>
    <t>Nonlocal Maintenance</t>
  </si>
  <si>
    <t>MA-2.1</t>
  </si>
  <si>
    <t>MA-5</t>
  </si>
  <si>
    <t>Maintenance Personnel</t>
  </si>
  <si>
    <t>MA-2.2</t>
  </si>
  <si>
    <t>MA-5 (1)</t>
  </si>
  <si>
    <t>Individuals Without Appropriate Access</t>
  </si>
  <si>
    <t>MA-2.3</t>
  </si>
  <si>
    <t>MA-6</t>
  </si>
  <si>
    <t>Timely Maintenance</t>
  </si>
  <si>
    <t>MA-2.4</t>
  </si>
  <si>
    <t>MA-2.5</t>
  </si>
  <si>
    <t>MA-2.6</t>
  </si>
  <si>
    <t>MA-3.1</t>
  </si>
  <si>
    <t>MA-3.2</t>
  </si>
  <si>
    <t>MA-3 (1).1</t>
  </si>
  <si>
    <t>MA-3 (2).1</t>
  </si>
  <si>
    <t>MA-3 (3).1</t>
  </si>
  <si>
    <t>MA-4.1</t>
  </si>
  <si>
    <t>MA-4.2</t>
  </si>
  <si>
    <t>MA-4.3</t>
  </si>
  <si>
    <t>MA-4.4</t>
  </si>
  <si>
    <t>MA-4.5</t>
  </si>
  <si>
    <t>MA-4.6</t>
  </si>
  <si>
    <t>MA-5.1</t>
  </si>
  <si>
    <t>MA-5.2</t>
  </si>
  <si>
    <t>MA-5.3</t>
  </si>
  <si>
    <t>MA-5 (1).1</t>
  </si>
  <si>
    <t>MA-5 (1).2</t>
  </si>
  <si>
    <t>MA-5 (1).3</t>
  </si>
  <si>
    <t>MA-6.1</t>
  </si>
  <si>
    <t>Media Protection Summary</t>
  </si>
  <si>
    <t>MP Test Procedures Summary</t>
  </si>
  <si>
    <t>MP Controls Summary</t>
  </si>
  <si>
    <t>MP Test Procedures Breakdown</t>
  </si>
  <si>
    <t>MP Controls Breakdown</t>
  </si>
  <si>
    <t>MP-1.1</t>
  </si>
  <si>
    <t>MP-1</t>
  </si>
  <si>
    <t>MP-1.2</t>
  </si>
  <si>
    <t>MP-2</t>
  </si>
  <si>
    <t>Media Access</t>
  </si>
  <si>
    <t>MP-1.3</t>
  </si>
  <si>
    <t>MP-3</t>
  </si>
  <si>
    <t>Media Marking</t>
  </si>
  <si>
    <t>MP-1.4</t>
  </si>
  <si>
    <t>MP-4</t>
  </si>
  <si>
    <t>Media Storage</t>
  </si>
  <si>
    <t>MP-1.5</t>
  </si>
  <si>
    <t>MP-5</t>
  </si>
  <si>
    <t>Media Transport</t>
  </si>
  <si>
    <t>MP-1.6</t>
  </si>
  <si>
    <t>MP-6</t>
  </si>
  <si>
    <t>Media Sanitization</t>
  </si>
  <si>
    <t>MP-1.7</t>
  </si>
  <si>
    <t>MP-7</t>
  </si>
  <si>
    <t>Media Use</t>
  </si>
  <si>
    <t>MP-2.1</t>
  </si>
  <si>
    <t>MP-2.2</t>
  </si>
  <si>
    <t>MP-3.1</t>
  </si>
  <si>
    <t>MP-4.1</t>
  </si>
  <si>
    <t>MP-4.2</t>
  </si>
  <si>
    <t>MP-4.3</t>
  </si>
  <si>
    <t>MP-5.1</t>
  </si>
  <si>
    <t>MP-5.2</t>
  </si>
  <si>
    <t>MP-5.3</t>
  </si>
  <si>
    <t>MP-5.4</t>
  </si>
  <si>
    <t>MP-5.5</t>
  </si>
  <si>
    <t>MP-6.1</t>
  </si>
  <si>
    <t>MP-6.2</t>
  </si>
  <si>
    <t>MP-7.1</t>
  </si>
  <si>
    <t>MP-7.2</t>
  </si>
  <si>
    <t>Family</t>
  </si>
  <si>
    <t>Testing Procedure</t>
  </si>
  <si>
    <t>Discussion</t>
  </si>
  <si>
    <t>FedRAMP-Defined Assignment / Selection Parameters</t>
  </si>
  <si>
    <t>Observations / Test Findings</t>
  </si>
  <si>
    <t>Assessment Result</t>
  </si>
  <si>
    <t>Recommendation</t>
  </si>
  <si>
    <t>Access Control</t>
  </si>
  <si>
    <t>Determine if an access control policy is developed, documented and disseminated to organization-defined personnel or roles.</t>
  </si>
  <si>
    <t>CSP-defined personnel or roles</t>
  </si>
  <si>
    <t>Determine if access control procedures to facilitate the implementation of the access control policy and associated access controls are developed, documented and disseminated to organization-defined personnel or roles.</t>
  </si>
  <si>
    <t>Determine if the organizational-level, mission/business process-level, or system-level access control policy addresses purpose, scope, roles, responsibilities, management commitment, coordination among organizational entities, and compliance.</t>
  </si>
  <si>
    <t>organizational-level, mission/business process-level, or system-level</t>
  </si>
  <si>
    <t>Determine if the access control policy is consistent with applicable laws, Executive Orders, directives, regulations, policies, standards, and guidelines.</t>
  </si>
  <si>
    <t>Determine if the organization-defined official is designated to manage the development, documentation, and dissemination of the access control policy and procedures.</t>
  </si>
  <si>
    <t>CSP-defined official</t>
  </si>
  <si>
    <t>Determine if the current access control policy is reviewed and updated at least every three (3) years and after significant changes.</t>
  </si>
  <si>
    <t>at least every three (3) years; significant changes</t>
  </si>
  <si>
    <t>Determine if the current access control procedures are reviewed and updated at least annually and after significant changes.</t>
  </si>
  <si>
    <t>at least annually; significant changes</t>
  </si>
  <si>
    <t>Determine if account types allowed and specifically prohibited for use within the system are defined and documented.</t>
  </si>
  <si>
    <t>Determine if account managers are assigned.</t>
  </si>
  <si>
    <t>Determine if organization-defined prerequisites and criteria for group and role membership are required.</t>
  </si>
  <si>
    <t>CSP-defined prerequisites and criteria</t>
  </si>
  <si>
    <t>Determine if:
 - authorized users of the system are specified;
 - group and role membership are specified;
 - access authorizations (i.e., privileges) are specified for each account;
 - organization-defined attributes (as required) are specified for each account.</t>
  </si>
  <si>
    <t>CSP-defined attributes</t>
  </si>
  <si>
    <t>Determine if approvals are required by organization-defined personnel or roles for requests to create accounts.</t>
  </si>
  <si>
    <t>Determine if accounts are created, enabled, modified, disabled, and removed in accordance with organization-defined policy, procedures, prerequisites, and criteria.</t>
  </si>
  <si>
    <t>CSP-defined policy, procedures, prerequisites, and criteria</t>
  </si>
  <si>
    <t>Determine if the use of accounts is monitored.</t>
  </si>
  <si>
    <t>Determine if account managers and organization-defined personnel or roles are notified within twenty-four (24) hours when accounts are no longer required, within eight (8) hours when users are terminated/transferred, and within eight (8) hours when system usage or the need to know changes for an individual.</t>
  </si>
  <si>
    <t>CSP-defined personnel or roles; twenty-four (24) hours; eight (8) hours; eight (8) hours</t>
  </si>
  <si>
    <t>Determine if access to the system is authorized based on a valid access authorization.</t>
  </si>
  <si>
    <t>Determine if access to the system is authorized based on intended system usage.</t>
  </si>
  <si>
    <t>Determine if access to the system is authorized based on organization-defined attributes.</t>
  </si>
  <si>
    <t>Determine if accounts are reviewed for compliance with account management requirements quarterly for privileged access and annually for non-privileged access.</t>
  </si>
  <si>
    <t>quarterly for privileged access; annually for non-privileged access</t>
  </si>
  <si>
    <t>Determine if a process is established and implemented for changing shared or group account authenticators (if deployed) when individuals are removed from the group.</t>
  </si>
  <si>
    <t>Determine if account management processes are aligned with personnel termination and transfer processes.</t>
  </si>
  <si>
    <t>Automated System Account Management</t>
  </si>
  <si>
    <t>Determine if the management of system accounts is supported using organization-defined automated mechanisms.</t>
  </si>
  <si>
    <t>CSP-defined automated mechanisms</t>
  </si>
  <si>
    <t>Automated Temporary and Emergency Account Management</t>
  </si>
  <si>
    <t>Determine if temporary and emergency accounts are automatically disabled after no more than ninety-six (96) hours from last use.</t>
  </si>
  <si>
    <t>disables after no more than ninety-six (96) hours from last use</t>
  </si>
  <si>
    <t>Disable Accounts</t>
  </si>
  <si>
    <t>Determine if accounts are disabled within 24 hours for user accounts when the accounts:
a. have expired
b. are no longer associated with a user or individual
c. are in violation of organizational policy; or
d. have been inactive for ninety (90) days.</t>
  </si>
  <si>
    <t>24 hours for user accounts; ninety (90) days</t>
  </si>
  <si>
    <t>Automated Audit Actions</t>
  </si>
  <si>
    <t>Determine if account creation, modification, enabling, disabling, and removal actions are automatically audited.</t>
  </si>
  <si>
    <t>Inactivity Logout</t>
  </si>
  <si>
    <t>Determine if privileged users are required to log out at the end of a standard work period.</t>
  </si>
  <si>
    <t>for privileged users, it is the end of a user's standard work period</t>
  </si>
  <si>
    <t>Privileged User Accounts</t>
  </si>
  <si>
    <t>Determine if privileged user accounts are established and administered in accordance with either a role-based access scheme or an attribute-based access scheme.</t>
  </si>
  <si>
    <t>CSP-defined value</t>
  </si>
  <si>
    <t>Determine if privileged role or attribute assignments are monitored.</t>
  </si>
  <si>
    <t>Determine if changes to roles or attributes are monitored.</t>
  </si>
  <si>
    <t>Determine if access is revoked when privileged role or attribute assignments are no longer appropriate.</t>
  </si>
  <si>
    <t>Restrictions on Use of Shared and Group Accounts</t>
  </si>
  <si>
    <t>Determine if the use of shared and group accounts is only permitted if an organization-defined need with justification statement that explains why such accounts are necessary are met.</t>
  </si>
  <si>
    <t>CSP-defined need with justification statement that explains why such accounts are necessary</t>
  </si>
  <si>
    <t>Account Monitoring for Atypical Usage</t>
  </si>
  <si>
    <t>Determine if system accounts are monitored for organization-defined atypical usage.</t>
  </si>
  <si>
    <t>CSP-defined atypical usage</t>
  </si>
  <si>
    <t>Determine if atypical usage of system accounts is reported to, at a minimum, the ISSO and/or similar role within the organization.</t>
  </si>
  <si>
    <t>at a minimum, the ISSO and/or similar role within the organization</t>
  </si>
  <si>
    <t>Disable Accounts for High-risk Individuals</t>
  </si>
  <si>
    <t>Determine if accounts of individuals are disabled within one (1) hour of discovery of organization-defined significant risks.</t>
  </si>
  <si>
    <t>one (1) hour; CSP-defined significant risks</t>
  </si>
  <si>
    <t>Determine if approved authorizations for logical access to information and system resources are enforced in accordance with applicable access control policies.</t>
  </si>
  <si>
    <t>Determine if approved authorizations are enforced for controlling the flow of information within the system and between connected systems based on organization-defined information flow control policies.</t>
  </si>
  <si>
    <t>CSP-defined information flow control policies</t>
  </si>
  <si>
    <t>Physical or Logical Separation of Information Flows</t>
  </si>
  <si>
    <t>Determine if information flows are separated logically or physically using organization-defined mechanisms and/or techniques to accomplish organization-defined required separations.</t>
  </si>
  <si>
    <t>CSP-defined mechanisms and/or techniques; CSP-defined required separations</t>
  </si>
  <si>
    <t>Determine if organization-defined duties of individuals are identified and documented.</t>
  </si>
  <si>
    <t>CSP-defined duties of individuals</t>
  </si>
  <si>
    <t>Determine if system access authorizations to support separation of duties are defined.</t>
  </si>
  <si>
    <t>Determine if the principle of least privilege is employed, allowing only authorized accesses for users (or processes acting on behalf of users) that are necessary to accomplish assigned organizational tasks.</t>
  </si>
  <si>
    <t>Authorize Access to Security Functions</t>
  </si>
  <si>
    <t>Determine if access is authorized for organization-defined individuals and roles to all security functions not publicly accessible (deployed in hardware, software and firmware).</t>
  </si>
  <si>
    <t>CSP-defined individuals and roles; all functions not publicly accessible</t>
  </si>
  <si>
    <t>Determine if access is authorized for organization-defined individuals and roles to all security-relevant information not publicly available.</t>
  </si>
  <si>
    <t>CSP-defined individuals and roles to all security-relevant information not publicly available</t>
  </si>
  <si>
    <t>Non-privileged Access for Nonsecurity Functions</t>
  </si>
  <si>
    <t>Determine if users of system accounts (or roles) with access to any security functions or any security-relevant information are required to use non-privileged accounts or roles when accessing non-security functions.</t>
  </si>
  <si>
    <t>all security functions</t>
  </si>
  <si>
    <t>Privileged Accounts</t>
  </si>
  <si>
    <t>Determine if privileged accounts on the system are restricted to organization-defined personnel or roles.</t>
  </si>
  <si>
    <t>Review of User Privileges</t>
  </si>
  <si>
    <t>Determine if privileges assigned to all users with privileges are reviewed at a minimum annually to validate the need for such privileges.</t>
  </si>
  <si>
    <t>all users with privileges; at a minimum, annually</t>
  </si>
  <si>
    <t>Determine if privileges are reassigned or removed, if necessary, to correctly reflect organizational mission and business needs.</t>
  </si>
  <si>
    <t>Log Use of Privileged Functions</t>
  </si>
  <si>
    <t>Determine if the execution of privileged functions is logged.</t>
  </si>
  <si>
    <t>Prohibit Non-privileged Users from Executing Privileged Functions</t>
  </si>
  <si>
    <t>Determine if non-privileged users are prevented from executing privileged functions.</t>
  </si>
  <si>
    <t>Determine if a limit of not more than three (3) or not more than one hundred (100) (if Rate Limiting (Throttling) is applied) consecutive invalid logon attempts by a user during a fifteen (15) minute time period is enforced.</t>
  </si>
  <si>
    <t>not more than three (3) or not more than one hundred (100) if Rate Limiting (Throttling) is applied; fifteen (15) minutes</t>
  </si>
  <si>
    <t>Determine if, automatically, the account/node is locked for a minimum of three (3) hours or until unlocked by an administrator when the maximum number of unsuccessful logon attempts is exceeded.</t>
  </si>
  <si>
    <t>locks the account/node for a minimum of three (3) hours or until unlocked by an administrator</t>
  </si>
  <si>
    <t>Determine if an organization-defined system use notification is displayed to users before granting access to the system that provides privacy and security notices consistent with applicable laws, Executive Orders, directives, regulations, policies, standards, and guidelines.</t>
  </si>
  <si>
    <t>see Additional FedRAMP Requirements / Guidance</t>
  </si>
  <si>
    <t>Determine if the system use notification displayed to users before granting access to the system states that:
 - users are accessing a U.S. Government system;
 - system usage may be monitored, recorded, and subject to audit;
 - unauthorized use of the system is prohibited and subject to criminal and civil penalties; and
 - use of the system indicates consent to monitoring and recording.</t>
  </si>
  <si>
    <t>Determine if the notification message or banner is retained on the screen until users acknowledge the usage conditions and take explicit actions to log on to or further access the system.</t>
  </si>
  <si>
    <t>Determine if for publicly accessible systems:
 - system use information [organization-defined conditions] is displayed before granting further access to the publicly accessible system;
 - any references to monitoring, recording, or auditing that are consistent with privacy accommodations for such systems that generally prohibit those activities are displayed; and
 - a description of the authorized uses of the system is included.</t>
  </si>
  <si>
    <t>Determine if further access to the system is prevented by either initiating a device lock after fifteen (15) minutes of inactivity or requiring the user to initiate a device lock before leaving the system unattended.</t>
  </si>
  <si>
    <t>fifteen (15) minutes; requiring the user to initiate a device lock before leaving the system unattended</t>
  </si>
  <si>
    <t>Determine if device lock is retained until the user re-establishes access using established identification and authentication procedures.</t>
  </si>
  <si>
    <t>Pattern-hiding Displays</t>
  </si>
  <si>
    <t>Determine if information previously visible on the display is concealed, via device lock, with a publicly viewable image.</t>
  </si>
  <si>
    <t>Determine if a user session is automatically terminated after organization-defined conditions or trigger events.</t>
  </si>
  <si>
    <t>CSP-defined conditions or trigger events</t>
  </si>
  <si>
    <t>Determine if organization-defined user actions that can be performed on the system without identification or authentication consistent with organizational mission and business functions are identified</t>
  </si>
  <si>
    <t>CSP-defined user actions</t>
  </si>
  <si>
    <t>Determine if:
 - user actions not requiring identification or authentication are documented in the security plan for the system; and
 - a rationale for user actions not requiring identification or authentication is provided in the security plan for the system.</t>
  </si>
  <si>
    <t>Determine if:
 - usage restrictions are established and documented for each type of remote access allowed;
 - configuration/connection requirements are established and documented for each type of remote access allowed;
 - implementation guidance is established and documented for each type of remote access allowed.</t>
  </si>
  <si>
    <t>Determine if each type of remote access to the system is authorized prior to allowing such connections.</t>
  </si>
  <si>
    <t>Monitoring and Control</t>
  </si>
  <si>
    <t>Determine if automated mechanisms are employed to monitor and control remote access methods.</t>
  </si>
  <si>
    <t>Protection of Confidentiality and Integrity Using Encryption</t>
  </si>
  <si>
    <t>Determine if cryptographic mechanisms are implemented to protect the confidentiality and integrity of remote access sessions.</t>
  </si>
  <si>
    <t>Managed Access Control Points</t>
  </si>
  <si>
    <t>Determine if remote accesses are routed through authorized and managed network access control points.</t>
  </si>
  <si>
    <t>Privileged Commands and Access</t>
  </si>
  <si>
    <t>Determine if the execution of privileged commands via remote access is authorized only in a format that provides assessable evidence and is authorized only for the following needs: organization-defined needs requiring remote access.</t>
  </si>
  <si>
    <t>CSP-defined needs requiring remote access</t>
  </si>
  <si>
    <t>Determine if access to security-relevant information via remote access is authorized only in a format that provides assessable evidence and is authorized only for the following needs: organization-defined needs requiring remote access.</t>
  </si>
  <si>
    <t>Determine if the rationale for remote access is documented in the security plan for the system.</t>
  </si>
  <si>
    <t>Determine if configuration requirements, connection requirements, and implementation guidance are established for each type of wireless access.</t>
  </si>
  <si>
    <t>Determine if each type of wireless access to the system is authorized prior to allowing such connections.</t>
  </si>
  <si>
    <t>Authentication and Encryption</t>
  </si>
  <si>
    <t>Determine if wireless access to the system is protected using authentication of users and/or devices.</t>
  </si>
  <si>
    <t>CSP-defined values</t>
  </si>
  <si>
    <t>Determine if wireless access to the system is protected using encryption.</t>
  </si>
  <si>
    <t>Disable Wireless Networking</t>
  </si>
  <si>
    <t>Determine if when not intended for use, wireless networking capabilities embedded within system components are disabled prior to issuance and deployment.</t>
  </si>
  <si>
    <t>Determine if configuration requirements, connection requirements, and implementation guidance are established for organization-controlled mobile devices, including when such devices are outside of the controlled area.</t>
  </si>
  <si>
    <t>Determine if the connection of mobile devices to organizational systems is authorized.</t>
  </si>
  <si>
    <t>Full Device or Container-based Encryption</t>
  </si>
  <si>
    <t>Determine if full-device encryption and/or container-based encryption is/are employed to protect the confidentiality and integrity of information on organization-defined mobile devices.</t>
  </si>
  <si>
    <t>CSP-defined encryption type; CSP-defined mobile devices</t>
  </si>
  <si>
    <t>Determine if the organization establishes organization-defined terms and conditions and/or identifies organization-defined controls asserted to be implemented on external systems consistent with the trust relationships established with other organizations owning, operating, and/or maintaining external systems, allowing authorized individuals to:
 -  access the system from external systems (if applicable); and
 -  process, store, or transmit organization-controlled information using external systems (if applicable).</t>
  </si>
  <si>
    <t>CSP-defined selection</t>
  </si>
  <si>
    <t>Determine if the use of organization-defined prohibited types of external systems is prohibited (if applicable).</t>
  </si>
  <si>
    <t>CSP-defined prohibited types of external systems</t>
  </si>
  <si>
    <t>Limits on Authorized Use</t>
  </si>
  <si>
    <t>Determine if authorized individuals are permitted to use an external system to access the system or to process, store, or transmit organization-controlled information only after verification of the implementation of controls on the external system as specified in the organization's security and privacy policies and security and privacy plans (if applicable).</t>
  </si>
  <si>
    <t>Determine if authorized individuals are permitted to use an external system to access the system or to process, store, or transmit organization-controlled information only after retention of approved system connection or processing agreements with the organizational entity hosting the external system (if applicable).</t>
  </si>
  <si>
    <t>Portable Storage Devices - Restricted Use</t>
  </si>
  <si>
    <t>Determine if the use of organization-controlled portable storage devices by authorized individuals is restricted on external systems using organization-defined restrictions.</t>
  </si>
  <si>
    <t>CSP-defined restrictions</t>
  </si>
  <si>
    <t>Determine if authorized users are enabled to determine whether access authorizations assigned to a sharing partner match the information's access and use restrictions for organization-defined information-sharing circumstances where user discretion is required to determine whether access authorizations assigned to a sharing partner match the information's access and use restrictions are defined.</t>
  </si>
  <si>
    <t>CSP-defined information-sharing circumstances where user discretion is required to determine whether access authorizations assigned to a sharing partner match the information's access and use restrictions are defined</t>
  </si>
  <si>
    <t>Determine if organization-defined automated mechanisms or manual processes that assist users in making information-sharing and collaboration decisions are defined are employed to assist users in making information-sharing and collaboration decisions.</t>
  </si>
  <si>
    <t>CSP-defined automated mechanisms or manual processes that assist users in making information-sharing and collaboration decisions are defined</t>
  </si>
  <si>
    <t>Determine if designated individuals are authorized to make information publicly accessible.</t>
  </si>
  <si>
    <t>Determine if authorized individuals are trained to ensure that publicly accessible information does not contain non-public information.</t>
  </si>
  <si>
    <t>Determine if the proposed content of information is reviewed prior to posting onto the publicly accessible system to ensure that non-public information is not included.</t>
  </si>
  <si>
    <t>Determine if the content on the publicly accessible system is reviewed for non-public information at least quarterly and removed, if discovered.</t>
  </si>
  <si>
    <t>at least quarterly</t>
  </si>
  <si>
    <t>Awareness and Training</t>
  </si>
  <si>
    <t>Determine if an awareness and training policy is developed, documented and disseminated to organization-defined personnel or roles.</t>
  </si>
  <si>
    <t>Determine if awareness and training procedures to facilitate the implementation of the awareness and training policy and associated awareness and training controls are developed, documented and disseminated to organization-defined personnel or roles.</t>
  </si>
  <si>
    <t>Determine if the organizational-level, mission/business process-level, or system-level awareness and training policy addresses purpose, scope, roles, responsibilities, management commitment, coordination among organizational entities, and compliance.</t>
  </si>
  <si>
    <t>Determine if the awareness and training policy is consistent with applicable laws, Executive Orders, directives, regulations, policies, standards, and guidelines.</t>
  </si>
  <si>
    <t>Determine if the organization-defined official is designated to manage the development, documentation, and dissemination of the awareness and training policy and procedures.</t>
  </si>
  <si>
    <t>Determine if the current awareness and training policy is reviewed and updated at least every three (3) years as well as after significant changes to in-scope systems.</t>
  </si>
  <si>
    <t>Determine if the current awareness and training procedures are reviewed and updated at least annually as well as after significant changes to in-scope systems.</t>
  </si>
  <si>
    <t>Determine if security literacy training is provided to system users (including managers, senior executives, and contractors) as part of initial training for new users and at least annually thereafter.</t>
  </si>
  <si>
    <t>at least annually</t>
  </si>
  <si>
    <t>Determine if privacy literacy training is provided to system users (including managers, senior executives, and contractors) as part of initial training for new users and at least annually thereafter.</t>
  </si>
  <si>
    <t>Determine if both security and privacy literacy training is provided to system users (including managers, senior executives, and contractors) when required by system changes or following organization-defined events.</t>
  </si>
  <si>
    <t>CSP-defined events</t>
  </si>
  <si>
    <t>Determine if organization-defined awareness techniques are employed to increase both the security and privacy awareness of system users.</t>
  </si>
  <si>
    <t>CSP-defined awareness techniques</t>
  </si>
  <si>
    <t>Determine if literacy training and awareness content is updated at least annually and after significant changes. This is different than if the training is being executed - is the content actually being updated?</t>
  </si>
  <si>
    <t>at least annually and after significant changes</t>
  </si>
  <si>
    <t>Determine if lessons learned from internal or external security incidents or breaches are incorporated into literacy training and awareness techniques</t>
  </si>
  <si>
    <t>Determine if literacy training on recognizing and reporting potential indicators of insider threat is provided</t>
  </si>
  <si>
    <t>Determine if literacy training on recognizing and reporting potential and actual instances of social engineering and social mining is provided</t>
  </si>
  <si>
    <t>Determine if both role-based security and role-based privacy training is provided to organization-defined roles and responsibilities before authorizing access to the system, information, or performing assigned duties and at least annually thereafter.</t>
  </si>
  <si>
    <t>CSP-defined roles and responsibilities; at least annually</t>
  </si>
  <si>
    <t>Determine if both role-based security and role-based privacy training is provided to personnel with assigned security roles and responsibilities when required by system changes</t>
  </si>
  <si>
    <t>Determine if role-based training content is updated at least annually and after organization-defined events. This is different than if the training is being executed - is the content actually being updated?</t>
  </si>
  <si>
    <t>Determine if lessons learned from internal or external security incidents or breaches are incorporated into role-based training</t>
  </si>
  <si>
    <t>Determine if both information security and information privacy training activities, including security and privacy awareness training and specific role-based security and privacy training, are documented and monitored</t>
  </si>
  <si>
    <t>Determine if individual security and awareness training records are retained for at least one (1) year or 1 year after completion of specific training program.</t>
  </si>
  <si>
    <t>at least one (1) year or 1 year after completion of specific training program</t>
  </si>
  <si>
    <t>Audit and Accountability</t>
  </si>
  <si>
    <t>Determine if an audit and accountability policy is developed, documented and disseminated to organization-defined personnel or roles.</t>
  </si>
  <si>
    <t>Determine if audit and accountability procedures to facilitate the implementation of the audit and accountability policy and associated audit and accountability controls are developed, documented and disseminated to organization-defined personnel or roles.</t>
  </si>
  <si>
    <t>Determine if the organizational-level, mission/business process-level, or system-level audit and accountability policy addresses purpose, scope, roles, responsibilities, management commitment, coordination among organizational entities, and compliance.</t>
  </si>
  <si>
    <t>Determine if the audit and accountability policy is consistent with applicable laws, Executive Orders, directives, regulations, policies, standards, and guidelines.</t>
  </si>
  <si>
    <t>Determine if the organization-defined official is designated to manage the development, documentation, and dissemination of the audit and accountability policy and procedures.</t>
  </si>
  <si>
    <t>Determine if the current audit and accountability policy is reviewed and updated at least every three (3) years as well as after significant changes to in-scope systems.</t>
  </si>
  <si>
    <t>Determine if the current audit and accountability procedures are reviewed and updated at least annually and after as well as after significant changes to in-scope systems.</t>
  </si>
  <si>
    <t>Determine if successful and unsuccessful account logon events, account management events, object access, policy change, privilege functions, process tracking, and system events (also, for Web applications: all administrator activity, authentication checks, authorization checks, data deletions, data access, data changes, and permission changes) that the system is capable of logging are identified in support of the audit logging function.</t>
  </si>
  <si>
    <t>successful and unsuccessful account logon events, account management events, object access, policy change, privilege functions, process tracking, and system events. For Web applications: all administrator activity, authentication checks, authorization checks, data deletions, data access, data changes, and permission changes</t>
  </si>
  <si>
    <t>Determine if the event logging function is coordinated with other organizational entities requiring audit-related information to guide and inform the selection criteria for events to be logged.</t>
  </si>
  <si>
    <t>Determine if a subset of the following auditable events: successful and unsuccessful account logon events, account management events, object access, policy change, privilege functions, process tracking, and system events (also, for Web applications: all administrator activity, authentication checks, authorization checks, data deletions, data access, data changes, and permission changes) are actually continuous logged within the system.</t>
  </si>
  <si>
    <t>CSP-defined subset of the auditable events defined in AU-2a to be audited continually for each identified event</t>
  </si>
  <si>
    <t>Determine if the specified event types are logged within the system continuously.</t>
  </si>
  <si>
    <t>continuously</t>
  </si>
  <si>
    <t>Determine if a rationale is provided for why the event types selected for logging are deemed to be adequate to support after-the-fact investigations of incidents.</t>
  </si>
  <si>
    <t>Determine if the event types selected for logging are reviewed and updated annually as well as whenever there is a change in the threat environment.</t>
  </si>
  <si>
    <t>annually and whenever there is a change in the threat environment</t>
  </si>
  <si>
    <t>Determine if audit records contain information that establishes:
 - what type of event occurred;
 - when the event occurred;
 - where the event occurred;
 - the source of the event;
 - the outcome of the event; and
 - the identity of any individuals, subjects, or objects/entities associated with the event.</t>
  </si>
  <si>
    <t>Additional Audit Information</t>
  </si>
  <si>
    <t>Determine if generated audit records contain the following information: session, connection, transaction, or activity duration; for client-server transactions, the number of bytes received and bytes sent; additional informational messages to diagnose or identify the event; characteristics that describe or identify the object or resource being acted upon; individual identities of group account users; full-text of privileged commands.</t>
  </si>
  <si>
    <t>session, connection, transaction, or activity duration; for client-server transactions, the number of bytes received and bytes sent; additional informational messages to diagnose or identify the event; characteristics that describe or identify the object or resource being acted upon; individual identities of group account users; full-text of privileged commands</t>
  </si>
  <si>
    <t>Determine if audit log storage capacity is allocated to accommodate organization-defined audit log retention requirements.</t>
  </si>
  <si>
    <t>CSP-defined audit log retention requirements</t>
  </si>
  <si>
    <t>Determine if organization-defined personnel or roles are alerted in the event of an audit logging process failure within some organization-defined time period.</t>
  </si>
  <si>
    <t>CSP-defined personnel or roles within CSP-defined time period</t>
  </si>
  <si>
    <t>Determine if overwriting of the oldest audit record is performed in the event of an audit logging process failure.</t>
  </si>
  <si>
    <t>overwrite oldest record</t>
  </si>
  <si>
    <t>Determine if system audit records are reviewed and analyzed at least weekly for indications of organization-defined inappropriate or unusual activity and the potential impact of the inappropriate or unusual activity.</t>
  </si>
  <si>
    <t>at least weekly; CSP-defined inappropriate or unusual activity</t>
  </si>
  <si>
    <t>Determine if findings from analysis of audit records for unusual or inappropriate activity are reported to organization-defined personnel or roles.</t>
  </si>
  <si>
    <t>Determine if the level of audit record review, analysis, and reporting within the system is adjusted when there is a change in risk based on law enforcement information, intelligence information, or other credible sources of information.</t>
  </si>
  <si>
    <t>Automated Process Integration</t>
  </si>
  <si>
    <t>Determine if audit record review, analysis, and reporting processes are integrated using organization-defined automated mechanisms.</t>
  </si>
  <si>
    <t>Correlate Audit Record Repositories</t>
  </si>
  <si>
    <t>Determine if audit records across different repositories are analyzed and correlated to gain organization-wide situational awareness.</t>
  </si>
  <si>
    <t>Determine if an audit record reduction and report generation capability is provided and implemented that supports on-demand audit record review, analysis, and reporting requirements and after-the-fact investigations of incidents.</t>
  </si>
  <si>
    <t>Determine if an audit record reduction and report generation capability is provided and implemented that does not alter the original content or time ordering of audit records.</t>
  </si>
  <si>
    <t>Automatic Processing</t>
  </si>
  <si>
    <t>Determine if the capability to process, sort, and search audit records for events of interest based on organization-defined fields within audit records are provided and implemented.</t>
  </si>
  <si>
    <t>CSP-defined fields within audit records</t>
  </si>
  <si>
    <t>Determine if internal system clocks are used to generate timestamps for audit records.</t>
  </si>
  <si>
    <t>Determine if timestamps are recorded for audit records that meet one (1) second of granularity of time measurement and that use Coordinated Universal Time, have a fixed local time offset from Coordinated Universal Time, or include the local time offset as part of the timestamp.</t>
  </si>
  <si>
    <t>one (1) second of granularity of time measurement</t>
  </si>
  <si>
    <t>Determine if audit information and audit logging tools are protected from unauthorized access, modification, and deletion.</t>
  </si>
  <si>
    <t>Determine if organization-defined personnel or roles are alerted upon detection of unauthorized access, modification, or deletion of audit information.</t>
  </si>
  <si>
    <t>Access by Subset of Privileged Users</t>
  </si>
  <si>
    <t>Determine if access to management of audit logging functionality is authorized only to organization-defined subset of privileged users or roles.</t>
  </si>
  <si>
    <t>CSP-defined subset of privileged users or roles</t>
  </si>
  <si>
    <t>Determine if audit records are retained for a time period in compliance with the Office of Management and Budget (OMB)'s Memorandum 21-31, "Improving the Federal Government's Investigative and Remediation Capabilities Related to Cybersecurity Incidents", to provide support for after-the-fact investigations of incidents and to meet regulatory and organizational information retention requirements.</t>
  </si>
  <si>
    <t>a time period in compliance with M-21-31</t>
  </si>
  <si>
    <t>Determine if audit record generation capability for the event types the system is capable of auditing is provided by all information system and network components where audit capability is deployed/available.</t>
  </si>
  <si>
    <t>all information system and network components where audit capability is deployed/available</t>
  </si>
  <si>
    <t>Determine if organization-defined personnel or roles is/are allowed to select the event types that are to be logged by specific components of the system.</t>
  </si>
  <si>
    <t>Determine if audit records for the event types defined in AU-02 (successful and unsuccessful account logon events, account management events, object access, policy change, privilege functions, process tracking, and system events. For Web applications: all administrator activity, authentication checks, authorization checks, data deletions, data access, data changes, and permission changes) that include the audit record content defined in AU-03 (- what type of event occurred, when the event occurred, where the event occurred, the source of the event, the outcome of the event; and the identity of any individuals, subjects, or objects/entities associated with the event) are actually generated.</t>
  </si>
  <si>
    <t>Assessment, Authorization, and Monitoring</t>
  </si>
  <si>
    <t>Determine if an assessment, authorization, and monitoring policy is developed, documented and disseminated to organization-defined personnel or roles.</t>
  </si>
  <si>
    <t>Determine if assessment, authorization, and monitoring procedures to facilitate the implementation of the assessment, authorization, and monitoring policy and associated assessment, authorization, and monitoring controls are developed, documented and disseminated to organization-defined personnel or roles.</t>
  </si>
  <si>
    <t>Determine if the organizational-level, mission/business process-level, or system-level assessment, authorization, and monitoring policy addresses purpose, scope, roles, responsibilities, management commitment, coordination among organizational entities, and compliance.</t>
  </si>
  <si>
    <t>Determine if the assessment, authorization, and monitoring policy is consistent with applicable laws, Executive Orders, directives, regulations, policies, standards, and guidelines.</t>
  </si>
  <si>
    <t>Determine if the organization-defined official is designated to manage the development, documentation, and dissemination of the assessment, authorization, and monitoring policy and procedures.</t>
  </si>
  <si>
    <t>Determine if the current assessment, authorization, and monitoring policy is reviewed and updated at least every three (3) years as well as after significant changes to in-scope systems.</t>
  </si>
  <si>
    <t>Determine if the current assessment, authorization, and monitoring procedures are reviewed and updated at least annually as well as after significant changes to in-scope systems.</t>
  </si>
  <si>
    <t>Determine if an appropriate assessor or assessment team is selected for the type of assessment to be conducted.</t>
  </si>
  <si>
    <t>Determine if a control assessment plan is developed that describes the scope of the assessment, including controls and control enhancements under assessment.</t>
  </si>
  <si>
    <t>Determine if a control assessment plan is developed that describes the scope of the assessment, including assessment procedures to be used to determine control effectiveness.</t>
  </si>
  <si>
    <t>Determine if a control assessment plan is developed that describes the scope of the assessment, including the assessment environment, assessment team and assessment roles and responsibilities.</t>
  </si>
  <si>
    <t>Determine if the control assessment plan is reviewed and approved by the authorizing official or designated representative prior to conducting the assessment.</t>
  </si>
  <si>
    <t>Determine if controls are assessed in the system and its environment of operation at least annually to determine the extent to which the controls are implemented correctly, operating as intended, and producing the desired outcome with respect to meeting established security and privacy requirements.</t>
  </si>
  <si>
    <t>Determine if a control assessment report is produced that documents the results of the assessment.</t>
  </si>
  <si>
    <t>Determine if the results of the control assessment are provided to individuals or roles that include, at the very least, the FedRAMP PMO (Project Management Office).</t>
  </si>
  <si>
    <t>individuals or roles to include FedRAMP PMO</t>
  </si>
  <si>
    <t>Independent Assessors</t>
  </si>
  <si>
    <t>Determine if independent assessors or assessment teams are employed to conduct control assessments.</t>
  </si>
  <si>
    <t>Leveraging Results from External Organizations</t>
  </si>
  <si>
    <t>Determine if the results of control assessments performed by any FedRAMP-accredited 3PAO on organization-defined system(s) are leveraged when the assessment meets the conditions of the JAB/AO in the FedRAMP Repository. FedRAMP-accredited 3PAOs include: Schellman Compliance, Coalfire Systems, A-LIGN Compliance and Security, Kratos, Fortreum, Lunarline, SecureIT, Emagine IT, First Information Technology Services, Linford &amp; Company, and NCC Group Security Services.</t>
  </si>
  <si>
    <t>any FedRAMP accredited 3PAO; the conditions of the JAB/AO in the FedRAMP Repository</t>
  </si>
  <si>
    <t>Determine if the exchange of information between the system and other systems is approved and managed using one or more of the following: interconnection security agreements; information exchange security agreements; memoranda of understanding or agreement; service level agreements; user agreements; nondisclosure agreements; or any other organization-defined type of agreement.</t>
  </si>
  <si>
    <t>CSP-defined agreements</t>
  </si>
  <si>
    <t>Determine if the following are documented as part of each exchange agreement:
- the interface characteristics
- security requirements
- privacy requirements
- controls
- responsibilities for each system
- impact level of the information communicated.</t>
  </si>
  <si>
    <t>Determine if agreements are reviewed and updated at least annually as well as on input from the FedRAMP Joint Authorization Board (JAB) and/or Authorizing Official (AO).</t>
  </si>
  <si>
    <t>at least annually and on input from JAB/AO</t>
  </si>
  <si>
    <t>Determine if a plan of action and milestones for the system is developed to document the planned remediation actions of the organization to correct weaknesses or deficiencies noted during the assessment of the controls and to reduce or eliminate known vulnerabilities in the system.</t>
  </si>
  <si>
    <t>Determine if existing plan of action and milestones (POA&amp;M) are updated at least monthly based on the findings from control assessments, independent audits or reviews, and continuous monitoring activities.</t>
  </si>
  <si>
    <t>at least monthly</t>
  </si>
  <si>
    <t>Determine if a senior official is assigned as the authorizing official for the system.</t>
  </si>
  <si>
    <t>Determine if a senior official is assigned as the authorizing official for common controls available for inheritance by organizational systems.</t>
  </si>
  <si>
    <t>Determine if before commencing operations, the authorizing official for the system accepts the use of common controls inherited by the system.</t>
  </si>
  <si>
    <t>Determine if before commencing operations, the authorizing official for the system authorizes the system to operate.</t>
  </si>
  <si>
    <t>Determine if the authorizing official for common controls authorizes the use of those controls for inheritance by organizational systems.</t>
  </si>
  <si>
    <t>Determine if the authorizations are updated in accordance with OMB A-130 requirements or when a significant change occurs.</t>
  </si>
  <si>
    <t>in accordance with OMB A-130 requirements or when a significant change occurs</t>
  </si>
  <si>
    <t>Determine if a system-level continuous monitoring strategy is developed and implemented in accordance with the organization-level continuous monitoring strategy.</t>
  </si>
  <si>
    <t>Operating System, Database, Web Application, Container, and Service Configuration Scans: at least monthly. All scans performed by Independent Assessor: at least annually.</t>
  </si>
  <si>
    <t>Determine if system-level continuous monitoring includes establishment of the following system-level metrics to be monitored: organization-defined system-level metrics.</t>
  </si>
  <si>
    <t>CSP-defined system-level metrics</t>
  </si>
  <si>
    <t>Determine if system-level continuous monitoring establishes at least monthly scanning for Operating System, Database, Web Application, Container, and Service Configuration Scans for monitoring and assessment of control effectiveness. Also, determine if system-level continuous monitoring establishes at least annual scanning for all scans performed by Independent Assessor(s).</t>
  </si>
  <si>
    <t>Determine if system-level continuous monitoring includes ongoing control assessments in accordance with the continuous monitoring strategy.</t>
  </si>
  <si>
    <t>Determine if system-level continuous monitoring includes ongoing monitoring of system and organization-defined metrics in accordance with the continuous monitoring strategy.</t>
  </si>
  <si>
    <t>Determine if system-level continuous monitoring includes correlation and analysis of information generated by control assessments and monitoring.</t>
  </si>
  <si>
    <t>Determine if system-level continuous monitoring includes response actions to address the results of the analysis of control assessment and monitoring information.</t>
  </si>
  <si>
    <t>Determine if system-level continuous monitoring includes reporting the security and privacy status of the system to organization-defined personnel or roles (including, at a minimum, the FedRAMP Joint Authorization Board (JAB) and/or Authorizing Official (AO)) at an organization-defined frequency.</t>
  </si>
  <si>
    <t>to include JAB/AO; CSP-defined frequency</t>
  </si>
  <si>
    <t>Independent Assessment</t>
  </si>
  <si>
    <t>Determine if independent assessors or assessment teams are employed to monitor the controls in the system on an ongoing basis.</t>
  </si>
  <si>
    <t>Risk Monitoring</t>
  </si>
  <si>
    <t>Determine if risk monitoring is an integral part of the continuous monitoring strategy.</t>
  </si>
  <si>
    <t>Determine if effectiveness monitoring is included in risk monitoring.</t>
  </si>
  <si>
    <t>Determine if compliance monitoring is included in risk monitoring.</t>
  </si>
  <si>
    <t>Determine if change monitoring is included in risk monitoring..</t>
  </si>
  <si>
    <t>Determine if penetration testing is conducted at least annually on organization-defined systems or system components.</t>
  </si>
  <si>
    <t>at least annually; CSP-defined systems or system components</t>
  </si>
  <si>
    <t>Independent Penetration Testing Agent or Team</t>
  </si>
  <si>
    <t>Determine if an independent penetration testing agent or team is employed to perform penetration testing on the system or system components.</t>
  </si>
  <si>
    <t>Red Team Exercises</t>
  </si>
  <si>
    <t>Determine if organization-defined red team exercises are employed to simulate attempts by adversaries to compromise organizational systems in accordance with applicable rules of engagement.</t>
  </si>
  <si>
    <t>CSP-defined red team exercises</t>
  </si>
  <si>
    <t>Determine if internal connections of organization-defined system components or classes of components to the system are authorized.</t>
  </si>
  <si>
    <t>CSP-defined system components or classes of components</t>
  </si>
  <si>
    <t>Determine if for each internal connection the following elements are documented:
- interface characteristics
- security requirements
- privacy requirements
- nature of the information communicated.</t>
  </si>
  <si>
    <t>Determine if internal system connections are terminated after organization-defined conditions.</t>
  </si>
  <si>
    <t>CSP-defined conditions</t>
  </si>
  <si>
    <t>Determine if the continued need for each internal connection is reviewed at least annually.</t>
  </si>
  <si>
    <t>Configuration Management</t>
  </si>
  <si>
    <t>Determine if a configuration management policy is developed, documented and disseminated to organization-defined personnel or roles.</t>
  </si>
  <si>
    <t>Determine if configuration management procedures to facilitate the implementation of the configuration management policy and associated configuration management controls are developed, documented and disseminated to organization-defined personnel or roles.</t>
  </si>
  <si>
    <t>Determine if the organizational-level, mission/business process-level, or system-level configuration management policy addresses purpose, scope, roles, responsibilities, management commitment, coordination among organizational entities, and compliance.</t>
  </si>
  <si>
    <t>Determine if the configuration management policy is consistent with applicable laws, Executive Orders, directives, regulations, policies, standards, and guidelines.</t>
  </si>
  <si>
    <t>Determine if the organization-defined official is designated to manage the development, documentation, and dissemination of the configuration management policy and procedures.</t>
  </si>
  <si>
    <t>Determine if the current configuration management policy is reviewed and updated at least every three (3) years as well as after significant changes to in-scope systems.</t>
  </si>
  <si>
    <t>Determine if the current configuration management procedures are reviewed and updated at least annually as well as after significant changes to in-scope systems.</t>
  </si>
  <si>
    <t>Determine if a current baseline configuration of the system is developed, documented and maintained under configuration control.</t>
  </si>
  <si>
    <t>Determine if the baseline configuration of the system is reviewed and updated at least annually as well as when a significant change occurs to in-scope systems.</t>
  </si>
  <si>
    <t>at least annually and when a significant change occurs</t>
  </si>
  <si>
    <t>Determine if the baseline configuration of the system is reviewed and updated when required due to organization-defined circumstances as well as when directed by the FedRAMP Joint Authorization Board (JAB).</t>
  </si>
  <si>
    <t>to include when directed by the JAB</t>
  </si>
  <si>
    <t>Determine if the baseline configuration of the system is reviewed and updated when system components are installed or upgraded.</t>
  </si>
  <si>
    <t>Automation Support for Accuracy and Currency</t>
  </si>
  <si>
    <t>Determine if the currency, completeness, accuracy, availability of the baseline configuration of the system is maintained using organization-defined automated mechanisms.</t>
  </si>
  <si>
    <t>Retention of Previous Configurations</t>
  </si>
  <si>
    <t>Determine if an organization-defined number of previous baseline configuration version(s) of the system is/are retained to support rollback.</t>
  </si>
  <si>
    <t>CSP-defined number of previous versions of baseline configurations of the previously approved baseline configuration of IS components</t>
  </si>
  <si>
    <t>Configure Systems and Components for High-risk Areas</t>
  </si>
  <si>
    <t>Determine if organization-defined systems or system components with organization-defined configurations are issued to individuals traveling to locations that the organization deems to be of significant risk.</t>
  </si>
  <si>
    <t>CSP-defined systems or system components; CSP-defined configurations</t>
  </si>
  <si>
    <t>Determine if organization-defined controls are applied to the systems or system components when the individuals return from travel.</t>
  </si>
  <si>
    <t>CSP-defined controls</t>
  </si>
  <si>
    <t>Determine if the types of changes to the system that are configuration-controlled are determined and documented.</t>
  </si>
  <si>
    <t>Determine if proposed configuration-controlled changes to the system are reviewed, and approved or disapproved with explicit consideration for security and privacy impact analyses.</t>
  </si>
  <si>
    <t>Determine if configuration change decisions associated with the system are documented.</t>
  </si>
  <si>
    <t>Determine if approved configuration-controlled changes to the system are implemented.</t>
  </si>
  <si>
    <t>Determine if records of configuration-controlled changes to the system are retained for an organization-defined time period.</t>
  </si>
  <si>
    <t>CSP-defined time period</t>
  </si>
  <si>
    <t>Determine if activities associated with configuration-controlled changes to the system are monitored and reviewed.</t>
  </si>
  <si>
    <t>Determine if configuration change control activities are coordinated and overseen by an organization-defined configuration change control element, such as a Configuration Control Board or Change Advisory Board.</t>
  </si>
  <si>
    <t>CSP-defined configuration change control element</t>
  </si>
  <si>
    <t>Determine if the configuration control element (e.g., a Configuration Control Board or Change Advisory Board) convenes at the organization-defined frequency.</t>
  </si>
  <si>
    <t>CSP-defined frequency</t>
  </si>
  <si>
    <t>Testing, Validation, and Documentation of Changes</t>
  </si>
  <si>
    <t>Determine if changes to the system are tested, validated and documented before finalizing the implementation of the changes.</t>
  </si>
  <si>
    <t>Security and Privacy Representatives</t>
  </si>
  <si>
    <t>Determine if organization-defined security and privacy representatives are required to be members of the configuration control board (e.g., Configuration Control Board or Change Advisory Board) or some similar change governing body.</t>
  </si>
  <si>
    <t>CSP-defined security and privacy representatives; configuration control board (CCB) or similar (as defined in CM-3)</t>
  </si>
  <si>
    <t>Determine if changes to the system are analyzed to determine potential security and privacy impacts prior to change implementation.</t>
  </si>
  <si>
    <t>Verification of Controls</t>
  </si>
  <si>
    <t>Determine if the impacted controls are implemented correctly, operating as intended and producing the desired outcome with regard to meeting the security and privacy requirements for the system after system changes.</t>
  </si>
  <si>
    <t>Determine if physical and logical access restrictions associated with changes to the system are defined, documented, approved and enforced.</t>
  </si>
  <si>
    <t>Automated Access Enforcement and Audit Records</t>
  </si>
  <si>
    <t>Determine if access restrictions for change are enforced using organization-defined automated mechanisms.</t>
  </si>
  <si>
    <t>Determine if audit records of enforcement actions are automatically generated.</t>
  </si>
  <si>
    <t>Privilege Limitation for Production and Operation</t>
  </si>
  <si>
    <t>Determine if privileges to change system components and system-related information within a production or operational environment are limited.</t>
  </si>
  <si>
    <t>Determine if privileges to change system components and system-related information within a production or operational environment are reviewed and reevaluated at least quarterly.</t>
  </si>
  <si>
    <t>Determine if configuration settings that reflect the most restrictive mode consistent with operational requirements are established and documented for components employed within the system using Department of Defense (DoD) Security Technical Implementation Guides (STIGs).</t>
  </si>
  <si>
    <t>DoD STIGs (see Additional FedRAMP Requirements / Guidance)</t>
  </si>
  <si>
    <t>Determine if the configuration settings documented (i.e., the settings documented that reflect the in-scope systems opearting at the most restricve mode consistent with operational requirements as per Department of Defense (DoD) Security Technical Implementation Guides (STIGs)) are implemented.</t>
  </si>
  <si>
    <t>Determine if any deviations from established configuration settings for organization-defined system components are identified, documented and approved based on organization-defined operational requirements.</t>
  </si>
  <si>
    <t>CSP-defined system components; CSP-defined operational requirements</t>
  </si>
  <si>
    <t>Determine if changes to the configuration settings are monitored and controlled in accordance with organizational policies and procedures.</t>
  </si>
  <si>
    <t>Automated Management, Application, and Verification</t>
  </si>
  <si>
    <t>Determine if configuration settings for organization-defined system components for which to manage, apply, and verify are managed, applied and verified using organization-defined automated mechanisms.</t>
  </si>
  <si>
    <t>CSP-defined system components; CSP-defined automated mechanisms</t>
  </si>
  <si>
    <t>Determine if the system is configured to provide only organization-defined mission-essential capabilities.</t>
  </si>
  <si>
    <t>CSP-defined mission-essential capabilities</t>
  </si>
  <si>
    <t>Determine if the use of organization-defined functions, ports, protocols, software and services is prohibited or restricted.</t>
  </si>
  <si>
    <t>CSP-defined functions, ports, protocols, software, and services</t>
  </si>
  <si>
    <t>Periodic Review</t>
  </si>
  <si>
    <t>Determine if the system is reviewed at least annually to identify unnecessary and/or non-secure functions, ports, protocols, software, and services.</t>
  </si>
  <si>
    <t>Determine if organization-defined functions, ports, protocols, software and services to be disabled or removed when deemed unnecessary or non-secure are disabled or removed accordingly.</t>
  </si>
  <si>
    <t>CSP-defined functions, ports, protocols, software, and services to be disabled or removed when deemed unnecessary or non-secure</t>
  </si>
  <si>
    <t>Prevent Program Execution</t>
  </si>
  <si>
    <t>Determine if program execution is prevented in accordance with organization-defined policies, rules of behavior, access agreements regarding software program usage and restrictions, and/or rules authorizing the terms and conditions of software program usage.</t>
  </si>
  <si>
    <t>CSP-defined parameters</t>
  </si>
  <si>
    <t>Authorized Software - Allow-By-Exception</t>
  </si>
  <si>
    <t>Determine if organization-defined software programs authorized to execute on the system are identified.</t>
  </si>
  <si>
    <t>CSP-defined software programs</t>
  </si>
  <si>
    <t>Determine if a deny-all, permit-by-exception policy to allow the execution of authorized software programs on the system is employed.</t>
  </si>
  <si>
    <t>Determine if the list of authorized software programs is reviewed and updated at least quarterly as well as when there is a change to in-scope systems.</t>
  </si>
  <si>
    <t>at least quarterly or when there is a change</t>
  </si>
  <si>
    <t>Determine if an inventory of system components is developed and documented that:
 - accurately reflects the system
 - includes all components within the system
 - does not include duplicate accounting of components or components assigned to any other system
 - is at the level of granularity deemed necessary for tracking and reporting
 - includes organization-defined information deemed necessary to achieve effective system component accountability.</t>
  </si>
  <si>
    <t>CSP-defined information</t>
  </si>
  <si>
    <t>Determine if the system component inventory is reviewed and updated at least monthly.</t>
  </si>
  <si>
    <t>Updates During Installation and Removal</t>
  </si>
  <si>
    <t>Determine if the inventory of system components is updated as part of component installations, component removals and system updates.</t>
  </si>
  <si>
    <t>Automated Unauthorized Component Detection</t>
  </si>
  <si>
    <t>Determine if the presence of unauthorized hardware, software and firmware within the system is detected continuously using automated mechanisms on a maximum five-minute delay in detection.</t>
  </si>
  <si>
    <t>continuously using automated mechanisms; maximum five-minute delay in detection</t>
  </si>
  <si>
    <t>Determine if the system either disables network access by unauthorized users, isolates unauthorized components, or notifies organization-defined personnel or roles when unauthorized hardware, software or firmware is detected.</t>
  </si>
  <si>
    <t>Determine if a configuration management plan for the system is developed, documented and implemented.</t>
  </si>
  <si>
    <t>Determine if the configuration management plan addresses roles, responsibilities, and configuration management processes and procedures.</t>
  </si>
  <si>
    <t>Determine if the configuration management plan establishes a process for identifying configuration items throughout the system development life cycle.</t>
  </si>
  <si>
    <t>Determine if the configuration management plan establishes a process for managing the configuration of the configuration items.</t>
  </si>
  <si>
    <t>Determine if the configuration management plan defines the configuration items for the system.</t>
  </si>
  <si>
    <t>Determine if the configuration management plan places the configuration items under configuration management.</t>
  </si>
  <si>
    <t>Determine if the configuration management plan is reviewed and approved by organization-defined personnel or roles.</t>
  </si>
  <si>
    <t>Determine if the configuration management plan is protected from unauthorized disclosure and modification.</t>
  </si>
  <si>
    <t>Determine if software and associated documentation are used in accordance with contract agreements and copyright laws.</t>
  </si>
  <si>
    <t>Determine if the use of software and associated documentation protected by quantity licenses is tracked to control copying and distribution.</t>
  </si>
  <si>
    <t>Determine if the use of peer-to-peer file sharing technology is controlled and documented to ensure that peer-to-peer file sharing is not used for the unauthorized distribution, display, performance, or reproduction of copyrighted work.</t>
  </si>
  <si>
    <t>Determine if organization-defined policies governing the installation of software by users are established.</t>
  </si>
  <si>
    <t>CSP-defined policies</t>
  </si>
  <si>
    <t>Determine if software installation policies are enforced through organization-defined methods.</t>
  </si>
  <si>
    <t>CSP-defined methods</t>
  </si>
  <si>
    <t>Determine if compliance with organization-defined policies is monitored continuously.</t>
  </si>
  <si>
    <t>CSP-defined policies; continuously (via CM-7(5))</t>
  </si>
  <si>
    <t>Determine if the location of organization-defined information is identified and documented.</t>
  </si>
  <si>
    <t>Determine if the specific system components on which organization-defined information is processed and stored are identified and documented.</t>
  </si>
  <si>
    <t>Determine if the users who have access to the system and system components where organization-defined information is processed and stored are identified and documented.</t>
  </si>
  <si>
    <t>Determine if changes to the location (i.e., system or system components) where federal data and system data that must be protected at the High or Moderate FedRAMP impact levels is processed and stored are documented.</t>
  </si>
  <si>
    <t>federal data and system data that must be protected at the High or Moderate impact levels; CSP-defined system components</t>
  </si>
  <si>
    <t>Automated Tools to Support Information Location</t>
  </si>
  <si>
    <t>Determine if automated tools are used to identify federal data and system data that must be protected at the High or Moderate FedRAMP impact levels by information type on organization-defined system components to ensure that controls are in place to protect organizational information and individual privacy.</t>
  </si>
  <si>
    <t>federal data and system data that must be protected at the High or Moderate impact levels</t>
  </si>
  <si>
    <t>Contingency Planning</t>
  </si>
  <si>
    <t>Determine if a contingency planning policy is developed, documented and disseminated to organization-defined personnel or roles.</t>
  </si>
  <si>
    <t>Determine if contingency planning procedures to facilitate the implementation of the contingency planning policy and associated contingency planning controls are developed, documented and disseminated to organization-defined personnel or roles.</t>
  </si>
  <si>
    <t>Determine if the organizational-level, mission/business process-level, or system-level contingency planning policy addresses purpose, scope, roles, responsibilities, management commitment, coordination among organizational entities, and compliance</t>
  </si>
  <si>
    <t>Determine if the contingency planning policy is consistent with applicable laws, Executive Orders, directives, regulations, policies, standards, and guidelines.</t>
  </si>
  <si>
    <t>Determine if the organization-defined official is designated to manage the development, documentation, and dissemination of the contingency planning policy and procedures.</t>
  </si>
  <si>
    <t>Determine if the current contingency planning policy is reviewed and updated at least every three (3) years as well as after significant changes to in-scope systems.</t>
  </si>
  <si>
    <t>Determine if the current contingency planning procedures are reviewed and updated at least annually as well as after significant changes to in-scope systems.</t>
  </si>
  <si>
    <t>Determine if a contingency plan for the system is developed that identifies essential mission and business functions and associated contingency requirements.</t>
  </si>
  <si>
    <t>Determine if a contingency plan for the system is developed that provides recovery objectives, restoration priorities and metrics.</t>
  </si>
  <si>
    <t>Determine if a contingency plan for the system is developed that addresses contingency roles, responsibilities and assigned individuals with contact information.</t>
  </si>
  <si>
    <t>Determine if a contingency plan for the system is developed that addresses maintaining essential mission and business functions despite a system disruption, compromise, or failure.</t>
  </si>
  <si>
    <t>Determine if a contingency plan for the system is developed that addresses eventual, full-system restoration without deterioration of the controls originally planned and implemented.</t>
  </si>
  <si>
    <t>Determine if a contingency plan for the system is developed that addresses the sharing of contingency information.</t>
  </si>
  <si>
    <t>Determine if a contingency plan for the system is developed that is reviewed and approved by organization-defined personnel or roles.</t>
  </si>
  <si>
    <t>Determine if copies of the contingency plan are distributed to organization-defined key contingency personnel (identified by name and/or by role).</t>
  </si>
  <si>
    <t>CSP-defined key contingency personnel (identified by name and/or role) to whom copies of the contingency plan are distributed</t>
  </si>
  <si>
    <t>Determine if copies of the contingency plan are distributed to organization-defined key contingency organizational elements.</t>
  </si>
  <si>
    <t>CSP-defined key contingency organizational elements</t>
  </si>
  <si>
    <t>Determine if contingency planning activities are coordinated with incident handling activities.</t>
  </si>
  <si>
    <t>Determine if the contingency plan for the system is reviewed at least annually.</t>
  </si>
  <si>
    <t>Determine if the contingency plan is updated to address changes to the organization, system, or environment of operation.</t>
  </si>
  <si>
    <t>Determine if the contingency plan is updated to address problems encountered during contingency plan implementation, execution, or testing.</t>
  </si>
  <si>
    <t>Determine if contingency plan changes are communicated to organization-defined key contingency personnel (identified by name and/or by role) and key contingency organizational elements.</t>
  </si>
  <si>
    <t>CSP-defined key contingency personnel (identified by name and/or role) and CSP-defined organizational elements</t>
  </si>
  <si>
    <t>Determine if lessons learned from contingency plan training, testing, or actual contingency activities are incorporated into contingency testing and training.</t>
  </si>
  <si>
    <t>Determine if the contingency plan is protected from unauthorized disclosure and modification.</t>
  </si>
  <si>
    <t>Determine if contingency plan development is coordinated with organizational elements responsible for related plans.</t>
  </si>
  <si>
    <t>Determine if the resumption of all mission and business functions are planned to occur within a time period after contingency plan activation as defined in the service provider and organization service level agreement (SLA).</t>
  </si>
  <si>
    <t>all mission and business functions; time period defined in the service provider and organization SLA</t>
  </si>
  <si>
    <t>Determine if critical system assets supporting all or essential-only mission and business functions are identified.</t>
  </si>
  <si>
    <t>Determine if basic contingency training is provided to privileged admins and engineers within 10 days of assuming a contingency role or responsibility, and if  in-depth contingency training is provided to  privileged admins and engineers with critical contingency-related roles within 60 days of hire date.</t>
  </si>
  <si>
    <t>Determine if contingency training is provided to system users consistent with assigned roles and responsibilities when required by system changes.</t>
  </si>
  <si>
    <t>Determine if contingency training is provided to system users consistent with assigned roles and responsibilities at least annually after being hired.</t>
  </si>
  <si>
    <t>Determine if the contingency plan training content is reviewed and updated at least annually.</t>
  </si>
  <si>
    <t>Determine if the contingency plan training content is reviewed and updated following organization-defined events.</t>
  </si>
  <si>
    <t>Determine if the contingency plan for the system is tested at least annually.</t>
  </si>
  <si>
    <t>Determine if functional exercise are used to determine the effectiveness of and readiness to execute the contingency plan.</t>
  </si>
  <si>
    <t>functional exercises</t>
  </si>
  <si>
    <t>Determine if the contingency plan test results are reviewed.</t>
  </si>
  <si>
    <t>Determine if corrective actions are initiated given the results of contingency plan testing, if needed.</t>
  </si>
  <si>
    <t>Determine if contingency plan testing is coordinated with organizational elements responsible for related plans.</t>
  </si>
  <si>
    <t>Determine if an alternate storage site is established.</t>
  </si>
  <si>
    <t>Determine if establishment of the alternate storage site includes necessary agreements to permit the storage and retrieval of system backup information.</t>
  </si>
  <si>
    <t>Determine if the alternate storage site provides controls equivalent to that of the primary site.</t>
  </si>
  <si>
    <t>Determine if an alternate storage site that is sufficiently separated from the primary storage site is identified to reduce susceptibility to the same threats.</t>
  </si>
  <si>
    <t>Determine if potential accessibility problems to the alternate storage site in the event of an area-wide disruption or disaster are identified.</t>
  </si>
  <si>
    <t>Determine if explicit mitigation actions to address identified accessibility problems are outlined.</t>
  </si>
  <si>
    <t>Determine if an alternate processing site, including necessary agreements to permit the transfer and resumption of organization-defined system operations for essential mission and business functions, is established within an organization-defined time period consistent with recovery time and recovery point objectives when the primary processing capabilities are unavailable.</t>
  </si>
  <si>
    <t>Determine if the equipment and supplies required to transfer operations are made available at the alternate processing site or if contracts are in place to support delivery to the site within organization-defined time period for transfer.</t>
  </si>
  <si>
    <t>Determine if the equipment and supplies required to resume operations are made available at the alternate processing site or if contracts are in place to support delivery to the site within organization-defined time period for resumption.</t>
  </si>
  <si>
    <t>Determine if controls provided at the alternate processing site are equivalent to those at the primary site.</t>
  </si>
  <si>
    <t>Determine if an alternate processing site that is sufficiently separated from the primary processing site to reduce susceptibility to the same threats is identified.</t>
  </si>
  <si>
    <t>Determine if potential accessibility problems to alternate processing sites in the event of an area-wide disruption or disaster are identified.</t>
  </si>
  <si>
    <t>Determine if alternate processing site agreements that contain priority-of-service provisions in accordance with availability requirements (including recovery time objectives) are developed.</t>
  </si>
  <si>
    <t>Determine if alternate telecommunications services, including necessary agreements to permit the resumption of organization-defined system operations are established for essential mission and business functions within organization-defined time period when the primary telecommunications capabilities are unavailable at either the primary or alternate processing or storage sites.</t>
  </si>
  <si>
    <t>CSP-defined system operations; CSP-defined time period</t>
  </si>
  <si>
    <t>Determine if primary and alternative telecommunications service agreements that contain priority-of-service provisions in accordance with availability requirements (including recovery time objectives) are developed.</t>
  </si>
  <si>
    <t>Determine if Telecommunications Service Priority is requested for all telecommunications services used for national security emergency preparedness if the primary and/or alternate telecommunications services are provided by a common carrier.</t>
  </si>
  <si>
    <t>Determine if alternate telecommunications services to reduce the likelihood of sharing a single point of failure with primary telecommunications services are obtained.</t>
  </si>
  <si>
    <t>Determine if backups of user-level information contained in organization-defined system components are conducted daily for incremental backups and weekly for full backups.</t>
  </si>
  <si>
    <t>CSP-defined system components; daily incremental and weekly full</t>
  </si>
  <si>
    <t>Determine if backups of system-level information contained in the system are conducted daily for incremental backups and weekly for full backups.</t>
  </si>
  <si>
    <t>daily incremental and weekly full</t>
  </si>
  <si>
    <t>Determine if backups of system documentation, including security- and privacy-related documentation are conducted daily for incremental backups and weekly for full backups.</t>
  </si>
  <si>
    <t>Determine if the confidentiality, integrity and availability of backup information is protected.</t>
  </si>
  <si>
    <t>Determine if backup information is tested at least annuallly to verify media reliability and information integrity.</t>
  </si>
  <si>
    <t>Determine if cryptographic mechanisms are implemented to prevent unauthorized disclosure and modification of all backup files.</t>
  </si>
  <si>
    <t>all backup files</t>
  </si>
  <si>
    <t>Determine if the recovery and reconstitution of the system to a known state is provided within organization-defined time period consistent with recovery time and recovery point objectives after a disruption, compromise, or failure.</t>
  </si>
  <si>
    <t>Determine if transaction recovery is implemented for systems that are transaction-based.</t>
  </si>
  <si>
    <t>Identification and Authentication</t>
  </si>
  <si>
    <t>Determine if an identification and authentication policy is developed, documented and disseminated to organization-defined personnel or roles.</t>
  </si>
  <si>
    <t>Determine if identification and authentication procedures to facilitate the implementation of the identification and authentication policy and associated identification and authentication controls are developed, documented and disseminated to organization-defined personnel or roles.</t>
  </si>
  <si>
    <t>Determine if the organizational-level, mission/business process-level, or system-level identification and authentication policy addresses purpose, scope, roles, responsibilities, management commitment, coordination among organizational entities, and compliance.</t>
  </si>
  <si>
    <t>Determine if the identification and authentication policy is consistent with applicable laws, Executive Orders, directives, regulations, policies, standards, and guidelines.</t>
  </si>
  <si>
    <t>Determine if the [organization-defined official] is designated to manage the development, documentation, and dissemination of the identification and authentication policy and procedures</t>
  </si>
  <si>
    <t>Determine if the current identification and authentication policy is reviewed and updated at least every three (3) years as well as after significant changes to in-scope systems.</t>
  </si>
  <si>
    <t>Determine if the current identification and authentication procedures are reviewed and updated at least annually as well as after significant changes to in-scope systems.</t>
  </si>
  <si>
    <t>Determine if organizational users are uniquely identified and authenticated.</t>
  </si>
  <si>
    <t>Determine if the unique identification of authenticated organizational users is associated with processes acting on behalf of those users.</t>
  </si>
  <si>
    <t>Multi-factor Authentication to Privileged Accounts</t>
  </si>
  <si>
    <t>Determine if multi-factor authentication is implemented for access to privileged accounts.</t>
  </si>
  <si>
    <t>Multi-factor Authentication to Non-privileged Accounts</t>
  </si>
  <si>
    <t>Determine if multi-factor authentication for access to non-privileged accounts is implemented.</t>
  </si>
  <si>
    <t>Determine if users are required to be individually authenticated before granting access to the shared accounts or resources when shared accounts or authenticators are employed.</t>
  </si>
  <si>
    <t>Determine if multi-factor authentication is implemented for local, network, and remote access to privileged accounts and non-privileged accounts such that one of the factors is provided by a device separate from the system gaining access.</t>
  </si>
  <si>
    <t>local, network, and remote; privileged accounts and non-privileged accounts</t>
  </si>
  <si>
    <t>Determine if multi-factor authentication is implemented for local, network and remote access to privileged accounts and non-privileged accounts such that the device meets FIPS-validated or NSA-approved cryptography.</t>
  </si>
  <si>
    <t>FIPS-validated or NSA-approved cryptography</t>
  </si>
  <si>
    <t>Determine if replay-resistant authentication mechanisms for access to privileged accounts and non-privileged accounts are implemented.</t>
  </si>
  <si>
    <t>privileged accounts and non-privileged accounts</t>
  </si>
  <si>
    <t>Determine if Personal Identity Verification-compliant credentials are accepted and electronically verified.</t>
  </si>
  <si>
    <t>Determine if organization-defined devices and/or types of devices are uniquely identified and authenticated before establishing a local, network and remote connection to in-scope systems.</t>
  </si>
  <si>
    <t>CSP-defined devices and/or types of devices; local, network, and remote</t>
  </si>
  <si>
    <t>Determine if system identifiers are managed by receiving authorization from, at a minimum, the Information System Security Officer (ISSO) (or similar role within the organization) to assign to an individual, group, role, or device identifier.</t>
  </si>
  <si>
    <t>at a minimum, the ISSO (or similar role within the organization)</t>
  </si>
  <si>
    <t>Determine if system identifiers are managed by selecting an identifier that identifies an individual, group, role, service, or device.</t>
  </si>
  <si>
    <t>Determine if system identifiers are managed by assigning the identifier to the intended individual, group, role, service, or device.</t>
  </si>
  <si>
    <t>Determine if system identifiers are managed by preventing reuse of identifiers for at least two (2) years.</t>
  </si>
  <si>
    <t>at least two (2) years</t>
  </si>
  <si>
    <t>Determine if individual identifiers are managed by uniquely identifying each individual as contractors and foreign nationals.</t>
  </si>
  <si>
    <t>contractors and foreign nationals</t>
  </si>
  <si>
    <t>Determine if system authenticators are managed through the verification of the identity of the individual, group, role, service, or device receiving the authenticator as part of the initial authenticator distribution.</t>
  </si>
  <si>
    <t>Determine if system authenticators are managed through the establishment of initial authenticator content for any authenticators issued by the organization.</t>
  </si>
  <si>
    <t>Determine if system authenticators are managed to ensure that authenticators have sufficient strength of mechanism for their intended use.</t>
  </si>
  <si>
    <t>Determine if system authenticators are managed through the establishment and implementation of administrative procedures for initial authenticator distribution; lost, compromised, or damaged authenticators; and the revocation of authenticators.</t>
  </si>
  <si>
    <t>Determine if system authenticators are managed through the change of default authenticators prior to first use.</t>
  </si>
  <si>
    <t>Determine if system authenticators are managed through the change or refreshment of authenticators organization-defined time period by authenticator type or when organization-defined events occur.</t>
  </si>
  <si>
    <t>CSP-defined time period by authenticator; CSP-defined events</t>
  </si>
  <si>
    <t>Determine if system authenticators are managed through the protection of authenticator content from unauthorized disclosure and modification.</t>
  </si>
  <si>
    <t>Determine if system authenticators are managed through the requirement for individuals to take specific controls to protect authenticators.</t>
  </si>
  <si>
    <t>Determine if system authenticators are managed through the requirement for devices to implement specific controls to protect authenticators.</t>
  </si>
  <si>
    <t>Determine if system authenticators are managed through the change of authenticators for group or role accounts when membership to those accounts changes.</t>
  </si>
  <si>
    <t>Password-based Authentication</t>
  </si>
  <si>
    <t>Determine if for password-based authentication, a list of commonly used, expected, or compromised passwords is maintained and updated at an organization-defined frequency and when organizational passwords are suspected to have been compromised directly or indirectly. Furthermore, password policies must be compliant with NIST SP 800-63B for all memorized, lookup, out-of-band, or One-Time-Passwords (OTP). Password policies shall not enforce special character or minimum password rotation requirements for memorized secrets of users.</t>
  </si>
  <si>
    <t>Determine if for password-based authentication when passwords are created or updated by users, the passwords are verified not to be found on the list of commonly used, expected, or compromised passwords in IA-05(01)(a).</t>
  </si>
  <si>
    <t>Determine if for password-based authentication, passwords are only transmitted over cryptographically protected channels.</t>
  </si>
  <si>
    <t>Determine if for password-based authentication, passwords are stored using an approved salted key derivation function, preferably using a keyed hash.</t>
  </si>
  <si>
    <t>Determine if for password-based authentication, immediate selection of a new password is required upon account recovery.</t>
  </si>
  <si>
    <t>Determine if for password-based authentication, user selection of long passwords and passphrases is allowed, including spaces and all printable characters.</t>
  </si>
  <si>
    <t>Determine if for password-based authentication, automated tools are employed to assist the user in selecting strong password authenticators.</t>
  </si>
  <si>
    <t>Determine if for password-based authentication, organization-defined composition and complexity rules are enforced.</t>
  </si>
  <si>
    <t>CSP-defined composition and complexity rules</t>
  </si>
  <si>
    <t>Public Key-based Authentication</t>
  </si>
  <si>
    <t>Determine if authorized access to the corresponding private key is enforced for public key-based authentication.</t>
  </si>
  <si>
    <t>Determine if the authenticated identity is mapped to the account of the individual or group for public key-based authentication.</t>
  </si>
  <si>
    <t>Determine if when public key infrastructure (PKI) is used, certificates are validated by constructing and verifying a certification path to an accepted trust anchor, including checking certificate status information.</t>
  </si>
  <si>
    <t>Determine if when public key infrastructure (PKI) is used, a local cache of revocation data is implemented to support path discovery and validation.</t>
  </si>
  <si>
    <t>Determine if authenticators are protected commensurate with the security category of the information to which use of the authenticator permits access.</t>
  </si>
  <si>
    <t>Determine if unencrypted static authenticators are not embedded in applications or other forms of static storage.</t>
  </si>
  <si>
    <t>Determine if the feedback of authentication information is obscured during the authentication process to protect the information from possible exploitation and use by unauthorized individuals.</t>
  </si>
  <si>
    <t>Determine if mechanisms for authentication to a cryptographic module are implemented that meet the requirements of applicable laws, executive orders, directives, policies, regulations, standards, and guidelines for such authentication.</t>
  </si>
  <si>
    <t>Identification and Authentication (Non-organizational Users)</t>
  </si>
  <si>
    <t>Determine if non-organizational users or processes acting on behalf of non-organizational users are uniquely identified and authenticated.</t>
  </si>
  <si>
    <t>Determine if Personal Identity Verification-compliant credentials from other federal agencies are accepted and electronically verified.</t>
  </si>
  <si>
    <t>Determine if only external authenticators that are NIST-compliant are accepted.</t>
  </si>
  <si>
    <t>Determine if a list of accepted external authenticators is documented and maintained.</t>
  </si>
  <si>
    <t>Use of Defined Profiles</t>
  </si>
  <si>
    <t>Determine if there is conformance with organization-defined identity management profiles for identity management.</t>
  </si>
  <si>
    <t>CSP-defined identity management profiles</t>
  </si>
  <si>
    <t>Determine if users are required to re-authenticate when organization-defined circumstances or situations occur. The fixed time period to re-authenticate cannot exceed twelve (12) hours or fifteen (15) minutes of inactivity as set at the AAL3 (high baseline) within NIST SP 800-53.</t>
  </si>
  <si>
    <t>Determine if users who require accounts for logical access to systems based on appropriate identity assurance level requirements as specified in applicable standards and guidelines are identity proofed.</t>
  </si>
  <si>
    <t>Determine if user identities are resolved to a unique individual.</t>
  </si>
  <si>
    <t>Determine if identity evidence is collected, validated, and verified.</t>
  </si>
  <si>
    <t>Determine if evidence of individual identification is presented to the registration authority.</t>
  </si>
  <si>
    <t>Determine if the presented identity evidence is validated and verified through organization-defined methods of validation and verification.</t>
  </si>
  <si>
    <t>CSP-defined methods of validation and verification</t>
  </si>
  <si>
    <t>Address Confirmation</t>
  </si>
  <si>
    <t>Determine if an organization-defined registration code and/or notice of proofing is delivered through an out-of-band channel to verify the user's address (physical or digital) of record.</t>
  </si>
  <si>
    <t>CSP-defined registration code and/or notice of proofing</t>
  </si>
  <si>
    <t>Incident Response</t>
  </si>
  <si>
    <t>Determine if an incident response policy is developed, documented and disseminated to [organization-defined personnel or roles]</t>
  </si>
  <si>
    <t>Determine if incident response procedures to facilitate the implementation of the incident response policy and associated incident response controls are developed, documented and disseminated to [organization-defined personnel or roles]</t>
  </si>
  <si>
    <t>Determine if the [organization-defined level] incident response policy addresses purpose, scope, roles, responsibilities, management commitment, coordination among organizational entities, and compliance</t>
  </si>
  <si>
    <t>Determine if the incident response policy is consistent with applicable laws, Executive Orders, directives, regulations, policies, standards, and guidelines</t>
  </si>
  <si>
    <t>Determine if the [organization-defined official] is designated to manage the development, documentation, and dissemination of the incident response policy and procedures</t>
  </si>
  <si>
    <t>Determine if the current incident response policy is reviewed and updated [in accordance with the organization-defined frequency] and after [organization-defined events]</t>
  </si>
  <si>
    <t>Determine if the current incident response procedures are reviewed and updated [in accordance with the organization-defined frequency] and after [organization-defined events]</t>
  </si>
  <si>
    <t>Determine if incident response training is provided to system users consistent with assigned roles and responsibilities within [organization-defined time period] of assuming an incident response role or responsibility or acquiring system access</t>
  </si>
  <si>
    <t>ten (10) days for privileged users, thirty (30) days for Incident Response Roles</t>
  </si>
  <si>
    <t>Determine if incident response training is provided to system users consistent with assigned roles and responsibilities when required by system changes</t>
  </si>
  <si>
    <t>Determine if incident response training is provided to system users consistent with assigned roles and responsibilities [organization-defined frequency] thereafter</t>
  </si>
  <si>
    <t>Determine if incident response training content is reviewed and updated within the [organization-defined frequency]</t>
  </si>
  <si>
    <t>Determine if incident response training content is reviewed and updated following [organization-defined events]</t>
  </si>
  <si>
    <t>Determine if the effectiveness of the incident response capability for the system is tested [organization-defined frequency] using [organization-defined tests]</t>
  </si>
  <si>
    <t>functional at least annually; CSP-defined tests</t>
  </si>
  <si>
    <t>Coordination with Related Plans</t>
  </si>
  <si>
    <t>Determine if incident response testing is coordinated with organizational elements responsible for related plans</t>
  </si>
  <si>
    <t>Determine if an incident handling capability for incidents is implemented that is consistent with the incident response plan</t>
  </si>
  <si>
    <t>Determine if the incident handling capability for incidents includes preparation, detection and analysis, containment, eradication, and recovery</t>
  </si>
  <si>
    <t>Determine if incident handling activities are coordinated with contingency planning activities</t>
  </si>
  <si>
    <t>Determine if lessons learned from ongoing incident handling activities are incorporated into incident response procedures, training, and testing</t>
  </si>
  <si>
    <t>Determine if the changes resulting from the incorporated lessons learned are implemented accordingly</t>
  </si>
  <si>
    <t>Determine if the rigor, intensity, scope, and results of incident handling activities is comparable and predictable across the organization</t>
  </si>
  <si>
    <t>Determine if the incident handling process is supported using [organization-defined automated mechanisms]</t>
  </si>
  <si>
    <t>Determine if incidents are tracked and documented</t>
  </si>
  <si>
    <t>Determine if personnel is/are required to report suspected incidents to the organizational incident response capability within [organization-defined time period]</t>
  </si>
  <si>
    <t>US-CERT incident reporting timelines as specified in NIST Special Publication 800-61 (as amended)</t>
  </si>
  <si>
    <t>Determine if incident information is reported to [organization-defined authorities]</t>
  </si>
  <si>
    <t>CSP-defined authorities</t>
  </si>
  <si>
    <t>Determine if incidents are reported using [organization-defined automated mechanisms]</t>
  </si>
  <si>
    <t>Determine if incident information is provided to the provider of the product or service and other organizations involved in the supply chain or supply chain governance for systems or system components related to the incident</t>
  </si>
  <si>
    <t>Determine if an incident response support resource, integral to the organizational incident response capability, is provided</t>
  </si>
  <si>
    <t>Determine if the incident response support resource offers advice and assistance to users of the system for the response and reporting of incidents</t>
  </si>
  <si>
    <t>Determine if the availability of incident response information and support is increased using [organization-defined automated mechanisms]</t>
  </si>
  <si>
    <t>Determine if an incident response plan is developed that provides the organization with:
-a roadmap for implementing its incident response capability
-describes the structure and organization of the incident response capability
-provides a high-level approach for how the incident response capability fits into the overall organization
-meets the unique requirements of the organization with regard to mission, size, structure, and functions
-defines reportable incidents
-provides metrics for measuring the incident response capability within the organization
-defines the resources and management support needed to effectively maintain and mature an incident response capability
-addresses the sharing of incident information
-is reviewed and approved by [organization-defined personnel or roles] within the [organization-defined frequency]
-explicitly designates responsibility for incident response to [organization-defined entities, personnel, and/or roles]</t>
  </si>
  <si>
    <t>CSP-defined personnel or roles; at least annually; CSP-defined entities, personnel, and/or roles</t>
  </si>
  <si>
    <t>Determine if copies of the incident response plan are distributed to [organization-defined incident response personnel and organizational elements]</t>
  </si>
  <si>
    <t>Determine if the incident response plan is updated to address system and organizational changes or problems encountered during plan implementation, execution, or testing</t>
  </si>
  <si>
    <t>Determine if incident response plan changes are communicated to [organization-defined incident response personnel and organizational elements]</t>
  </si>
  <si>
    <t>Determine if the incident response plan is protected from unauthorized disclosure and modification</t>
  </si>
  <si>
    <t>Determine if [organization-defined personnel or roles] is/are assigned the responsibility to respond to information spills</t>
  </si>
  <si>
    <t>Determine if the specific information involved in the system contamination is identified in response to information spills</t>
  </si>
  <si>
    <t>Determine if [organization-defined personnel or roles] is/are alerted of the information spill using a method of communication not associated with the spill</t>
  </si>
  <si>
    <t>Determine if the contaminated system or system component is isolated in response to information spills</t>
  </si>
  <si>
    <t>Determine if the information is eradicated from the contaminated system or component in response to information spills</t>
  </si>
  <si>
    <t>Determine if other systems or system components that may have been subsequently contaminated are identified in response to information spills</t>
  </si>
  <si>
    <t>Determine if [organization-defined actions] are performed in response to information spills</t>
  </si>
  <si>
    <t>CSP-defined actions</t>
  </si>
  <si>
    <t>Determine if information spillage response training is provided [organization-defined frequency]</t>
  </si>
  <si>
    <t>Post-spill Operations</t>
  </si>
  <si>
    <t>Determine if [organization-defined procedures] are implemented to ensure that organizational personnel impacted by information spills can continue to carry out assigned tasks while contaminated systems are undergoing corrective actions</t>
  </si>
  <si>
    <t>CSP-defined procedures</t>
  </si>
  <si>
    <t>Determine if [organization-defined controls] are employed for personnel exposed to information not within assigned access authorizations</t>
  </si>
  <si>
    <t>Maintenance</t>
  </si>
  <si>
    <t>Determine if a maintenance policy is developed, documented and disseminated to [organization-defined personnel or roles]</t>
  </si>
  <si>
    <t>Determine if maintenance procedures to facilitate the implementation of the maintenance policy and associated maintenance controls are developed, documented and disseminated to [organization-defined personnel or roles]</t>
  </si>
  <si>
    <t>Determine if the [organization-defined level] maintenance policy addresses purpose, scope, roles, responsibilities, management commitment, coordination among organizational entities, and compliance</t>
  </si>
  <si>
    <t>Determine if the maintenance policy is consistent with applicable laws, Executive Orders, directives, regulations, policies, standards, and guidelines</t>
  </si>
  <si>
    <t>Determine if the [organization-defined official] is designated to manage the development, documentation, and dissemination of the maintenance policy and procedures</t>
  </si>
  <si>
    <t>Determine if the current maintenance policy is reviewed and updated at least every three (3) years as well as after significant changes to in-scope systems.</t>
  </si>
  <si>
    <t>Determine if the current maintenance procedures are reviewed and updated [in accordance with the organization-defined frequency] and after [organization-defined events]</t>
  </si>
  <si>
    <t>Determine if maintenance, repair, and replacement of system components are scheduled, documented, and reviewed in accordance with manufacturer or vendor specifications and/or organizational requirements</t>
  </si>
  <si>
    <t>Determine if all maintenance activities, whether performed on site or remotely and whether the system or system components are serviced on site or removed to another location, are approved and monitored</t>
  </si>
  <si>
    <t>Determine if [organization-defined personnel or roles] is/are required to explicitly approve the removal of the system or system components from organizational facilities for off-site maintenance, repair, or replacement</t>
  </si>
  <si>
    <t>Determine if equipment is sanitized to remove [organization-defined information] from associated media prior to removal from organizational facilities for off-site maintenance, repair, or replacement</t>
  </si>
  <si>
    <t>Determine if all potentially impacted controls are checked to verify that the controls are still functioning properly following maintenance, repair, or replacement actions</t>
  </si>
  <si>
    <t>Determine if [organization-defined information] is included in organizational maintenance records</t>
  </si>
  <si>
    <t>Determine if the use of system maintenance tools is approved, controlled, and monitored</t>
  </si>
  <si>
    <t>Determine if previously approved system maintenance tools are reviewed [in accordance with the organization-defined frequency]</t>
  </si>
  <si>
    <t>Determine if maintenance tools used by maintenance personnel are inspected for improper or unauthorized modifications</t>
  </si>
  <si>
    <t>Determine if media containing diagnostic and test programs are checked for malicious code before the media are used in the system</t>
  </si>
  <si>
    <t>Determine if the removal of maintenance equipment containing organizational information is prevented by
-verifying that there is no organizational information contained on the equipment
-sanitizing or destroying the equipment
-retaining the equipment within the facility
-obtaining an exemption from [organization-defined personnel or roles] explicitly authorizing removal of the equipment from the facility</t>
  </si>
  <si>
    <t>the information owner</t>
  </si>
  <si>
    <t>Determine if nonlocal maintenance and diagnostic activities are approved and monitored</t>
  </si>
  <si>
    <t>Determine if the use of nonlocal maintenance and diagnostic tools are allowed only as consistent with organizational policy</t>
  </si>
  <si>
    <t>Determine if the use of nonlocal maintenance and diagnostic tools are documented in the security plan for the system</t>
  </si>
  <si>
    <t>Determine if strong authentication is employed in the establishment of nonlocal maintenance and diagnostic sessions</t>
  </si>
  <si>
    <t>Determine if records for nonlocal maintenance and diagnostic activities are maintained</t>
  </si>
  <si>
    <t>Determine if session and network connections are terminated when nonlocal maintenance is completed</t>
  </si>
  <si>
    <t>Determine if a process for maintenance personnel authorization is established and a list of authorized maintenance organizations or personnel is maintained</t>
  </si>
  <si>
    <t>Determine if non-escorted personnel performing maintenance on the system possess the required access authorizations</t>
  </si>
  <si>
    <t>Determine if organizational personnel with required access authorizations and technical competence is/are designated to supervise the maintenance activities of personnel who do not possess the required access authorizations</t>
  </si>
  <si>
    <t>Determine if procedures for the use of maintenance personnel who lack appropriate security clearances or are not US citizens are implemented and include approved organizational personnel who are fully cleared, have appropriate access authorizations, and are technically qualified escorting and supervising maintenance personnel without the needed access authorization during the performance of maintenance and diagnostic activities</t>
  </si>
  <si>
    <t>Determine if procedures for the use of maintenance personnel who lack appropriate security clearances or are not US citizens are implemented and include all volatile information storage components within the system being sanitized and all non-volatile storage media being removed or physically disconnected from the system and secured prior to initiating maintenance or diagnostic activities</t>
  </si>
  <si>
    <t>Determine if [organization-defined alternate controls] are developed and implemented in the event that a system cannot be sanitized, removed, or disconnected from the system</t>
  </si>
  <si>
    <t>CSP-defined alternate controls</t>
  </si>
  <si>
    <t>Determine if maintenance support and/or spare parts are obtained for [organization-defined system components] within [organization-defined time period] of failure</t>
  </si>
  <si>
    <t>CSP-defined system components; CSP-defined time period</t>
  </si>
  <si>
    <t>Media Protection</t>
  </si>
  <si>
    <t>Determine if a media protection policy is developed, documented and disseminated to organization-defined personnel or roles.</t>
  </si>
  <si>
    <t>Determine if media protection procedures to facilitate the implementation of the media protection policy and associated media protection controls are developed, documented and disseminated to organization-defined personnel or roles.</t>
  </si>
  <si>
    <t>Determine if the organizational-level, mission/business process-level, or system-level media protection policy addresses purpose, scope, roles, responsibilities, management commitment, coordination among organizational entities, and compliance. System media includes digital and non-digital media. Digital media includes flash drives, diskettes, magnetic tapes, external or removable hard disk drives (e.g., solid state, magnetic), compact discs, and digital versatile discs. Non-digital media includes paper and microfilm.</t>
  </si>
  <si>
    <t>Determine if the media protection policy is consistent with applicable laws, Executive Orders, directives, regulations, policies, standards, and guidelines.</t>
  </si>
  <si>
    <t>Determine if the organization-defined official is designated to manage the development, documentation, and dissemination of the media protection policy and procedures.</t>
  </si>
  <si>
    <t>Determine if the current media protection policy is reviewed and updated at least every three (3) years as well as after significant changes to in-scope systems.</t>
  </si>
  <si>
    <t>Determine if the current media protection procedures are reviewed and updated at least annually as well as after significant changes to in-scope systems.</t>
  </si>
  <si>
    <t>Determine if access to all types of digital media containing sensitive information is restricted to organization-defined personnel or roles.</t>
  </si>
  <si>
    <t>all types of digital media containing sensitive information; CSP-defined personnel or roles</t>
  </si>
  <si>
    <t>Determine if access to all types of non-digital media containing sensitive information is restricted to organization-defined personnel or roles.</t>
  </si>
  <si>
    <t>all types of non-digital media containing sensitive information; CSP-defined personnel or roles</t>
  </si>
  <si>
    <t>Determine if system media is marked to indicate distribution limitations, handling caveats, and applicable security markings (if any) of the information.</t>
  </si>
  <si>
    <t>Determine if all types of digital media with sensitive information are physically controlled and securely stored within organization-defined controlled areas within facilities where the information and information system reside.</t>
  </si>
  <si>
    <t>all types of digital media with sensitive information; see additional FedRAMP requirements and guidance</t>
  </si>
  <si>
    <t>Determine if all types of non-digital media with sensitive information are physically controlled and securely stored within organization-defined controlled areas within facilities where the information and information system reside.</t>
  </si>
  <si>
    <t>all types of non-digital media with sensitive information; see additional FedRAMP requirements and guidance</t>
  </si>
  <si>
    <t>Determine if all types of digital and non-digital media with sensitive information are protected until the media are destroyed or sanitized using approved equipment, techniques, and procedures.</t>
  </si>
  <si>
    <t>all types of digital and non-digital media with sensitive information</t>
  </si>
  <si>
    <t>Determine if all media with sensitive information are protected and controlled prior to leaving secure/controlled environment and during transport outside of controlled areas. For digital media, sensitive information must be protected using encryption in compliance with Federal requirements and in compliance with FIPS validated or NSA approved cryptography; for non-digital media, sensitive information must be protected using locked containers.</t>
  </si>
  <si>
    <t>all media with sensitive information; prior to leaving secure/controlled environment: for digital media, encryption in compliance with Federal requirements and utilizes FIPS validated or NSA approved cryptography (see SC-13.); for non-digital media, secured in locked container</t>
  </si>
  <si>
    <t>Determine if accountability for system media is maintained during transport outside of controlled areas.</t>
  </si>
  <si>
    <t>Determine if activities associated with the transport of system media are documented.</t>
  </si>
  <si>
    <t>Determine if personnel authorized to conduct media transport activities is/are identified.</t>
  </si>
  <si>
    <t>Determine if activities associated with the transport of system media are restricted to identified authorized personnel.</t>
  </si>
  <si>
    <t>Determine if organization-defined system media is sanitized using techniques and procedures defined in "IAW NIST SP 800-88 Section 4: Reuse and Disposal of Storage Media and Hardware" prior to 
-disposal
-release from organizational control
-release for reuse.</t>
  </si>
  <si>
    <t>CSP-defined system media; techniques and procedures IAW NIST SP 800-88 Section 4: Reuse and Disposal of Storage Media and Hardware</t>
  </si>
  <si>
    <t>Determine if sanitization mechanisms with strength and integrity commensurate with the security category or classification of the information are employed.</t>
  </si>
  <si>
    <t>Determine if the use of organization-defined types of system media is/are restricted and/or prohibited on organization-defined systems or system components using organization-defined controls.</t>
  </si>
  <si>
    <t>CSP-defined types of system media; CSP-defined as restricted and/or prohibited; CSP-defined systems or system components; CSP-defined controls</t>
  </si>
  <si>
    <t>Determine if the use of portable storage devices in organizational systems is prohibited when such devices have no identifiable owner.</t>
  </si>
</sst>
</file>

<file path=xl/styles.xml><?xml version="1.0" encoding="utf-8"?>
<styleSheet xmlns="http://schemas.openxmlformats.org/spreadsheetml/2006/main" xmlns:x14ac="http://schemas.microsoft.com/office/spreadsheetml/2009/9/ac" xmlns:mc="http://schemas.openxmlformats.org/markup-compatibility/2006">
  <fonts count="12">
    <font>
      <sz val="11.0"/>
      <color rgb="FF000000"/>
      <name val="Calibri"/>
      <scheme val="minor"/>
    </font>
    <font>
      <sz val="8.0"/>
      <color rgb="FF343434"/>
      <name val="Arial"/>
    </font>
    <font>
      <b/>
      <sz val="12.0"/>
      <color rgb="FFFFFFFF"/>
      <name val="Arial"/>
    </font>
    <font/>
    <font>
      <color theme="1"/>
      <name val="Calibri"/>
      <scheme val="minor"/>
    </font>
    <font>
      <b/>
      <sz val="8.0"/>
      <color rgb="FF343434"/>
      <name val="Arial"/>
    </font>
    <font>
      <b/>
      <sz val="8.0"/>
      <color rgb="FFFFFFFF"/>
      <name val="Arial"/>
    </font>
    <font>
      <b/>
      <sz val="11.0"/>
      <color rgb="FFFFFFFF"/>
      <name val="Calibri"/>
    </font>
    <font>
      <b/>
      <sz val="11.0"/>
      <color rgb="FF000000"/>
      <name val="Calibri"/>
    </font>
    <font>
      <sz val="11.0"/>
      <color rgb="FF000000"/>
      <name val="Calibri"/>
    </font>
    <font>
      <b/>
      <sz val="11.0"/>
      <color theme="1"/>
      <name val="Calibri"/>
    </font>
    <font>
      <sz val="11.0"/>
      <color theme="1"/>
      <name val="Calibri"/>
    </font>
  </fonts>
  <fills count="9">
    <fill>
      <patternFill patternType="none"/>
    </fill>
    <fill>
      <patternFill patternType="lightGray"/>
    </fill>
    <fill>
      <patternFill patternType="solid">
        <fgColor rgb="FFFFFFFF"/>
        <bgColor rgb="FFFFFFFF"/>
      </patternFill>
    </fill>
    <fill>
      <patternFill patternType="solid">
        <fgColor theme="8"/>
        <bgColor theme="8"/>
      </patternFill>
    </fill>
    <fill>
      <patternFill patternType="solid">
        <fgColor rgb="FFEFEFEF"/>
        <bgColor rgb="FFEFEFEF"/>
      </patternFill>
    </fill>
    <fill>
      <patternFill patternType="solid">
        <fgColor rgb="FFF3F3F3"/>
        <bgColor rgb="FFF3F3F3"/>
      </patternFill>
    </fill>
    <fill>
      <patternFill patternType="solid">
        <fgColor rgb="FF1C4587"/>
        <bgColor rgb="FF1C4587"/>
      </patternFill>
    </fill>
    <fill>
      <patternFill patternType="solid">
        <fgColor rgb="FF4A86E8"/>
        <bgColor rgb="FF4A86E8"/>
      </patternFill>
    </fill>
    <fill>
      <patternFill patternType="solid">
        <fgColor rgb="FFDBDBDB"/>
        <bgColor rgb="FFDBDBDB"/>
      </patternFill>
    </fill>
  </fills>
  <borders count="1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9A9A9A"/>
      </right>
      <top style="thin">
        <color rgb="FF000000"/>
      </top>
      <bottom style="thin">
        <color rgb="FF000000"/>
      </bottom>
    </border>
    <border>
      <left style="thin">
        <color rgb="FF9A9A9A"/>
      </left>
      <right style="thin">
        <color rgb="FF000000"/>
      </right>
      <top style="thin">
        <color rgb="FF000000"/>
      </top>
      <bottom style="thin">
        <color rgb="FF000000"/>
      </bottom>
    </border>
    <border>
      <left style="thin">
        <color rgb="FFA5A5A5"/>
      </left>
      <right style="thin">
        <color rgb="FF3F3F3F"/>
      </right>
      <top style="thin">
        <color rgb="FF3F3F3F"/>
      </top>
      <bottom style="thin">
        <color rgb="FFA5A5A5"/>
      </bottom>
    </border>
    <border>
      <left style="thin">
        <color rgb="FF3F3F3F"/>
      </left>
      <right style="thin">
        <color rgb="FFA5A5A5"/>
      </right>
      <top style="thin">
        <color rgb="FF3F3F3F"/>
      </top>
      <bottom style="thin">
        <color rgb="FFA5A5A5"/>
      </bottom>
    </border>
    <border>
      <right style="thin">
        <color rgb="FFA5A5A5"/>
      </right>
      <top style="thin">
        <color rgb="FF3F3F3F"/>
      </top>
      <bottom style="thin">
        <color rgb="FFA5A5A5"/>
      </bottom>
    </border>
    <border>
      <left style="thin">
        <color rgb="FFA5A5A5"/>
      </left>
      <right style="thin">
        <color rgb="FFA5A5A5"/>
      </right>
      <top style="thin">
        <color rgb="FF3F3F3F"/>
      </top>
      <bottom style="thin">
        <color rgb="FFA5A5A5"/>
      </bottom>
    </border>
    <border>
      <left style="thin">
        <color rgb="FFA5A5A5"/>
      </left>
      <right style="thin">
        <color rgb="FF3F3F3F"/>
      </right>
      <top style="thin">
        <color rgb="FFA5A5A5"/>
      </top>
      <bottom style="thin">
        <color rgb="FFA5A5A5"/>
      </bottom>
    </border>
    <border>
      <left style="thin">
        <color rgb="FF3F3F3F"/>
      </left>
      <right style="thin">
        <color rgb="FFA5A5A5"/>
      </right>
      <top style="thin">
        <color rgb="FFA5A5A5"/>
      </top>
      <bottom style="thin">
        <color rgb="FFA5A5A5"/>
      </bottom>
    </border>
    <border>
      <right style="thin">
        <color rgb="FFA5A5A5"/>
      </right>
      <top style="thin">
        <color rgb="FFA5A5A5"/>
      </top>
      <bottom style="thin">
        <color rgb="FFA5A5A5"/>
      </bottom>
    </border>
    <border>
      <left style="thin">
        <color rgb="FFA5A5A5"/>
      </left>
      <right style="thin">
        <color rgb="FFA5A5A5"/>
      </right>
      <top style="thin">
        <color rgb="FFA5A5A5"/>
      </top>
      <bottom style="thin">
        <color rgb="FFA5A5A5"/>
      </bottom>
    </border>
    <border>
      <left style="thin">
        <color rgb="FFA5A5A5"/>
      </left>
      <right style="thin">
        <color rgb="FF3F3F3F"/>
      </right>
      <bottom style="thin">
        <color rgb="FFA5A5A5"/>
      </bottom>
    </border>
    <border>
      <right style="thin">
        <color rgb="FFA5A5A5"/>
      </right>
      <bottom style="thin">
        <color rgb="FFA5A5A5"/>
      </bottom>
    </border>
  </borders>
  <cellStyleXfs count="1">
    <xf borderId="0" fillId="0" fontId="0" numFmtId="0" applyAlignment="1" applyFont="1"/>
  </cellStyleXfs>
  <cellXfs count="73">
    <xf borderId="0" fillId="0" fontId="0" numFmtId="0" xfId="0" applyAlignment="1" applyFont="1">
      <alignment readingOrder="0" shrinkToFit="0" vertical="bottom" wrapText="0"/>
    </xf>
    <xf borderId="0" fillId="2" fontId="1" numFmtId="0" xfId="0" applyAlignment="1" applyFill="1" applyFont="1">
      <alignment readingOrder="0" vertical="center"/>
    </xf>
    <xf borderId="1" fillId="3" fontId="2" numFmtId="0" xfId="0" applyAlignment="1" applyBorder="1" applyFill="1" applyFont="1">
      <alignment horizontal="center" readingOrder="0" vertical="center"/>
    </xf>
    <xf borderId="2" fillId="0" fontId="3" numFmtId="0" xfId="0" applyBorder="1" applyFont="1"/>
    <xf borderId="3" fillId="0" fontId="3" numFmtId="0" xfId="0" applyBorder="1" applyFont="1"/>
    <xf borderId="0" fillId="0" fontId="4" numFmtId="0" xfId="0" applyAlignment="1" applyFont="1">
      <alignment vertical="center"/>
    </xf>
    <xf borderId="0" fillId="2" fontId="5" numFmtId="0" xfId="0" applyAlignment="1" applyFont="1">
      <alignment readingOrder="0" vertical="center"/>
    </xf>
    <xf borderId="1" fillId="3" fontId="6" numFmtId="0" xfId="0" applyAlignment="1" applyBorder="1" applyFont="1">
      <alignment horizontal="center" readingOrder="0" vertical="center"/>
    </xf>
    <xf borderId="4" fillId="4" fontId="1" numFmtId="0" xfId="0" applyAlignment="1" applyBorder="1" applyFill="1" applyFont="1">
      <alignment horizontal="center" readingOrder="0" vertical="center"/>
    </xf>
    <xf borderId="4" fillId="2" fontId="1" numFmtId="0" xfId="0" applyAlignment="1" applyBorder="1" applyFont="1">
      <alignment readingOrder="0" vertical="center"/>
    </xf>
    <xf borderId="5" fillId="2" fontId="1" numFmtId="0" xfId="0" applyAlignment="1" applyBorder="1" applyFont="1">
      <alignment horizontal="center" readingOrder="0" vertical="center"/>
    </xf>
    <xf borderId="4" fillId="2" fontId="1" numFmtId="0" xfId="0" applyAlignment="1" applyBorder="1" applyFont="1">
      <alignment horizontal="center" readingOrder="0" vertical="center"/>
    </xf>
    <xf borderId="4" fillId="5" fontId="5" numFmtId="0" xfId="0" applyAlignment="1" applyBorder="1" applyFill="1" applyFont="1">
      <alignment readingOrder="0" vertical="center"/>
    </xf>
    <xf borderId="4" fillId="5" fontId="5" numFmtId="9" xfId="0" applyAlignment="1" applyBorder="1" applyFont="1" applyNumberFormat="1">
      <alignment horizontal="center" readingOrder="0" vertical="center"/>
    </xf>
    <xf borderId="0" fillId="0" fontId="6" numFmtId="0" xfId="0" applyAlignment="1" applyFont="1">
      <alignment horizontal="center" readingOrder="0" vertical="center"/>
    </xf>
    <xf borderId="0" fillId="0" fontId="1" numFmtId="0" xfId="0" applyAlignment="1" applyFont="1">
      <alignment horizontal="center" readingOrder="0" vertical="center"/>
    </xf>
    <xf borderId="4" fillId="2" fontId="1" numFmtId="49" xfId="0" applyAlignment="1" applyBorder="1" applyFont="1" applyNumberFormat="1">
      <alignment readingOrder="0" vertical="center"/>
    </xf>
    <xf borderId="6" fillId="2" fontId="1" numFmtId="0" xfId="0" applyAlignment="1" applyBorder="1" applyFont="1">
      <alignment readingOrder="0" vertical="center"/>
    </xf>
    <xf borderId="2" fillId="2" fontId="1" numFmtId="0" xfId="0" applyAlignment="1" applyBorder="1" applyFont="1">
      <alignment horizontal="left" readingOrder="0" vertical="center"/>
    </xf>
    <xf borderId="0" fillId="0" fontId="1" numFmtId="0" xfId="0" applyAlignment="1" applyFont="1">
      <alignment readingOrder="0" vertical="center"/>
    </xf>
    <xf borderId="4" fillId="2" fontId="1" numFmtId="49" xfId="0" applyAlignment="1" applyBorder="1" applyFont="1" applyNumberFormat="1">
      <alignment horizontal="left" vertical="center"/>
    </xf>
    <xf borderId="2" fillId="2" fontId="1" numFmtId="0" xfId="0" applyAlignment="1" applyBorder="1" applyFont="1">
      <alignment readingOrder="0" vertical="center"/>
    </xf>
    <xf borderId="6" fillId="2" fontId="1" numFmtId="0" xfId="0" applyAlignment="1" applyBorder="1" applyFont="1">
      <alignment readingOrder="0" shrinkToFit="0" vertical="center" wrapText="0"/>
    </xf>
    <xf borderId="7" fillId="6" fontId="7" numFmtId="49" xfId="0" applyAlignment="1" applyBorder="1" applyFill="1" applyFont="1" applyNumberFormat="1">
      <alignment shrinkToFit="0" vertical="bottom" wrapText="1"/>
    </xf>
    <xf borderId="8" fillId="6" fontId="7" numFmtId="49" xfId="0" applyAlignment="1" applyBorder="1" applyFont="1" applyNumberFormat="1">
      <alignment readingOrder="0" shrinkToFit="0" vertical="bottom" wrapText="1"/>
    </xf>
    <xf borderId="9" fillId="6" fontId="7" numFmtId="49" xfId="0" applyAlignment="1" applyBorder="1" applyFont="1" applyNumberFormat="1">
      <alignment readingOrder="0" shrinkToFit="0" vertical="bottom" wrapText="1"/>
    </xf>
    <xf borderId="10" fillId="6" fontId="7" numFmtId="49" xfId="0" applyAlignment="1" applyBorder="1" applyFont="1" applyNumberFormat="1">
      <alignment shrinkToFit="0" vertical="bottom" wrapText="1"/>
    </xf>
    <xf borderId="10" fillId="6" fontId="7" numFmtId="49" xfId="0" applyAlignment="1" applyBorder="1" applyFont="1" applyNumberFormat="1">
      <alignment readingOrder="0" shrinkToFit="0" vertical="bottom" wrapText="1"/>
    </xf>
    <xf borderId="10" fillId="7" fontId="7" numFmtId="49" xfId="0" applyAlignment="1" applyBorder="1" applyFill="1" applyFont="1" applyNumberFormat="1">
      <alignment readingOrder="0" vertical="bottom"/>
    </xf>
    <xf borderId="11" fillId="8" fontId="8" numFmtId="49" xfId="0" applyAlignment="1" applyBorder="1" applyFill="1" applyFont="1" applyNumberFormat="1">
      <alignment readingOrder="0" vertical="bottom"/>
    </xf>
    <xf borderId="12" fillId="0" fontId="9" numFmtId="49" xfId="0" applyAlignment="1" applyBorder="1" applyFont="1" applyNumberFormat="1">
      <alignment readingOrder="0" vertical="bottom"/>
    </xf>
    <xf borderId="13" fillId="0" fontId="9" numFmtId="49" xfId="0" applyAlignment="1" applyBorder="1" applyFont="1" applyNumberFormat="1">
      <alignment readingOrder="0" vertical="bottom"/>
    </xf>
    <xf borderId="14" fillId="0" fontId="9" numFmtId="49" xfId="0" applyAlignment="1" applyBorder="1" applyFont="1" applyNumberFormat="1">
      <alignment readingOrder="0" shrinkToFit="0" vertical="bottom" wrapText="1"/>
    </xf>
    <xf borderId="14" fillId="0" fontId="9" numFmtId="0" xfId="0" applyAlignment="1" applyBorder="1" applyFont="1">
      <alignment vertical="bottom"/>
    </xf>
    <xf borderId="14" fillId="0" fontId="9" numFmtId="0" xfId="0" applyAlignment="1" applyBorder="1" applyFont="1">
      <alignment readingOrder="0" vertical="bottom"/>
    </xf>
    <xf borderId="14" fillId="0" fontId="9" numFmtId="0" xfId="0" applyAlignment="1" applyBorder="1" applyFont="1">
      <alignment horizontal="center" readingOrder="0" vertical="center"/>
    </xf>
    <xf borderId="14" fillId="0" fontId="9" numFmtId="0" xfId="0" applyAlignment="1" applyBorder="1" applyFont="1">
      <alignment shrinkToFit="0" vertical="bottom" wrapText="1"/>
    </xf>
    <xf borderId="14" fillId="0" fontId="9" numFmtId="49" xfId="0" applyAlignment="1" applyBorder="1" applyFont="1" applyNumberFormat="1">
      <alignment shrinkToFit="0" vertical="bottom" wrapText="1"/>
    </xf>
    <xf borderId="14" fillId="0" fontId="9" numFmtId="0" xfId="0" applyAlignment="1" applyBorder="1" applyFont="1">
      <alignment readingOrder="0" shrinkToFit="0" vertical="bottom" wrapText="1"/>
    </xf>
    <xf borderId="11" fillId="0" fontId="8" numFmtId="49" xfId="0" applyAlignment="1" applyBorder="1" applyFont="1" applyNumberFormat="1">
      <alignment readingOrder="0" vertical="bottom"/>
    </xf>
    <xf borderId="11" fillId="8" fontId="8" numFmtId="49" xfId="0" applyAlignment="1" applyBorder="1" applyFont="1" applyNumberFormat="1">
      <alignment vertical="bottom"/>
    </xf>
    <xf borderId="12" fillId="0" fontId="9" numFmtId="49" xfId="0" applyAlignment="1" applyBorder="1" applyFont="1" applyNumberFormat="1">
      <alignment vertical="bottom"/>
    </xf>
    <xf borderId="14" fillId="0" fontId="9" numFmtId="49" xfId="0" applyAlignment="1" applyBorder="1" applyFont="1" applyNumberFormat="1">
      <alignment vertical="bottom"/>
    </xf>
    <xf borderId="11" fillId="8" fontId="10" numFmtId="49" xfId="0" applyAlignment="1" applyBorder="1" applyFont="1" applyNumberFormat="1">
      <alignment vertical="bottom"/>
    </xf>
    <xf borderId="13" fillId="0" fontId="11" numFmtId="49" xfId="0" applyAlignment="1" applyBorder="1" applyFont="1" applyNumberFormat="1">
      <alignment shrinkToFit="0" vertical="bottom" wrapText="1"/>
    </xf>
    <xf borderId="13" fillId="0" fontId="11" numFmtId="49" xfId="0" applyAlignment="1" applyBorder="1" applyFont="1" applyNumberFormat="1">
      <alignment readingOrder="0" shrinkToFit="0" vertical="bottom" wrapText="1"/>
    </xf>
    <xf borderId="13" fillId="0" fontId="11" numFmtId="0" xfId="0" applyAlignment="1" applyBorder="1" applyFont="1">
      <alignment vertical="bottom"/>
    </xf>
    <xf borderId="15" fillId="8" fontId="10" numFmtId="49" xfId="0" applyAlignment="1" applyBorder="1" applyFont="1" applyNumberFormat="1">
      <alignment vertical="bottom"/>
    </xf>
    <xf borderId="16" fillId="0" fontId="11" numFmtId="49" xfId="0" applyAlignment="1" applyBorder="1" applyFont="1" applyNumberFormat="1">
      <alignment shrinkToFit="0" vertical="bottom" wrapText="1"/>
    </xf>
    <xf borderId="16" fillId="0" fontId="11" numFmtId="49" xfId="0" applyAlignment="1" applyBorder="1" applyFont="1" applyNumberFormat="1">
      <alignment readingOrder="0" shrinkToFit="0" vertical="bottom" wrapText="1"/>
    </xf>
    <xf borderId="16" fillId="0" fontId="11" numFmtId="0" xfId="0" applyAlignment="1" applyBorder="1" applyFont="1">
      <alignment vertical="bottom"/>
    </xf>
    <xf borderId="16" fillId="0" fontId="11" numFmtId="49" xfId="0" applyAlignment="1" applyBorder="1" applyFont="1" applyNumberFormat="1">
      <alignment vertical="bottom"/>
    </xf>
    <xf borderId="16" fillId="0" fontId="11" numFmtId="0" xfId="0" applyAlignment="1" applyBorder="1" applyFont="1">
      <alignment shrinkToFit="0" vertical="bottom" wrapText="1"/>
    </xf>
    <xf borderId="16" fillId="0" fontId="11" numFmtId="0" xfId="0" applyAlignment="1" applyBorder="1" applyFont="1">
      <alignment vertical="bottom"/>
    </xf>
    <xf borderId="16" fillId="0" fontId="11" numFmtId="0" xfId="0" applyAlignment="1" applyBorder="1" applyFont="1">
      <alignment shrinkToFit="0" vertical="bottom" wrapText="1"/>
    </xf>
    <xf borderId="16" fillId="0" fontId="11" numFmtId="0" xfId="0" applyAlignment="1" applyBorder="1" applyFont="1">
      <alignment readingOrder="0" shrinkToFit="0" vertical="bottom" wrapText="1"/>
    </xf>
    <xf borderId="16" fillId="0" fontId="11" numFmtId="0" xfId="0" applyAlignment="1" applyBorder="1" applyFont="1">
      <alignment readingOrder="0" vertical="bottom"/>
    </xf>
    <xf borderId="7" fillId="6" fontId="7" numFmtId="49" xfId="0" applyAlignment="1" applyBorder="1" applyFont="1" applyNumberFormat="1">
      <alignment readingOrder="0" vertical="bottom"/>
    </xf>
    <xf borderId="9" fillId="6" fontId="7" numFmtId="49" xfId="0" applyAlignment="1" applyBorder="1" applyFont="1" applyNumberFormat="1">
      <alignment readingOrder="0" vertical="bottom"/>
    </xf>
    <xf borderId="9" fillId="6" fontId="7" numFmtId="49" xfId="0" applyAlignment="1" applyBorder="1" applyFont="1" applyNumberFormat="1">
      <alignment readingOrder="0" shrinkToFit="0" vertical="bottom" wrapText="1"/>
    </xf>
    <xf borderId="9" fillId="7" fontId="7" numFmtId="49" xfId="0" applyAlignment="1" applyBorder="1" applyFont="1" applyNumberFormat="1">
      <alignment readingOrder="0" shrinkToFit="0" vertical="bottom" wrapText="0"/>
    </xf>
    <xf borderId="15" fillId="8" fontId="8" numFmtId="49" xfId="0" applyAlignment="1" applyBorder="1" applyFont="1" applyNumberFormat="1">
      <alignment readingOrder="0" shrinkToFit="0" vertical="bottom" wrapText="0"/>
    </xf>
    <xf borderId="16" fillId="0" fontId="9" numFmtId="49" xfId="0" applyAlignment="1" applyBorder="1" applyFont="1" applyNumberFormat="1">
      <alignment readingOrder="0" vertical="bottom"/>
    </xf>
    <xf borderId="16" fillId="0" fontId="9" numFmtId="49" xfId="0" applyAlignment="1" applyBorder="1" applyFont="1" applyNumberFormat="1">
      <alignment readingOrder="0" shrinkToFit="0" vertical="bottom" wrapText="1"/>
    </xf>
    <xf borderId="16" fillId="0" fontId="9" numFmtId="0" xfId="0" applyAlignment="1" applyBorder="1" applyFont="1">
      <alignment shrinkToFit="0" vertical="bottom" wrapText="0"/>
    </xf>
    <xf borderId="16" fillId="0" fontId="9" numFmtId="0" xfId="0" applyAlignment="1" applyBorder="1" applyFont="1">
      <alignment shrinkToFit="0" vertical="bottom" wrapText="0"/>
    </xf>
    <xf borderId="16" fillId="0" fontId="9" numFmtId="0" xfId="0" applyAlignment="1" applyBorder="1" applyFont="1">
      <alignment horizontal="center" shrinkToFit="0" vertical="center" wrapText="0"/>
    </xf>
    <xf borderId="16" fillId="0" fontId="9" numFmtId="0" xfId="0" applyAlignment="1" applyBorder="1" applyFont="1">
      <alignment vertical="bottom"/>
    </xf>
    <xf borderId="16" fillId="0" fontId="9" numFmtId="49" xfId="0" applyAlignment="1" applyBorder="1" applyFont="1" applyNumberFormat="1">
      <alignment vertical="bottom"/>
    </xf>
    <xf borderId="16" fillId="0" fontId="9" numFmtId="0" xfId="0" applyAlignment="1" applyBorder="1" applyFont="1">
      <alignment readingOrder="0" vertical="bottom"/>
    </xf>
    <xf borderId="16" fillId="0" fontId="9" numFmtId="0" xfId="0" applyAlignment="1" applyBorder="1" applyFont="1">
      <alignment vertical="bottom"/>
    </xf>
    <xf borderId="16" fillId="0" fontId="9" numFmtId="0" xfId="0" applyAlignment="1" applyBorder="1" applyFont="1">
      <alignment readingOrder="0" shrinkToFit="0" vertical="bottom" wrapText="1"/>
    </xf>
    <xf borderId="11" fillId="8" fontId="10" numFmtId="49" xfId="0" applyAlignment="1" applyBorder="1" applyFont="1" applyNumberFormat="1">
      <alignment readingOrder="0" vertical="bottom"/>
    </xf>
  </cellXfs>
  <cellStyles count="1">
    <cellStyle xfId="0" name="Normal" builtinId="0"/>
  </cellStyles>
  <dxfs count="3">
    <dxf>
      <font/>
      <fill>
        <patternFill patternType="solid">
          <fgColor rgb="FFB7E1CD"/>
          <bgColor rgb="FFB7E1CD"/>
        </patternFill>
      </fill>
      <border/>
    </dxf>
    <dxf>
      <font/>
      <fill>
        <patternFill patternType="solid">
          <fgColor rgb="FFF4C7C3"/>
          <bgColor rgb="FFF4C7C3"/>
        </patternFill>
      </fill>
      <border/>
    </dxf>
    <dxf>
      <font/>
      <fill>
        <patternFill patternType="solid">
          <fgColor rgb="FFFCE8B2"/>
          <bgColor rgb="FFFCE8B2"/>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5"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
      <c r="B1" s="2" t="s">
        <v>811</v>
      </c>
      <c r="C1" s="3"/>
      <c r="D1" s="3"/>
      <c r="E1" s="3"/>
      <c r="F1" s="3"/>
      <c r="G1" s="4"/>
      <c r="H1" s="5"/>
      <c r="I1" s="5"/>
      <c r="J1" s="5"/>
      <c r="K1" s="5"/>
    </row>
    <row r="2">
      <c r="A2" s="6"/>
      <c r="E2" s="5"/>
      <c r="H2" s="5"/>
      <c r="I2" s="5"/>
      <c r="J2" s="5"/>
      <c r="K2" s="5"/>
    </row>
    <row r="3">
      <c r="A3" s="1"/>
      <c r="B3" s="7" t="s">
        <v>812</v>
      </c>
      <c r="C3" s="4"/>
      <c r="E3" s="7" t="s">
        <v>813</v>
      </c>
      <c r="F3" s="4"/>
      <c r="I3" s="5"/>
      <c r="J3" s="5"/>
      <c r="K3" s="5"/>
    </row>
    <row r="4">
      <c r="A4" s="1"/>
      <c r="B4" s="8" t="s">
        <v>3</v>
      </c>
      <c r="C4" s="8" t="s">
        <v>4</v>
      </c>
      <c r="E4" s="8" t="s">
        <v>5</v>
      </c>
      <c r="F4" s="8" t="s">
        <v>4</v>
      </c>
    </row>
    <row r="5">
      <c r="A5" s="1"/>
      <c r="B5" s="9" t="s">
        <v>6</v>
      </c>
      <c r="C5" s="11">
        <f>COUNTIF(MA!$J$2:$J$32, "Pass")</f>
        <v>0</v>
      </c>
      <c r="E5" s="9" t="s">
        <v>7</v>
      </c>
      <c r="F5" s="11">
        <f>COUNTIF(G$12:G$21, "Fully Implemented")</f>
        <v>0</v>
      </c>
    </row>
    <row r="6">
      <c r="A6" s="1"/>
      <c r="B6" s="9" t="s">
        <v>8</v>
      </c>
      <c r="C6" s="11">
        <f>COUNTIF(MA!$J$2:$J$32, "Fail")</f>
        <v>0</v>
      </c>
      <c r="E6" s="9" t="s">
        <v>9</v>
      </c>
      <c r="F6" s="11">
        <f>COUNTIF(G$12:G$21, "Partially Implemented")</f>
        <v>0</v>
      </c>
    </row>
    <row r="7">
      <c r="A7" s="1"/>
      <c r="B7" s="12" t="s">
        <v>10</v>
      </c>
      <c r="C7" s="13" t="str">
        <f>IF(SUM(C5:C6)=0, "Pending", C5/SUM(C5:C6))</f>
        <v>Pending</v>
      </c>
      <c r="E7" s="9" t="s">
        <v>11</v>
      </c>
      <c r="F7" s="11">
        <f>COUNTIF(G$12:G$21, "Not Implemented")</f>
        <v>0</v>
      </c>
    </row>
    <row r="8">
      <c r="A8" s="1"/>
    </row>
    <row r="10">
      <c r="B10" s="7" t="s">
        <v>814</v>
      </c>
      <c r="C10" s="4"/>
      <c r="D10" s="14"/>
      <c r="E10" s="7" t="s">
        <v>815</v>
      </c>
      <c r="F10" s="3"/>
      <c r="G10" s="4"/>
    </row>
    <row r="11">
      <c r="B11" s="8" t="s">
        <v>14</v>
      </c>
      <c r="C11" s="8" t="s">
        <v>15</v>
      </c>
      <c r="D11" s="15"/>
      <c r="E11" s="8" t="s">
        <v>16</v>
      </c>
      <c r="F11" s="8" t="s">
        <v>17</v>
      </c>
      <c r="G11" s="8" t="s">
        <v>18</v>
      </c>
    </row>
    <row r="12">
      <c r="B12" s="16" t="s">
        <v>816</v>
      </c>
      <c r="C12" s="11" t="str">
        <f>VLOOKUP(B12,MA!C:J, 8, FALSE)</f>
        <v/>
      </c>
      <c r="D12" s="1"/>
      <c r="E12" s="17" t="s">
        <v>817</v>
      </c>
      <c r="F12" s="22" t="s">
        <v>21</v>
      </c>
      <c r="G12" s="11" t="str">
        <f>IF(OR(COUNTIF(MA!$B$2:$B$32, E12) = 0, COUNTIFS(MA!$B$2:$B$32, E12, MA!$J$2:$J$32, "") &gt; 0),
    "", 
    IF(AND(COUNTIFS(MA!$B$2:$B$32, E12, MA!$J$2:$J$32, "Pass") = COUNTIF(MA!$B$2:$B$32, E12), COUNTIF(MA!$B$2:$B$32, E12) &gt; 0), 
        "Fully Implemented", 
        IF(AND(COUNTIFS(MA!$B$2:$B$32, E12, MA!$J$2:$J$32, "Fail") = COUNTIF(MA!$B$2:$B$32, E12), COUNTIF(MA!$B$2:$B$32, E12) &gt; 0), 
            "Not Implemented", 
            "Partially Implemented"
        )
    )
)</f>
        <v/>
      </c>
    </row>
    <row r="13">
      <c r="B13" s="16" t="s">
        <v>818</v>
      </c>
      <c r="C13" s="11" t="str">
        <f>VLOOKUP(B13,MA!C:J, 8, FALSE)</f>
        <v/>
      </c>
      <c r="D13" s="1"/>
      <c r="E13" s="17" t="s">
        <v>819</v>
      </c>
      <c r="F13" s="22" t="s">
        <v>820</v>
      </c>
      <c r="G13" s="11" t="str">
        <f>IF(OR(COUNTIF(MA!$B$2:$B$32, E13) = 0, COUNTIFS(MA!$B$2:$B$32, E13, MA!$J$2:$J$32, "") &gt; 0),
    "", 
    IF(AND(COUNTIFS(MA!$B$2:$B$32, E13, MA!$J$2:$J$32, "Pass") = COUNTIF(MA!$B$2:$B$32, E13), COUNTIF(MA!$B$2:$B$32, E13) &gt; 0), 
        "Fully Implemented", 
        IF(AND(COUNTIFS(MA!$B$2:$B$32, E13, MA!$J$2:$J$32, "Fail") = COUNTIF(MA!$B$2:$B$32, E13), COUNTIF(MA!$B$2:$B$32, E13) &gt; 0), 
            "Not Implemented", 
            "Partially Implemented"
        )
    )
)</f>
        <v/>
      </c>
    </row>
    <row r="14">
      <c r="B14" s="16" t="s">
        <v>821</v>
      </c>
      <c r="C14" s="11" t="str">
        <f>VLOOKUP(B14,MA!C:J, 8, FALSE)</f>
        <v/>
      </c>
      <c r="D14" s="1"/>
      <c r="E14" s="17" t="s">
        <v>822</v>
      </c>
      <c r="F14" s="22" t="s">
        <v>823</v>
      </c>
      <c r="G14" s="11" t="str">
        <f>IF(OR(COUNTIF(MA!$B$2:$B$32, E14) = 0, COUNTIFS(MA!$B$2:$B$32, E14, MA!$J$2:$J$32, "") &gt; 0),
    "", 
    IF(AND(COUNTIFS(MA!$B$2:$B$32, E14, MA!$J$2:$J$32, "Pass") = COUNTIF(MA!$B$2:$B$32, E14), COUNTIF(MA!$B$2:$B$32, E14) &gt; 0), 
        "Fully Implemented", 
        IF(AND(COUNTIFS(MA!$B$2:$B$32, E14, MA!$J$2:$J$32, "Fail") = COUNTIF(MA!$B$2:$B$32, E14), COUNTIF(MA!$B$2:$B$32, E14) &gt; 0), 
            "Not Implemented", 
            "Partially Implemented"
        )
    )
)</f>
        <v/>
      </c>
    </row>
    <row r="15">
      <c r="B15" s="16" t="s">
        <v>824</v>
      </c>
      <c r="C15" s="11" t="str">
        <f>VLOOKUP(B15,MA!C:J, 8, FALSE)</f>
        <v/>
      </c>
      <c r="D15" s="1"/>
      <c r="E15" s="17" t="s">
        <v>825</v>
      </c>
      <c r="F15" s="22" t="s">
        <v>826</v>
      </c>
      <c r="G15" s="11" t="str">
        <f>IF(OR(COUNTIF(MA!$B$2:$B$32, E15) = 0, COUNTIFS(MA!$B$2:$B$32, E15, MA!$J$2:$J$32, "") &gt; 0),
    "", 
    IF(AND(COUNTIFS(MA!$B$2:$B$32, E15, MA!$J$2:$J$32, "Pass") = COUNTIF(MA!$B$2:$B$32, E15), COUNTIF(MA!$B$2:$B$32, E15) &gt; 0), 
        "Fully Implemented", 
        IF(AND(COUNTIFS(MA!$B$2:$B$32, E15, MA!$J$2:$J$32, "Fail") = COUNTIF(MA!$B$2:$B$32, E15), COUNTIF(MA!$B$2:$B$32, E15) &gt; 0), 
            "Not Implemented", 
            "Partially Implemented"
        )
    )
)</f>
        <v/>
      </c>
    </row>
    <row r="16">
      <c r="B16" s="16" t="s">
        <v>827</v>
      </c>
      <c r="C16" s="11" t="str">
        <f>VLOOKUP(B16,MA!C:J, 8, FALSE)</f>
        <v/>
      </c>
      <c r="D16" s="1"/>
      <c r="E16" s="17" t="s">
        <v>828</v>
      </c>
      <c r="F16" s="22" t="s">
        <v>829</v>
      </c>
      <c r="G16" s="11" t="str">
        <f>IF(OR(COUNTIF(MA!$B$2:$B$32, E16) = 0, COUNTIFS(MA!$B$2:$B$32, E16, MA!$J$2:$J$32, "") &gt; 0),
    "", 
    IF(AND(COUNTIFS(MA!$B$2:$B$32, E16, MA!$J$2:$J$32, "Pass") = COUNTIF(MA!$B$2:$B$32, E16), COUNTIF(MA!$B$2:$B$32, E16) &gt; 0), 
        "Fully Implemented", 
        IF(AND(COUNTIFS(MA!$B$2:$B$32, E16, MA!$J$2:$J$32, "Fail") = COUNTIF(MA!$B$2:$B$32, E16), COUNTIF(MA!$B$2:$B$32, E16) &gt; 0), 
            "Not Implemented", 
            "Partially Implemented"
        )
    )
)</f>
        <v/>
      </c>
    </row>
    <row r="17">
      <c r="B17" s="16" t="s">
        <v>830</v>
      </c>
      <c r="C17" s="11" t="str">
        <f>VLOOKUP(B17,MA!C:J, 8, FALSE)</f>
        <v/>
      </c>
      <c r="D17" s="1"/>
      <c r="E17" s="17" t="s">
        <v>831</v>
      </c>
      <c r="F17" s="22" t="s">
        <v>832</v>
      </c>
      <c r="G17" s="11" t="str">
        <f>IF(OR(COUNTIF(MA!$B$2:$B$32, E17) = 0, COUNTIFS(MA!$B$2:$B$32, E17, MA!$J$2:$J$32, "") &gt; 0),
    "", 
    IF(AND(COUNTIFS(MA!$B$2:$B$32, E17, MA!$J$2:$J$32, "Pass") = COUNTIF(MA!$B$2:$B$32, E17), COUNTIF(MA!$B$2:$B$32, E17) &gt; 0), 
        "Fully Implemented", 
        IF(AND(COUNTIFS(MA!$B$2:$B$32, E17, MA!$J$2:$J$32, "Fail") = COUNTIF(MA!$B$2:$B$32, E17), COUNTIF(MA!$B$2:$B$32, E17) &gt; 0), 
            "Not Implemented", 
            "Partially Implemented"
        )
    )
)</f>
        <v/>
      </c>
    </row>
    <row r="18">
      <c r="B18" s="16" t="s">
        <v>833</v>
      </c>
      <c r="C18" s="11" t="str">
        <f>VLOOKUP(B18,MA!C:J, 8, FALSE)</f>
        <v/>
      </c>
      <c r="D18" s="1"/>
      <c r="E18" s="17" t="s">
        <v>834</v>
      </c>
      <c r="F18" s="22" t="s">
        <v>835</v>
      </c>
      <c r="G18" s="11" t="str">
        <f>IF(OR(COUNTIF(MA!$B$2:$B$32, E18) = 0, COUNTIFS(MA!$B$2:$B$32, E18, MA!$J$2:$J$32, "") &gt; 0),
    "", 
    IF(AND(COUNTIFS(MA!$B$2:$B$32, E18, MA!$J$2:$J$32, "Pass") = COUNTIF(MA!$B$2:$B$32, E18), COUNTIF(MA!$B$2:$B$32, E18) &gt; 0), 
        "Fully Implemented", 
        IF(AND(COUNTIFS(MA!$B$2:$B$32, E18, MA!$J$2:$J$32, "Fail") = COUNTIF(MA!$B$2:$B$32, E18), COUNTIF(MA!$B$2:$B$32, E18) &gt; 0), 
            "Not Implemented", 
            "Partially Implemented"
        )
    )
)</f>
        <v/>
      </c>
    </row>
    <row r="19">
      <c r="B19" s="16" t="s">
        <v>836</v>
      </c>
      <c r="C19" s="11" t="str">
        <f>VLOOKUP(B19,MA!C:J, 8, FALSE)</f>
        <v/>
      </c>
      <c r="D19" s="1"/>
      <c r="E19" s="17" t="s">
        <v>837</v>
      </c>
      <c r="F19" s="22" t="s">
        <v>838</v>
      </c>
      <c r="G19" s="11" t="str">
        <f>IF(OR(COUNTIF(MA!$B$2:$B$32, E19) = 0, COUNTIFS(MA!$B$2:$B$32, E19, MA!$J$2:$J$32, "") &gt; 0),
    "", 
    IF(AND(COUNTIFS(MA!$B$2:$B$32, E19, MA!$J$2:$J$32, "Pass") = COUNTIF(MA!$B$2:$B$32, E19), COUNTIF(MA!$B$2:$B$32, E19) &gt; 0), 
        "Fully Implemented", 
        IF(AND(COUNTIFS(MA!$B$2:$B$32, E19, MA!$J$2:$J$32, "Fail") = COUNTIF(MA!$B$2:$B$32, E19), COUNTIF(MA!$B$2:$B$32, E19) &gt; 0), 
            "Not Implemented", 
            "Partially Implemented"
        )
    )
)</f>
        <v/>
      </c>
    </row>
    <row r="20">
      <c r="B20" s="16" t="s">
        <v>839</v>
      </c>
      <c r="C20" s="11" t="str">
        <f>VLOOKUP(B20,MA!C:J, 8, FALSE)</f>
        <v/>
      </c>
      <c r="D20" s="1"/>
      <c r="E20" s="17" t="s">
        <v>840</v>
      </c>
      <c r="F20" s="22" t="s">
        <v>841</v>
      </c>
      <c r="G20" s="11" t="str">
        <f>IF(OR(COUNTIF(MA!$B$2:$B$32, E20) = 0, COUNTIFS(MA!$B$2:$B$32, E20, MA!$J$2:$J$32, "") &gt; 0),
    "", 
    IF(AND(COUNTIFS(MA!$B$2:$B$32, E20, MA!$J$2:$J$32, "Pass") = COUNTIF(MA!$B$2:$B$32, E20), COUNTIF(MA!$B$2:$B$32, E20) &gt; 0), 
        "Fully Implemented", 
        IF(AND(COUNTIFS(MA!$B$2:$B$32, E20, MA!$J$2:$J$32, "Fail") = COUNTIF(MA!$B$2:$B$32, E20), COUNTIF(MA!$B$2:$B$32, E20) &gt; 0), 
            "Not Implemented", 
            "Partially Implemented"
        )
    )
)</f>
        <v/>
      </c>
    </row>
    <row r="21">
      <c r="B21" s="16" t="s">
        <v>842</v>
      </c>
      <c r="C21" s="11" t="str">
        <f>VLOOKUP(B21,MA!C:J, 8, FALSE)</f>
        <v/>
      </c>
      <c r="D21" s="1"/>
      <c r="E21" s="17" t="s">
        <v>843</v>
      </c>
      <c r="F21" s="22" t="s">
        <v>844</v>
      </c>
      <c r="G21" s="11" t="str">
        <f>IF(OR(COUNTIF(MA!$B$2:$B$32, E21) = 0, COUNTIFS(MA!$B$2:$B$32, E21, MA!$J$2:$J$32, "") &gt; 0),
    "", 
    IF(AND(COUNTIFS(MA!$B$2:$B$32, E21, MA!$J$2:$J$32, "Pass") = COUNTIF(MA!$B$2:$B$32, E21), COUNTIF(MA!$B$2:$B$32, E21) &gt; 0), 
        "Fully Implemented", 
        IF(AND(COUNTIFS(MA!$B$2:$B$32, E21, MA!$J$2:$J$32, "Fail") = COUNTIF(MA!$B$2:$B$32, E21), COUNTIF(MA!$B$2:$B$32, E21) &gt; 0), 
            "Not Implemented", 
            "Partially Implemented"
        )
    )
)</f>
        <v/>
      </c>
    </row>
    <row r="22">
      <c r="B22" s="16" t="s">
        <v>845</v>
      </c>
      <c r="C22" s="11" t="str">
        <f>VLOOKUP(B22,MA!C:J, 8, FALSE)</f>
        <v/>
      </c>
      <c r="D22" s="1"/>
    </row>
    <row r="23">
      <c r="B23" s="16" t="s">
        <v>846</v>
      </c>
      <c r="C23" s="11" t="str">
        <f>VLOOKUP(B23,MA!C:J, 8, FALSE)</f>
        <v/>
      </c>
      <c r="D23" s="1"/>
    </row>
    <row r="24">
      <c r="B24" s="16" t="s">
        <v>847</v>
      </c>
      <c r="C24" s="11" t="str">
        <f>VLOOKUP(B24,MA!C:J, 8, FALSE)</f>
        <v/>
      </c>
      <c r="D24" s="1"/>
    </row>
    <row r="25">
      <c r="B25" s="16" t="s">
        <v>848</v>
      </c>
      <c r="C25" s="11" t="str">
        <f>VLOOKUP(B25,MA!C:J, 8, FALSE)</f>
        <v/>
      </c>
      <c r="D25" s="1"/>
    </row>
    <row r="26">
      <c r="B26" s="16" t="s">
        <v>849</v>
      </c>
      <c r="C26" s="11" t="str">
        <f>VLOOKUP(B26,MA!C:J, 8, FALSE)</f>
        <v/>
      </c>
      <c r="D26" s="1"/>
    </row>
    <row r="27">
      <c r="B27" s="16" t="s">
        <v>850</v>
      </c>
      <c r="C27" s="11" t="str">
        <f>VLOOKUP(B27,MA!C:J, 8, FALSE)</f>
        <v/>
      </c>
      <c r="D27" s="1"/>
    </row>
    <row r="28">
      <c r="B28" s="16" t="s">
        <v>851</v>
      </c>
      <c r="C28" s="11" t="str">
        <f>VLOOKUP(B28,MA!C:J, 8, FALSE)</f>
        <v/>
      </c>
      <c r="D28" s="1"/>
    </row>
    <row r="29">
      <c r="B29" s="16" t="s">
        <v>852</v>
      </c>
      <c r="C29" s="11" t="str">
        <f>VLOOKUP(B29,MA!C:J, 8, FALSE)</f>
        <v/>
      </c>
      <c r="D29" s="1"/>
    </row>
    <row r="30">
      <c r="B30" s="16" t="s">
        <v>853</v>
      </c>
      <c r="C30" s="11" t="str">
        <f>VLOOKUP(B30,MA!C:J, 8, FALSE)</f>
        <v/>
      </c>
      <c r="D30" s="1"/>
    </row>
    <row r="31">
      <c r="B31" s="16" t="s">
        <v>854</v>
      </c>
      <c r="C31" s="11" t="str">
        <f>VLOOKUP(B31,MA!C:J, 8, FALSE)</f>
        <v/>
      </c>
      <c r="D31" s="1"/>
    </row>
    <row r="32">
      <c r="B32" s="16" t="s">
        <v>855</v>
      </c>
      <c r="C32" s="11" t="str">
        <f>VLOOKUP(B32,MA!C:J, 8, FALSE)</f>
        <v/>
      </c>
      <c r="D32" s="1"/>
    </row>
    <row r="33">
      <c r="B33" s="16" t="s">
        <v>856</v>
      </c>
      <c r="C33" s="11" t="str">
        <f>VLOOKUP(B33,MA!C:J, 8, FALSE)</f>
        <v/>
      </c>
      <c r="D33" s="1"/>
    </row>
    <row r="34">
      <c r="B34" s="16" t="s">
        <v>857</v>
      </c>
      <c r="C34" s="11" t="str">
        <f>VLOOKUP(B34,MA!C:J, 8, FALSE)</f>
        <v/>
      </c>
      <c r="D34" s="1"/>
    </row>
    <row r="35">
      <c r="B35" s="16" t="s">
        <v>858</v>
      </c>
      <c r="C35" s="11" t="str">
        <f>VLOOKUP(B35,MA!C:J, 8, FALSE)</f>
        <v/>
      </c>
    </row>
    <row r="36">
      <c r="B36" s="16" t="s">
        <v>859</v>
      </c>
      <c r="C36" s="11" t="str">
        <f>VLOOKUP(B36,MA!C:J, 8, FALSE)</f>
        <v/>
      </c>
    </row>
    <row r="37">
      <c r="B37" s="16" t="s">
        <v>860</v>
      </c>
      <c r="C37" s="11" t="str">
        <f>VLOOKUP(B37,MA!C:J, 8, FALSE)</f>
        <v/>
      </c>
    </row>
    <row r="38">
      <c r="B38" s="16" t="s">
        <v>861</v>
      </c>
      <c r="C38" s="11" t="str">
        <f>VLOOKUP(B38,MA!C:J, 8, FALSE)</f>
        <v/>
      </c>
    </row>
    <row r="39">
      <c r="B39" s="16" t="s">
        <v>862</v>
      </c>
      <c r="C39" s="11" t="str">
        <f>VLOOKUP(B39,MA!C:J, 8, FALSE)</f>
        <v/>
      </c>
    </row>
    <row r="40">
      <c r="B40" s="16" t="s">
        <v>863</v>
      </c>
      <c r="C40" s="11" t="str">
        <f>VLOOKUP(B40,MA!C:J, 8, FALSE)</f>
        <v/>
      </c>
    </row>
    <row r="41">
      <c r="B41" s="16" t="s">
        <v>864</v>
      </c>
      <c r="C41" s="11" t="str">
        <f>VLOOKUP(B41,MA!C:J, 8, FALSE)</f>
        <v/>
      </c>
    </row>
    <row r="42">
      <c r="B42" s="16" t="s">
        <v>865</v>
      </c>
      <c r="C42" s="11" t="str">
        <f>VLOOKUP(B42,MA!C:J, 8, FALSE)</f>
        <v/>
      </c>
    </row>
  </sheetData>
  <mergeCells count="5">
    <mergeCell ref="B1:G1"/>
    <mergeCell ref="B3:C3"/>
    <mergeCell ref="E3:F3"/>
    <mergeCell ref="B10:C10"/>
    <mergeCell ref="E10:G10"/>
  </mergeCells>
  <conditionalFormatting sqref="C12:C42">
    <cfRule type="cellIs" dxfId="0" priority="1" operator="equal">
      <formula>"Pass"</formula>
    </cfRule>
  </conditionalFormatting>
  <conditionalFormatting sqref="C12:C42">
    <cfRule type="cellIs" dxfId="1" priority="2" operator="equal">
      <formula>"Fail"</formula>
    </cfRule>
  </conditionalFormatting>
  <conditionalFormatting sqref="C11 F11 G11:G21 F13:F17">
    <cfRule type="cellIs" dxfId="0" priority="3" operator="equal">
      <formula>"Fully Implemented"</formula>
    </cfRule>
  </conditionalFormatting>
  <conditionalFormatting sqref="C11 F11 G11:G21 F13:F17">
    <cfRule type="cellIs" dxfId="2" priority="4" operator="equal">
      <formula>"Partially Implemented"</formula>
    </cfRule>
  </conditionalFormatting>
  <conditionalFormatting sqref="C11 F11 G11:G21 F13:F17">
    <cfRule type="cellIs" dxfId="1" priority="5" operator="equal">
      <formula>"Not Implemented"</formula>
    </cfRule>
  </conditionalFormatting>
  <conditionalFormatting sqref="C7">
    <cfRule type="cellIs" dxfId="1" priority="6" operator="lessThan">
      <formula>0.34</formula>
    </cfRule>
  </conditionalFormatting>
  <conditionalFormatting sqref="C7">
    <cfRule type="cellIs" dxfId="2" priority="7" operator="between">
      <formula>0.34</formula>
      <formula>0.66</formula>
    </cfRule>
  </conditionalFormatting>
  <conditionalFormatting sqref="C7">
    <cfRule type="cellIs" dxfId="0" priority="8" operator="greaterThan">
      <formula>0.66</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
      <c r="B1" s="2" t="s">
        <v>866</v>
      </c>
      <c r="C1" s="3"/>
      <c r="D1" s="3"/>
      <c r="E1" s="3"/>
      <c r="F1" s="3"/>
      <c r="G1" s="4"/>
      <c r="H1" s="5"/>
      <c r="I1" s="5"/>
      <c r="J1" s="5"/>
      <c r="K1" s="5"/>
    </row>
    <row r="2">
      <c r="A2" s="6"/>
      <c r="E2" s="5"/>
      <c r="H2" s="5"/>
      <c r="I2" s="5"/>
      <c r="J2" s="5"/>
      <c r="K2" s="5"/>
    </row>
    <row r="3">
      <c r="A3" s="1"/>
      <c r="B3" s="7" t="s">
        <v>867</v>
      </c>
      <c r="C3" s="4"/>
      <c r="E3" s="7" t="s">
        <v>868</v>
      </c>
      <c r="F3" s="4"/>
      <c r="I3" s="5"/>
      <c r="J3" s="5"/>
      <c r="K3" s="5"/>
    </row>
    <row r="4">
      <c r="A4" s="1"/>
      <c r="B4" s="8" t="s">
        <v>3</v>
      </c>
      <c r="C4" s="8" t="s">
        <v>4</v>
      </c>
      <c r="E4" s="8" t="s">
        <v>5</v>
      </c>
      <c r="F4" s="8" t="s">
        <v>4</v>
      </c>
    </row>
    <row r="5">
      <c r="A5" s="1"/>
      <c r="B5" s="9" t="s">
        <v>6</v>
      </c>
      <c r="C5" s="11">
        <f>COUNTIF(MP!$J$2:$J$23, "Pass")</f>
        <v>0</v>
      </c>
      <c r="E5" s="9" t="s">
        <v>7</v>
      </c>
      <c r="F5" s="11">
        <f>COUNTIF(G$12:G$18, "Fully Implemented")</f>
        <v>0</v>
      </c>
    </row>
    <row r="6">
      <c r="A6" s="1"/>
      <c r="B6" s="9" t="s">
        <v>8</v>
      </c>
      <c r="C6" s="11">
        <f>COUNTIF(MP!$J$2:$J$23, "Fail")</f>
        <v>0</v>
      </c>
      <c r="E6" s="9" t="s">
        <v>9</v>
      </c>
      <c r="F6" s="11">
        <f>COUNTIF(G$12:G$18, "Partially Implemented")</f>
        <v>0</v>
      </c>
    </row>
    <row r="7">
      <c r="A7" s="1"/>
      <c r="B7" s="12" t="s">
        <v>10</v>
      </c>
      <c r="C7" s="13" t="str">
        <f>IF(SUM(C5:C6)=0, "Pending", C5/SUM(C5:C6))</f>
        <v>Pending</v>
      </c>
      <c r="E7" s="9" t="s">
        <v>11</v>
      </c>
      <c r="F7" s="11">
        <f>COUNTIF(G$12:G$18, "Not Implemented")</f>
        <v>0</v>
      </c>
    </row>
    <row r="8">
      <c r="A8" s="1"/>
    </row>
    <row r="10">
      <c r="B10" s="7" t="s">
        <v>869</v>
      </c>
      <c r="C10" s="4"/>
      <c r="D10" s="14"/>
      <c r="E10" s="7" t="s">
        <v>870</v>
      </c>
      <c r="F10" s="3"/>
      <c r="G10" s="4"/>
    </row>
    <row r="11">
      <c r="B11" s="8" t="s">
        <v>14</v>
      </c>
      <c r="C11" s="8" t="s">
        <v>15</v>
      </c>
      <c r="D11" s="15"/>
      <c r="E11" s="8" t="s">
        <v>16</v>
      </c>
      <c r="F11" s="8" t="s">
        <v>17</v>
      </c>
      <c r="G11" s="8" t="s">
        <v>18</v>
      </c>
    </row>
    <row r="12">
      <c r="B12" s="16" t="s">
        <v>871</v>
      </c>
      <c r="C12" s="11" t="str">
        <f>VLOOKUP(B12,MP!C:J, 8, FALSE)</f>
        <v/>
      </c>
      <c r="D12" s="1"/>
      <c r="E12" s="17" t="s">
        <v>872</v>
      </c>
      <c r="F12" s="22" t="s">
        <v>21</v>
      </c>
      <c r="G12" s="11" t="str">
        <f>IF(OR(COUNTIF(MP!$B$2:$B$23, E12) = 0, COUNTIFS(MP!$B$2:$B$23, E12, MP!$J$2:$J$23, "") &gt; 0),
    "", 
    IF(AND(COUNTIFS(MP!$B$2:$B$23, E12, MP!$J$2:$J$23, "Pass") = COUNTIF(MP!$B$2:$B$23, E12), COUNTIF(MP!$B$2:$B$23, E12) &gt; 0), 
        "Fully Implemented", 
        IF(AND(COUNTIFS(MP!$B$2:$B$23, E12, MP!$J$2:$J$23, "Fail") = COUNTIF(MP!$B$2:$B$23, E12), COUNTIF(MP!$B$2:$B$23, E12) &gt; 0), 
            "Not Implemented", 
            "Partially Implemented"
        )
    )
)</f>
        <v/>
      </c>
    </row>
    <row r="13">
      <c r="B13" s="16" t="s">
        <v>873</v>
      </c>
      <c r="C13" s="11" t="str">
        <f>VLOOKUP(B13,MP!C:J, 8, FALSE)</f>
        <v/>
      </c>
      <c r="D13" s="1"/>
      <c r="E13" s="17" t="s">
        <v>874</v>
      </c>
      <c r="F13" s="22" t="s">
        <v>875</v>
      </c>
      <c r="G13" s="11" t="str">
        <f>IF(OR(COUNTIF(MP!$B$2:$B$23, E13) = 0, COUNTIFS(MP!$B$2:$B$23, E13, MP!$J$2:$J$23, "") &gt; 0),
    "", 
    IF(AND(COUNTIFS(MP!$B$2:$B$23, E13, MP!$J$2:$J$23, "Pass") = COUNTIF(MP!$B$2:$B$23, E13), COUNTIF(MP!$B$2:$B$23, E13) &gt; 0), 
        "Fully Implemented", 
        IF(AND(COUNTIFS(MP!$B$2:$B$23, E13, MP!$J$2:$J$23, "Fail") = COUNTIF(MP!$B$2:$B$23, E13), COUNTIF(MP!$B$2:$B$23, E13) &gt; 0), 
            "Not Implemented", 
            "Partially Implemented"
        )
    )
)</f>
        <v/>
      </c>
    </row>
    <row r="14">
      <c r="B14" s="16" t="s">
        <v>876</v>
      </c>
      <c r="C14" s="11" t="str">
        <f>VLOOKUP(B14,MP!C:J, 8, FALSE)</f>
        <v/>
      </c>
      <c r="D14" s="1"/>
      <c r="E14" s="17" t="s">
        <v>877</v>
      </c>
      <c r="F14" s="22" t="s">
        <v>878</v>
      </c>
      <c r="G14" s="11" t="str">
        <f>IF(OR(COUNTIF(MP!$B$2:$B$23, E14) = 0, COUNTIFS(MP!$B$2:$B$23, E14, MP!$J$2:$J$23, "") &gt; 0),
    "", 
    IF(AND(COUNTIFS(MP!$B$2:$B$23, E14, MP!$J$2:$J$23, "Pass") = COUNTIF(MP!$B$2:$B$23, E14), COUNTIF(MP!$B$2:$B$23, E14) &gt; 0), 
        "Fully Implemented", 
        IF(AND(COUNTIFS(MP!$B$2:$B$23, E14, MP!$J$2:$J$23, "Fail") = COUNTIF(MP!$B$2:$B$23, E14), COUNTIF(MP!$B$2:$B$23, E14) &gt; 0), 
            "Not Implemented", 
            "Partially Implemented"
        )
    )
)</f>
        <v/>
      </c>
    </row>
    <row r="15">
      <c r="B15" s="16" t="s">
        <v>879</v>
      </c>
      <c r="C15" s="11" t="str">
        <f>VLOOKUP(B15,MP!C:J, 8, FALSE)</f>
        <v/>
      </c>
      <c r="D15" s="1"/>
      <c r="E15" s="17" t="s">
        <v>880</v>
      </c>
      <c r="F15" s="22" t="s">
        <v>881</v>
      </c>
      <c r="G15" s="11" t="str">
        <f>IF(OR(COUNTIF(MP!$B$2:$B$23, E15) = 0, COUNTIFS(MP!$B$2:$B$23, E15, MP!$J$2:$J$23, "") &gt; 0),
    "", 
    IF(AND(COUNTIFS(MP!$B$2:$B$23, E15, MP!$J$2:$J$23, "Pass") = COUNTIF(MP!$B$2:$B$23, E15), COUNTIF(MP!$B$2:$B$23, E15) &gt; 0), 
        "Fully Implemented", 
        IF(AND(COUNTIFS(MP!$B$2:$B$23, E15, MP!$J$2:$J$23, "Fail") = COUNTIF(MP!$B$2:$B$23, E15), COUNTIF(MP!$B$2:$B$23, E15) &gt; 0), 
            "Not Implemented", 
            "Partially Implemented"
        )
    )
)</f>
        <v/>
      </c>
    </row>
    <row r="16">
      <c r="B16" s="16" t="s">
        <v>882</v>
      </c>
      <c r="C16" s="11" t="str">
        <f>VLOOKUP(B16,MP!C:J, 8, FALSE)</f>
        <v/>
      </c>
      <c r="D16" s="1"/>
      <c r="E16" s="17" t="s">
        <v>883</v>
      </c>
      <c r="F16" s="22" t="s">
        <v>884</v>
      </c>
      <c r="G16" s="11" t="str">
        <f>IF(OR(COUNTIF(MP!$B$2:$B$23, E16) = 0, COUNTIFS(MP!$B$2:$B$23, E16, MP!$J$2:$J$23, "") &gt; 0),
    "", 
    IF(AND(COUNTIFS(MP!$B$2:$B$23, E16, MP!$J$2:$J$23, "Pass") = COUNTIF(MP!$B$2:$B$23, E16), COUNTIF(MP!$B$2:$B$23, E16) &gt; 0), 
        "Fully Implemented", 
        IF(AND(COUNTIFS(MP!$B$2:$B$23, E16, MP!$J$2:$J$23, "Fail") = COUNTIF(MP!$B$2:$B$23, E16), COUNTIF(MP!$B$2:$B$23, E16) &gt; 0), 
            "Not Implemented", 
            "Partially Implemented"
        )
    )
)</f>
        <v/>
      </c>
    </row>
    <row r="17">
      <c r="B17" s="16" t="s">
        <v>885</v>
      </c>
      <c r="C17" s="11" t="str">
        <f>VLOOKUP(B17,MP!C:J, 8, FALSE)</f>
        <v/>
      </c>
      <c r="D17" s="1"/>
      <c r="E17" s="17" t="s">
        <v>886</v>
      </c>
      <c r="F17" s="22" t="s">
        <v>887</v>
      </c>
      <c r="G17" s="11" t="str">
        <f>IF(OR(COUNTIF(MP!$B$2:$B$23, E17) = 0, COUNTIFS(MP!$B$2:$B$23, E17, MP!$J$2:$J$23, "") &gt; 0),
    "", 
    IF(AND(COUNTIFS(MP!$B$2:$B$23, E17, MP!$J$2:$J$23, "Pass") = COUNTIF(MP!$B$2:$B$23, E17), COUNTIF(MP!$B$2:$B$23, E17) &gt; 0), 
        "Fully Implemented", 
        IF(AND(COUNTIFS(MP!$B$2:$B$23, E17, MP!$J$2:$J$23, "Fail") = COUNTIF(MP!$B$2:$B$23, E17), COUNTIF(MP!$B$2:$B$23, E17) &gt; 0), 
            "Not Implemented", 
            "Partially Implemented"
        )
    )
)</f>
        <v/>
      </c>
    </row>
    <row r="18">
      <c r="B18" s="16" t="s">
        <v>888</v>
      </c>
      <c r="C18" s="11" t="str">
        <f>VLOOKUP(B18,MP!C:J, 8, FALSE)</f>
        <v/>
      </c>
      <c r="D18" s="1"/>
      <c r="E18" s="17" t="s">
        <v>889</v>
      </c>
      <c r="F18" s="22" t="s">
        <v>890</v>
      </c>
      <c r="G18" s="11" t="str">
        <f>IF(OR(COUNTIF(MP!$B$2:$B$23, E18) = 0, COUNTIFS(MP!$B$2:$B$23, E18, MP!$J$2:$J$23, "") &gt; 0),
    "", 
    IF(AND(COUNTIFS(MP!$B$2:$B$23, E18, MP!$J$2:$J$23, "Pass") = COUNTIF(MP!$B$2:$B$23, E18), COUNTIF(MP!$B$2:$B$23, E18) &gt; 0), 
        "Fully Implemented", 
        IF(AND(COUNTIFS(MP!$B$2:$B$23, E18, MP!$J$2:$J$23, "Fail") = COUNTIF(MP!$B$2:$B$23, E18), COUNTIF(MP!$B$2:$B$23, E18) &gt; 0), 
            "Not Implemented", 
            "Partially Implemented"
        )
    )
)</f>
        <v/>
      </c>
    </row>
    <row r="19">
      <c r="B19" s="16" t="s">
        <v>891</v>
      </c>
      <c r="C19" s="11" t="str">
        <f>VLOOKUP(B19,MP!C:J, 8, FALSE)</f>
        <v/>
      </c>
      <c r="D19" s="1"/>
    </row>
    <row r="20">
      <c r="B20" s="16" t="s">
        <v>892</v>
      </c>
      <c r="C20" s="11" t="str">
        <f>VLOOKUP(B20,MP!C:J, 8, FALSE)</f>
        <v/>
      </c>
      <c r="D20" s="1"/>
    </row>
    <row r="21">
      <c r="B21" s="16" t="s">
        <v>893</v>
      </c>
      <c r="C21" s="11" t="str">
        <f>VLOOKUP(B21,MP!C:J, 8, FALSE)</f>
        <v/>
      </c>
      <c r="D21" s="1"/>
    </row>
    <row r="22">
      <c r="B22" s="16" t="s">
        <v>894</v>
      </c>
      <c r="C22" s="11" t="str">
        <f>VLOOKUP(B22,MP!C:J, 8, FALSE)</f>
        <v/>
      </c>
      <c r="D22" s="1"/>
    </row>
    <row r="23">
      <c r="B23" s="16" t="s">
        <v>895</v>
      </c>
      <c r="C23" s="11" t="str">
        <f>VLOOKUP(B23,MP!C:J, 8, FALSE)</f>
        <v/>
      </c>
      <c r="D23" s="1"/>
    </row>
    <row r="24">
      <c r="B24" s="16" t="s">
        <v>896</v>
      </c>
      <c r="C24" s="11" t="str">
        <f>VLOOKUP(B24,MP!C:J, 8, FALSE)</f>
        <v/>
      </c>
      <c r="D24" s="1"/>
    </row>
    <row r="25">
      <c r="B25" s="16" t="s">
        <v>897</v>
      </c>
      <c r="C25" s="11" t="str">
        <f>VLOOKUP(B25,MP!C:J, 8, FALSE)</f>
        <v/>
      </c>
      <c r="D25" s="1"/>
    </row>
    <row r="26">
      <c r="B26" s="16" t="s">
        <v>898</v>
      </c>
      <c r="C26" s="11" t="str">
        <f>VLOOKUP(B26,MP!C:J, 8, FALSE)</f>
        <v/>
      </c>
      <c r="D26" s="1"/>
    </row>
    <row r="27">
      <c r="B27" s="16" t="s">
        <v>899</v>
      </c>
      <c r="C27" s="11" t="str">
        <f>VLOOKUP(B27,MP!C:J, 8, FALSE)</f>
        <v/>
      </c>
      <c r="D27" s="1"/>
    </row>
    <row r="28">
      <c r="B28" s="16" t="s">
        <v>900</v>
      </c>
      <c r="C28" s="11" t="str">
        <f>VLOOKUP(B28,MP!C:J, 8, FALSE)</f>
        <v/>
      </c>
      <c r="D28" s="1"/>
    </row>
    <row r="29">
      <c r="B29" s="16" t="s">
        <v>901</v>
      </c>
      <c r="C29" s="11" t="str">
        <f>VLOOKUP(B29,MP!C:J, 8, FALSE)</f>
        <v/>
      </c>
      <c r="D29" s="1"/>
    </row>
    <row r="30">
      <c r="B30" s="16" t="s">
        <v>902</v>
      </c>
      <c r="C30" s="11" t="str">
        <f>VLOOKUP(B30,MP!C:J, 8, FALSE)</f>
        <v/>
      </c>
      <c r="D30" s="1"/>
    </row>
    <row r="31">
      <c r="B31" s="16" t="s">
        <v>903</v>
      </c>
      <c r="C31" s="11" t="str">
        <f>VLOOKUP(B31,MP!C:J, 8, FALSE)</f>
        <v/>
      </c>
      <c r="D31" s="1"/>
    </row>
    <row r="32">
      <c r="B32" s="16" t="s">
        <v>904</v>
      </c>
      <c r="C32" s="11" t="str">
        <f>VLOOKUP(B32,MP!C:J, 8, FALSE)</f>
        <v/>
      </c>
      <c r="D32" s="1"/>
    </row>
    <row r="33">
      <c r="B33" s="16" t="s">
        <v>905</v>
      </c>
      <c r="C33" s="11" t="str">
        <f>VLOOKUP(B33,MP!C:J, 8, FALSE)</f>
        <v/>
      </c>
      <c r="D33" s="1"/>
    </row>
    <row r="34">
      <c r="D34" s="1"/>
    </row>
  </sheetData>
  <mergeCells count="5">
    <mergeCell ref="B1:G1"/>
    <mergeCell ref="B3:C3"/>
    <mergeCell ref="E3:F3"/>
    <mergeCell ref="B10:C10"/>
    <mergeCell ref="E10:G10"/>
  </mergeCells>
  <conditionalFormatting sqref="C12:C34">
    <cfRule type="cellIs" dxfId="0" priority="1" operator="equal">
      <formula>"Pass"</formula>
    </cfRule>
  </conditionalFormatting>
  <conditionalFormatting sqref="C12:C34">
    <cfRule type="cellIs" dxfId="1" priority="2" operator="equal">
      <formula>"Fail"</formula>
    </cfRule>
  </conditionalFormatting>
  <conditionalFormatting sqref="C11 F11 G11:G18 F13:F17">
    <cfRule type="cellIs" dxfId="0" priority="3" operator="equal">
      <formula>"Fully Implemented"</formula>
    </cfRule>
  </conditionalFormatting>
  <conditionalFormatting sqref="C11 F11 G11:G18 F13:F17">
    <cfRule type="cellIs" dxfId="2" priority="4" operator="equal">
      <formula>"Partially Implemented"</formula>
    </cfRule>
  </conditionalFormatting>
  <conditionalFormatting sqref="C11 F11 G11:G18 F13:F17">
    <cfRule type="cellIs" dxfId="1" priority="5" operator="equal">
      <formula>"Not Implemented"</formula>
    </cfRule>
  </conditionalFormatting>
  <conditionalFormatting sqref="C7">
    <cfRule type="cellIs" dxfId="1" priority="6" operator="lessThan">
      <formula>0.34</formula>
    </cfRule>
  </conditionalFormatting>
  <conditionalFormatting sqref="C7">
    <cfRule type="cellIs" dxfId="2" priority="7" operator="between">
      <formula>0.34</formula>
      <formula>0.66</formula>
    </cfRule>
  </conditionalFormatting>
  <conditionalFormatting sqref="C7">
    <cfRule type="cellIs" dxfId="0" priority="8" operator="greaterThan">
      <formula>0.66</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26.29"/>
    <col customWidth="1" min="2" max="3" width="16.29"/>
    <col customWidth="1" min="4" max="4" width="21.29"/>
    <col customWidth="1" min="5" max="5" width="58.43"/>
    <col customWidth="1" min="6" max="6" width="39.57"/>
    <col customWidth="1" min="7" max="7" width="64.43"/>
    <col customWidth="1" min="8" max="8" width="55.43"/>
    <col customWidth="1" min="9" max="9" width="67.14"/>
    <col customWidth="1" min="10" max="10" width="26.43"/>
    <col customWidth="1" min="11" max="11" width="64.43"/>
  </cols>
  <sheetData>
    <row r="1">
      <c r="A1" s="23" t="s">
        <v>906</v>
      </c>
      <c r="B1" s="24" t="s">
        <v>16</v>
      </c>
      <c r="C1" s="25" t="s">
        <v>14</v>
      </c>
      <c r="D1" s="26" t="s">
        <v>17</v>
      </c>
      <c r="E1" s="27" t="s">
        <v>907</v>
      </c>
      <c r="F1" s="27" t="s">
        <v>908</v>
      </c>
      <c r="G1" s="26" t="s">
        <v>909</v>
      </c>
      <c r="H1" s="28" t="s">
        <v>910</v>
      </c>
      <c r="I1" s="28" t="s">
        <v>911</v>
      </c>
      <c r="J1" s="28" t="s">
        <v>18</v>
      </c>
      <c r="K1" s="28" t="s">
        <v>912</v>
      </c>
    </row>
    <row r="2">
      <c r="A2" s="29" t="s">
        <v>913</v>
      </c>
      <c r="B2" s="30" t="s">
        <v>20</v>
      </c>
      <c r="C2" s="31" t="s">
        <v>19</v>
      </c>
      <c r="D2" s="32" t="s">
        <v>21</v>
      </c>
      <c r="E2" s="32" t="s">
        <v>914</v>
      </c>
      <c r="F2" s="33"/>
      <c r="G2" s="32" t="s">
        <v>915</v>
      </c>
      <c r="H2" s="33"/>
      <c r="I2" s="34"/>
      <c r="J2" s="35"/>
      <c r="K2" s="33"/>
    </row>
    <row r="3">
      <c r="A3" s="29" t="s">
        <v>913</v>
      </c>
      <c r="B3" s="30" t="s">
        <v>20</v>
      </c>
      <c r="C3" s="31" t="s">
        <v>22</v>
      </c>
      <c r="D3" s="32" t="s">
        <v>21</v>
      </c>
      <c r="E3" s="32" t="s">
        <v>916</v>
      </c>
      <c r="F3" s="33"/>
      <c r="G3" s="32" t="s">
        <v>915</v>
      </c>
      <c r="H3" s="33"/>
      <c r="I3" s="34"/>
      <c r="J3" s="35"/>
      <c r="K3" s="33"/>
    </row>
    <row r="4">
      <c r="A4" s="29" t="s">
        <v>913</v>
      </c>
      <c r="B4" s="30" t="s">
        <v>20</v>
      </c>
      <c r="C4" s="31" t="s">
        <v>25</v>
      </c>
      <c r="D4" s="32" t="s">
        <v>21</v>
      </c>
      <c r="E4" s="32" t="s">
        <v>917</v>
      </c>
      <c r="F4" s="33"/>
      <c r="G4" s="32" t="s">
        <v>918</v>
      </c>
      <c r="H4" s="33"/>
      <c r="I4" s="34"/>
      <c r="J4" s="35"/>
      <c r="K4" s="33"/>
    </row>
    <row r="5">
      <c r="A5" s="29" t="s">
        <v>913</v>
      </c>
      <c r="B5" s="30" t="s">
        <v>20</v>
      </c>
      <c r="C5" s="31" t="s">
        <v>28</v>
      </c>
      <c r="D5" s="32" t="s">
        <v>21</v>
      </c>
      <c r="E5" s="32" t="s">
        <v>919</v>
      </c>
      <c r="F5" s="33"/>
      <c r="G5" s="36"/>
      <c r="H5" s="33"/>
      <c r="I5" s="34"/>
      <c r="J5" s="35"/>
      <c r="K5" s="33"/>
    </row>
    <row r="6">
      <c r="A6" s="29" t="s">
        <v>913</v>
      </c>
      <c r="B6" s="30" t="s">
        <v>20</v>
      </c>
      <c r="C6" s="31" t="s">
        <v>31</v>
      </c>
      <c r="D6" s="32" t="s">
        <v>21</v>
      </c>
      <c r="E6" s="32" t="s">
        <v>920</v>
      </c>
      <c r="F6" s="33"/>
      <c r="G6" s="32" t="s">
        <v>921</v>
      </c>
      <c r="H6" s="33"/>
      <c r="I6" s="34"/>
      <c r="J6" s="35"/>
      <c r="K6" s="33"/>
    </row>
    <row r="7">
      <c r="A7" s="29" t="s">
        <v>913</v>
      </c>
      <c r="B7" s="30" t="s">
        <v>20</v>
      </c>
      <c r="C7" s="31" t="s">
        <v>34</v>
      </c>
      <c r="D7" s="32" t="s">
        <v>21</v>
      </c>
      <c r="E7" s="32" t="s">
        <v>922</v>
      </c>
      <c r="F7" s="33"/>
      <c r="G7" s="32" t="s">
        <v>923</v>
      </c>
      <c r="H7" s="33"/>
      <c r="I7" s="34"/>
      <c r="J7" s="35"/>
      <c r="K7" s="33"/>
    </row>
    <row r="8">
      <c r="A8" s="29" t="s">
        <v>913</v>
      </c>
      <c r="B8" s="30" t="s">
        <v>20</v>
      </c>
      <c r="C8" s="31" t="s">
        <v>37</v>
      </c>
      <c r="D8" s="32" t="s">
        <v>21</v>
      </c>
      <c r="E8" s="32" t="s">
        <v>924</v>
      </c>
      <c r="F8" s="33"/>
      <c r="G8" s="32" t="s">
        <v>925</v>
      </c>
      <c r="H8" s="33"/>
      <c r="I8" s="34"/>
      <c r="J8" s="35"/>
      <c r="K8" s="33"/>
    </row>
    <row r="9">
      <c r="A9" s="29" t="s">
        <v>913</v>
      </c>
      <c r="B9" s="30" t="s">
        <v>23</v>
      </c>
      <c r="C9" s="31" t="s">
        <v>40</v>
      </c>
      <c r="D9" s="32" t="s">
        <v>24</v>
      </c>
      <c r="E9" s="32" t="s">
        <v>926</v>
      </c>
      <c r="F9" s="33"/>
      <c r="G9" s="37"/>
      <c r="H9" s="33"/>
      <c r="I9" s="34"/>
      <c r="J9" s="35"/>
      <c r="K9" s="33"/>
    </row>
    <row r="10">
      <c r="A10" s="29" t="s">
        <v>913</v>
      </c>
      <c r="B10" s="30" t="s">
        <v>23</v>
      </c>
      <c r="C10" s="31" t="s">
        <v>43</v>
      </c>
      <c r="D10" s="32" t="s">
        <v>24</v>
      </c>
      <c r="E10" s="32" t="s">
        <v>927</v>
      </c>
      <c r="F10" s="33"/>
      <c r="G10" s="37"/>
      <c r="H10" s="33"/>
      <c r="I10" s="34"/>
      <c r="J10" s="35"/>
      <c r="K10" s="33"/>
    </row>
    <row r="11">
      <c r="A11" s="29" t="s">
        <v>913</v>
      </c>
      <c r="B11" s="30" t="s">
        <v>23</v>
      </c>
      <c r="C11" s="31" t="s">
        <v>46</v>
      </c>
      <c r="D11" s="32" t="s">
        <v>24</v>
      </c>
      <c r="E11" s="32" t="s">
        <v>928</v>
      </c>
      <c r="F11" s="33"/>
      <c r="G11" s="32" t="s">
        <v>929</v>
      </c>
      <c r="H11" s="33"/>
      <c r="I11" s="34"/>
      <c r="J11" s="35"/>
      <c r="K11" s="33"/>
    </row>
    <row r="12">
      <c r="A12" s="29" t="s">
        <v>913</v>
      </c>
      <c r="B12" s="30" t="s">
        <v>23</v>
      </c>
      <c r="C12" s="31" t="s">
        <v>49</v>
      </c>
      <c r="D12" s="32" t="s">
        <v>24</v>
      </c>
      <c r="E12" s="32" t="s">
        <v>930</v>
      </c>
      <c r="F12" s="33"/>
      <c r="G12" s="32" t="s">
        <v>931</v>
      </c>
      <c r="H12" s="33"/>
      <c r="I12" s="33"/>
      <c r="J12" s="35"/>
      <c r="K12" s="33"/>
    </row>
    <row r="13">
      <c r="A13" s="29" t="s">
        <v>913</v>
      </c>
      <c r="B13" s="30" t="s">
        <v>23</v>
      </c>
      <c r="C13" s="31" t="s">
        <v>52</v>
      </c>
      <c r="D13" s="32" t="s">
        <v>24</v>
      </c>
      <c r="E13" s="32" t="s">
        <v>932</v>
      </c>
      <c r="F13" s="33"/>
      <c r="G13" s="32" t="s">
        <v>915</v>
      </c>
      <c r="H13" s="33"/>
      <c r="I13" s="33"/>
      <c r="J13" s="35"/>
      <c r="K13" s="33"/>
    </row>
    <row r="14">
      <c r="A14" s="29" t="s">
        <v>913</v>
      </c>
      <c r="B14" s="30" t="s">
        <v>23</v>
      </c>
      <c r="C14" s="31" t="s">
        <v>55</v>
      </c>
      <c r="D14" s="32" t="s">
        <v>24</v>
      </c>
      <c r="E14" s="32" t="s">
        <v>933</v>
      </c>
      <c r="F14" s="33"/>
      <c r="G14" s="38" t="s">
        <v>934</v>
      </c>
      <c r="H14" s="33"/>
      <c r="I14" s="33"/>
      <c r="J14" s="35"/>
      <c r="K14" s="33"/>
    </row>
    <row r="15">
      <c r="A15" s="29" t="s">
        <v>913</v>
      </c>
      <c r="B15" s="30" t="s">
        <v>23</v>
      </c>
      <c r="C15" s="31" t="s">
        <v>58</v>
      </c>
      <c r="D15" s="32" t="s">
        <v>24</v>
      </c>
      <c r="E15" s="32" t="s">
        <v>935</v>
      </c>
      <c r="F15" s="33"/>
      <c r="G15" s="36"/>
      <c r="H15" s="33"/>
      <c r="I15" s="33"/>
      <c r="J15" s="35"/>
      <c r="K15" s="33"/>
    </row>
    <row r="16">
      <c r="A16" s="29" t="s">
        <v>913</v>
      </c>
      <c r="B16" s="30" t="s">
        <v>23</v>
      </c>
      <c r="C16" s="31" t="s">
        <v>61</v>
      </c>
      <c r="D16" s="32" t="s">
        <v>24</v>
      </c>
      <c r="E16" s="32" t="s">
        <v>936</v>
      </c>
      <c r="F16" s="33"/>
      <c r="G16" s="38" t="s">
        <v>937</v>
      </c>
      <c r="H16" s="33"/>
      <c r="I16" s="33"/>
      <c r="J16" s="35"/>
      <c r="K16" s="33"/>
    </row>
    <row r="17">
      <c r="A17" s="29" t="s">
        <v>913</v>
      </c>
      <c r="B17" s="30" t="s">
        <v>23</v>
      </c>
      <c r="C17" s="31" t="s">
        <v>64</v>
      </c>
      <c r="D17" s="32" t="s">
        <v>24</v>
      </c>
      <c r="E17" s="32" t="s">
        <v>938</v>
      </c>
      <c r="F17" s="33"/>
      <c r="G17" s="37"/>
      <c r="H17" s="33"/>
      <c r="I17" s="33"/>
      <c r="J17" s="35"/>
      <c r="K17" s="33"/>
    </row>
    <row r="18">
      <c r="A18" s="29" t="s">
        <v>913</v>
      </c>
      <c r="B18" s="30" t="s">
        <v>23</v>
      </c>
      <c r="C18" s="31" t="s">
        <v>67</v>
      </c>
      <c r="D18" s="32" t="s">
        <v>24</v>
      </c>
      <c r="E18" s="32" t="s">
        <v>939</v>
      </c>
      <c r="F18" s="33"/>
      <c r="G18" s="36"/>
      <c r="H18" s="33"/>
      <c r="I18" s="33"/>
      <c r="J18" s="35"/>
      <c r="K18" s="33"/>
    </row>
    <row r="19">
      <c r="A19" s="29" t="s">
        <v>913</v>
      </c>
      <c r="B19" s="30" t="s">
        <v>23</v>
      </c>
      <c r="C19" s="31" t="s">
        <v>70</v>
      </c>
      <c r="D19" s="32" t="s">
        <v>24</v>
      </c>
      <c r="E19" s="32" t="s">
        <v>940</v>
      </c>
      <c r="F19" s="33"/>
      <c r="G19" s="32" t="s">
        <v>931</v>
      </c>
      <c r="H19" s="33"/>
      <c r="I19" s="33"/>
      <c r="J19" s="35"/>
      <c r="K19" s="33"/>
    </row>
    <row r="20">
      <c r="A20" s="29" t="s">
        <v>913</v>
      </c>
      <c r="B20" s="30" t="s">
        <v>23</v>
      </c>
      <c r="C20" s="31" t="s">
        <v>73</v>
      </c>
      <c r="D20" s="32" t="s">
        <v>24</v>
      </c>
      <c r="E20" s="32" t="s">
        <v>941</v>
      </c>
      <c r="F20" s="33"/>
      <c r="G20" s="38" t="s">
        <v>942</v>
      </c>
      <c r="H20" s="33"/>
      <c r="I20" s="33"/>
      <c r="J20" s="35"/>
      <c r="K20" s="33"/>
    </row>
    <row r="21">
      <c r="A21" s="29" t="s">
        <v>913</v>
      </c>
      <c r="B21" s="30" t="s">
        <v>23</v>
      </c>
      <c r="C21" s="31" t="s">
        <v>76</v>
      </c>
      <c r="D21" s="32" t="s">
        <v>24</v>
      </c>
      <c r="E21" s="32" t="s">
        <v>943</v>
      </c>
      <c r="F21" s="33"/>
      <c r="G21" s="36"/>
      <c r="H21" s="33"/>
      <c r="I21" s="33"/>
      <c r="J21" s="35"/>
      <c r="K21" s="33"/>
    </row>
    <row r="22">
      <c r="A22" s="29" t="s">
        <v>913</v>
      </c>
      <c r="B22" s="30" t="s">
        <v>23</v>
      </c>
      <c r="C22" s="31" t="s">
        <v>79</v>
      </c>
      <c r="D22" s="32" t="s">
        <v>24</v>
      </c>
      <c r="E22" s="32" t="s">
        <v>944</v>
      </c>
      <c r="F22" s="33"/>
      <c r="G22" s="37"/>
      <c r="H22" s="33"/>
      <c r="I22" s="33"/>
      <c r="J22" s="35"/>
      <c r="K22" s="33"/>
    </row>
    <row r="23">
      <c r="A23" s="29" t="s">
        <v>913</v>
      </c>
      <c r="B23" s="30" t="s">
        <v>26</v>
      </c>
      <c r="C23" s="31" t="s">
        <v>82</v>
      </c>
      <c r="D23" s="37" t="s">
        <v>945</v>
      </c>
      <c r="E23" s="32" t="s">
        <v>946</v>
      </c>
      <c r="F23" s="33"/>
      <c r="G23" s="32" t="s">
        <v>947</v>
      </c>
      <c r="H23" s="33"/>
      <c r="I23" s="33"/>
      <c r="J23" s="35"/>
      <c r="K23" s="33"/>
    </row>
    <row r="24">
      <c r="A24" s="29" t="s">
        <v>913</v>
      </c>
      <c r="B24" s="30" t="s">
        <v>29</v>
      </c>
      <c r="C24" s="31" t="s">
        <v>85</v>
      </c>
      <c r="D24" s="37" t="s">
        <v>948</v>
      </c>
      <c r="E24" s="32" t="s">
        <v>949</v>
      </c>
      <c r="F24" s="33"/>
      <c r="G24" s="32" t="s">
        <v>950</v>
      </c>
      <c r="H24" s="33"/>
      <c r="I24" s="33"/>
      <c r="J24" s="35"/>
      <c r="K24" s="33"/>
    </row>
    <row r="25">
      <c r="A25" s="29" t="s">
        <v>913</v>
      </c>
      <c r="B25" s="30" t="s">
        <v>32</v>
      </c>
      <c r="C25" s="31" t="s">
        <v>88</v>
      </c>
      <c r="D25" s="37" t="s">
        <v>951</v>
      </c>
      <c r="E25" s="32" t="s">
        <v>952</v>
      </c>
      <c r="F25" s="33"/>
      <c r="G25" s="32" t="s">
        <v>953</v>
      </c>
      <c r="H25" s="33"/>
      <c r="I25" s="33"/>
      <c r="J25" s="35"/>
      <c r="K25" s="33"/>
    </row>
    <row r="26">
      <c r="A26" s="29" t="s">
        <v>913</v>
      </c>
      <c r="B26" s="30" t="s">
        <v>35</v>
      </c>
      <c r="C26" s="31" t="s">
        <v>91</v>
      </c>
      <c r="D26" s="37" t="s">
        <v>954</v>
      </c>
      <c r="E26" s="32" t="s">
        <v>955</v>
      </c>
      <c r="F26" s="33"/>
      <c r="G26" s="37"/>
      <c r="H26" s="33"/>
      <c r="I26" s="33"/>
      <c r="J26" s="35"/>
      <c r="K26" s="33"/>
    </row>
    <row r="27">
      <c r="A27" s="29" t="s">
        <v>913</v>
      </c>
      <c r="B27" s="30" t="s">
        <v>38</v>
      </c>
      <c r="C27" s="31" t="s">
        <v>94</v>
      </c>
      <c r="D27" s="37" t="s">
        <v>956</v>
      </c>
      <c r="E27" s="32" t="s">
        <v>957</v>
      </c>
      <c r="F27" s="33"/>
      <c r="G27" s="32" t="s">
        <v>958</v>
      </c>
      <c r="H27" s="33"/>
      <c r="I27" s="33"/>
      <c r="J27" s="35"/>
      <c r="K27" s="33"/>
    </row>
    <row r="28">
      <c r="A28" s="29" t="s">
        <v>913</v>
      </c>
      <c r="B28" s="30" t="s">
        <v>41</v>
      </c>
      <c r="C28" s="31" t="s">
        <v>97</v>
      </c>
      <c r="D28" s="37" t="s">
        <v>959</v>
      </c>
      <c r="E28" s="32" t="s">
        <v>960</v>
      </c>
      <c r="F28" s="33"/>
      <c r="G28" s="32" t="s">
        <v>961</v>
      </c>
      <c r="H28" s="33"/>
      <c r="I28" s="33"/>
      <c r="J28" s="35"/>
      <c r="K28" s="33"/>
    </row>
    <row r="29">
      <c r="A29" s="29" t="s">
        <v>913</v>
      </c>
      <c r="B29" s="30" t="s">
        <v>41</v>
      </c>
      <c r="C29" s="31" t="s">
        <v>100</v>
      </c>
      <c r="D29" s="37" t="s">
        <v>959</v>
      </c>
      <c r="E29" s="32" t="s">
        <v>962</v>
      </c>
      <c r="F29" s="33"/>
      <c r="G29" s="37"/>
      <c r="H29" s="33"/>
      <c r="I29" s="33"/>
      <c r="J29" s="35"/>
      <c r="K29" s="33"/>
    </row>
    <row r="30">
      <c r="A30" s="29" t="s">
        <v>913</v>
      </c>
      <c r="B30" s="30" t="s">
        <v>41</v>
      </c>
      <c r="C30" s="31" t="s">
        <v>103</v>
      </c>
      <c r="D30" s="37" t="s">
        <v>959</v>
      </c>
      <c r="E30" s="32" t="s">
        <v>963</v>
      </c>
      <c r="F30" s="33"/>
      <c r="G30" s="37"/>
      <c r="H30" s="33"/>
      <c r="I30" s="33"/>
      <c r="J30" s="35"/>
      <c r="K30" s="33"/>
    </row>
    <row r="31">
      <c r="A31" s="29" t="s">
        <v>913</v>
      </c>
      <c r="B31" s="30" t="s">
        <v>41</v>
      </c>
      <c r="C31" s="31" t="s">
        <v>106</v>
      </c>
      <c r="D31" s="37" t="s">
        <v>959</v>
      </c>
      <c r="E31" s="32" t="s">
        <v>964</v>
      </c>
      <c r="F31" s="33"/>
      <c r="G31" s="37"/>
      <c r="H31" s="33"/>
      <c r="I31" s="33"/>
      <c r="J31" s="35"/>
      <c r="K31" s="33"/>
    </row>
    <row r="32">
      <c r="A32" s="29" t="s">
        <v>913</v>
      </c>
      <c r="B32" s="30" t="s">
        <v>44</v>
      </c>
      <c r="C32" s="31" t="s">
        <v>109</v>
      </c>
      <c r="D32" s="37" t="s">
        <v>965</v>
      </c>
      <c r="E32" s="32" t="s">
        <v>966</v>
      </c>
      <c r="F32" s="33"/>
      <c r="G32" s="32" t="s">
        <v>967</v>
      </c>
      <c r="H32" s="33"/>
      <c r="I32" s="33"/>
      <c r="J32" s="35"/>
      <c r="K32" s="33"/>
    </row>
    <row r="33">
      <c r="A33" s="29" t="s">
        <v>913</v>
      </c>
      <c r="B33" s="30" t="s">
        <v>47</v>
      </c>
      <c r="C33" s="31" t="s">
        <v>112</v>
      </c>
      <c r="D33" s="37" t="s">
        <v>968</v>
      </c>
      <c r="E33" s="32" t="s">
        <v>969</v>
      </c>
      <c r="F33" s="33"/>
      <c r="G33" s="32" t="s">
        <v>970</v>
      </c>
      <c r="H33" s="33"/>
      <c r="I33" s="33"/>
      <c r="J33" s="35"/>
      <c r="K33" s="33"/>
    </row>
    <row r="34">
      <c r="A34" s="29" t="s">
        <v>913</v>
      </c>
      <c r="B34" s="30" t="s">
        <v>47</v>
      </c>
      <c r="C34" s="31" t="s">
        <v>115</v>
      </c>
      <c r="D34" s="37" t="s">
        <v>968</v>
      </c>
      <c r="E34" s="32" t="s">
        <v>971</v>
      </c>
      <c r="F34" s="33"/>
      <c r="G34" s="32" t="s">
        <v>972</v>
      </c>
      <c r="H34" s="33"/>
      <c r="I34" s="33"/>
      <c r="J34" s="35"/>
      <c r="K34" s="33"/>
    </row>
    <row r="35">
      <c r="A35" s="29" t="s">
        <v>913</v>
      </c>
      <c r="B35" s="30" t="s">
        <v>50</v>
      </c>
      <c r="C35" s="31" t="s">
        <v>118</v>
      </c>
      <c r="D35" s="37" t="s">
        <v>973</v>
      </c>
      <c r="E35" s="32" t="s">
        <v>974</v>
      </c>
      <c r="F35" s="33"/>
      <c r="G35" s="32" t="s">
        <v>975</v>
      </c>
      <c r="H35" s="33"/>
      <c r="I35" s="33"/>
      <c r="J35" s="35"/>
      <c r="K35" s="33"/>
    </row>
    <row r="36">
      <c r="A36" s="29" t="s">
        <v>913</v>
      </c>
      <c r="B36" s="30" t="s">
        <v>53</v>
      </c>
      <c r="C36" s="31" t="s">
        <v>121</v>
      </c>
      <c r="D36" s="37" t="s">
        <v>54</v>
      </c>
      <c r="E36" s="32" t="s">
        <v>976</v>
      </c>
      <c r="F36" s="33"/>
      <c r="G36" s="37"/>
      <c r="H36" s="33"/>
      <c r="I36" s="33"/>
      <c r="J36" s="35"/>
      <c r="K36" s="33"/>
    </row>
    <row r="37">
      <c r="A37" s="29" t="s">
        <v>913</v>
      </c>
      <c r="B37" s="30" t="s">
        <v>56</v>
      </c>
      <c r="C37" s="31" t="s">
        <v>124</v>
      </c>
      <c r="D37" s="37" t="s">
        <v>57</v>
      </c>
      <c r="E37" s="32" t="s">
        <v>977</v>
      </c>
      <c r="F37" s="33"/>
      <c r="G37" s="32" t="s">
        <v>978</v>
      </c>
      <c r="H37" s="33"/>
      <c r="I37" s="33"/>
      <c r="J37" s="35"/>
      <c r="K37" s="33"/>
    </row>
    <row r="38">
      <c r="A38" s="29" t="s">
        <v>913</v>
      </c>
      <c r="B38" s="30" t="s">
        <v>59</v>
      </c>
      <c r="C38" s="31" t="s">
        <v>127</v>
      </c>
      <c r="D38" s="37" t="s">
        <v>979</v>
      </c>
      <c r="E38" s="32" t="s">
        <v>980</v>
      </c>
      <c r="F38" s="33"/>
      <c r="G38" s="32" t="s">
        <v>981</v>
      </c>
      <c r="H38" s="33"/>
      <c r="I38" s="33"/>
      <c r="J38" s="35"/>
      <c r="K38" s="33"/>
    </row>
    <row r="39">
      <c r="A39" s="29" t="s">
        <v>913</v>
      </c>
      <c r="B39" s="30" t="s">
        <v>62</v>
      </c>
      <c r="C39" s="31" t="s">
        <v>130</v>
      </c>
      <c r="D39" s="37" t="s">
        <v>63</v>
      </c>
      <c r="E39" s="32" t="s">
        <v>982</v>
      </c>
      <c r="F39" s="33"/>
      <c r="G39" s="32" t="s">
        <v>983</v>
      </c>
      <c r="H39" s="33"/>
      <c r="I39" s="33"/>
      <c r="J39" s="35"/>
      <c r="K39" s="33"/>
    </row>
    <row r="40">
      <c r="A40" s="29" t="s">
        <v>913</v>
      </c>
      <c r="B40" s="30" t="s">
        <v>62</v>
      </c>
      <c r="C40" s="31" t="s">
        <v>133</v>
      </c>
      <c r="D40" s="37" t="s">
        <v>63</v>
      </c>
      <c r="E40" s="32" t="s">
        <v>984</v>
      </c>
      <c r="F40" s="33"/>
      <c r="G40" s="37"/>
      <c r="H40" s="33"/>
      <c r="I40" s="33"/>
      <c r="J40" s="35"/>
      <c r="K40" s="33"/>
    </row>
    <row r="41">
      <c r="A41" s="29" t="s">
        <v>913</v>
      </c>
      <c r="B41" s="30" t="s">
        <v>65</v>
      </c>
      <c r="C41" s="31" t="s">
        <v>136</v>
      </c>
      <c r="D41" s="37" t="s">
        <v>66</v>
      </c>
      <c r="E41" s="32" t="s">
        <v>985</v>
      </c>
      <c r="F41" s="33"/>
      <c r="G41" s="37"/>
      <c r="H41" s="33"/>
      <c r="I41" s="33"/>
      <c r="J41" s="35"/>
      <c r="K41" s="33"/>
    </row>
    <row r="42">
      <c r="A42" s="29" t="s">
        <v>913</v>
      </c>
      <c r="B42" s="30" t="s">
        <v>68</v>
      </c>
      <c r="C42" s="31" t="s">
        <v>139</v>
      </c>
      <c r="D42" s="37" t="s">
        <v>986</v>
      </c>
      <c r="E42" s="32" t="s">
        <v>987</v>
      </c>
      <c r="F42" s="33"/>
      <c r="G42" s="32" t="s">
        <v>988</v>
      </c>
      <c r="H42" s="33"/>
      <c r="I42" s="33"/>
      <c r="J42" s="35"/>
      <c r="K42" s="33"/>
    </row>
    <row r="43">
      <c r="A43" s="29" t="s">
        <v>913</v>
      </c>
      <c r="B43" s="30" t="s">
        <v>68</v>
      </c>
      <c r="C43" s="31" t="s">
        <v>142</v>
      </c>
      <c r="D43" s="37" t="s">
        <v>986</v>
      </c>
      <c r="E43" s="32" t="s">
        <v>989</v>
      </c>
      <c r="F43" s="33"/>
      <c r="G43" s="32" t="s">
        <v>990</v>
      </c>
      <c r="H43" s="33"/>
      <c r="I43" s="33"/>
      <c r="J43" s="35"/>
      <c r="K43" s="33"/>
    </row>
    <row r="44">
      <c r="A44" s="29" t="s">
        <v>913</v>
      </c>
      <c r="B44" s="30" t="s">
        <v>71</v>
      </c>
      <c r="C44" s="31" t="s">
        <v>145</v>
      </c>
      <c r="D44" s="37" t="s">
        <v>991</v>
      </c>
      <c r="E44" s="32" t="s">
        <v>992</v>
      </c>
      <c r="F44" s="33"/>
      <c r="G44" s="32" t="s">
        <v>993</v>
      </c>
      <c r="H44" s="33"/>
      <c r="I44" s="33"/>
      <c r="J44" s="35"/>
      <c r="K44" s="33"/>
    </row>
    <row r="45">
      <c r="A45" s="29" t="s">
        <v>913</v>
      </c>
      <c r="B45" s="30" t="s">
        <v>74</v>
      </c>
      <c r="C45" s="31" t="s">
        <v>148</v>
      </c>
      <c r="D45" s="37" t="s">
        <v>994</v>
      </c>
      <c r="E45" s="32" t="s">
        <v>995</v>
      </c>
      <c r="F45" s="33"/>
      <c r="G45" s="32" t="s">
        <v>915</v>
      </c>
      <c r="H45" s="33"/>
      <c r="I45" s="33"/>
      <c r="J45" s="35"/>
      <c r="K45" s="33"/>
    </row>
    <row r="46">
      <c r="A46" s="29" t="s">
        <v>913</v>
      </c>
      <c r="B46" s="30" t="s">
        <v>77</v>
      </c>
      <c r="C46" s="31" t="s">
        <v>149</v>
      </c>
      <c r="D46" s="37" t="s">
        <v>996</v>
      </c>
      <c r="E46" s="32" t="s">
        <v>997</v>
      </c>
      <c r="F46" s="33"/>
      <c r="G46" s="32" t="s">
        <v>998</v>
      </c>
      <c r="H46" s="33"/>
      <c r="I46" s="33"/>
      <c r="J46" s="35"/>
      <c r="K46" s="33"/>
    </row>
    <row r="47">
      <c r="A47" s="29" t="s">
        <v>913</v>
      </c>
      <c r="B47" s="30" t="s">
        <v>77</v>
      </c>
      <c r="C47" s="31" t="s">
        <v>150</v>
      </c>
      <c r="D47" s="37" t="s">
        <v>996</v>
      </c>
      <c r="E47" s="32" t="s">
        <v>999</v>
      </c>
      <c r="F47" s="33"/>
      <c r="G47" s="37"/>
      <c r="H47" s="33"/>
      <c r="I47" s="33"/>
      <c r="J47" s="35"/>
      <c r="K47" s="33"/>
    </row>
    <row r="48">
      <c r="A48" s="29" t="s">
        <v>913</v>
      </c>
      <c r="B48" s="30" t="s">
        <v>80</v>
      </c>
      <c r="C48" s="31" t="s">
        <v>151</v>
      </c>
      <c r="D48" s="37" t="s">
        <v>1000</v>
      </c>
      <c r="E48" s="32" t="s">
        <v>1001</v>
      </c>
      <c r="F48" s="33"/>
      <c r="G48" s="37"/>
      <c r="H48" s="33"/>
      <c r="I48" s="33"/>
      <c r="J48" s="35"/>
      <c r="K48" s="33"/>
    </row>
    <row r="49">
      <c r="A49" s="29" t="s">
        <v>913</v>
      </c>
      <c r="B49" s="30" t="s">
        <v>83</v>
      </c>
      <c r="C49" s="31" t="s">
        <v>152</v>
      </c>
      <c r="D49" s="37" t="s">
        <v>1002</v>
      </c>
      <c r="E49" s="32" t="s">
        <v>1003</v>
      </c>
      <c r="F49" s="33"/>
      <c r="G49" s="37"/>
      <c r="H49" s="33"/>
      <c r="I49" s="33"/>
      <c r="J49" s="35"/>
      <c r="K49" s="33"/>
    </row>
    <row r="50">
      <c r="A50" s="29" t="s">
        <v>913</v>
      </c>
      <c r="B50" s="30" t="s">
        <v>86</v>
      </c>
      <c r="C50" s="31" t="s">
        <v>153</v>
      </c>
      <c r="D50" s="37" t="s">
        <v>87</v>
      </c>
      <c r="E50" s="32" t="s">
        <v>1004</v>
      </c>
      <c r="F50" s="33"/>
      <c r="G50" s="32" t="s">
        <v>1005</v>
      </c>
      <c r="H50" s="33"/>
      <c r="I50" s="33"/>
      <c r="J50" s="35"/>
      <c r="K50" s="33"/>
    </row>
    <row r="51">
      <c r="A51" s="29" t="s">
        <v>913</v>
      </c>
      <c r="B51" s="30" t="s">
        <v>86</v>
      </c>
      <c r="C51" s="31" t="s">
        <v>154</v>
      </c>
      <c r="D51" s="37" t="s">
        <v>87</v>
      </c>
      <c r="E51" s="32" t="s">
        <v>1006</v>
      </c>
      <c r="F51" s="33"/>
      <c r="G51" s="32" t="s">
        <v>1007</v>
      </c>
      <c r="H51" s="33"/>
      <c r="I51" s="33"/>
      <c r="J51" s="35"/>
      <c r="K51" s="33"/>
    </row>
    <row r="52">
      <c r="A52" s="39" t="s">
        <v>913</v>
      </c>
      <c r="B52" s="30" t="s">
        <v>89</v>
      </c>
      <c r="C52" s="31" t="s">
        <v>155</v>
      </c>
      <c r="D52" s="37" t="s">
        <v>90</v>
      </c>
      <c r="E52" s="32" t="s">
        <v>1008</v>
      </c>
      <c r="F52" s="33"/>
      <c r="G52" s="32" t="s">
        <v>1009</v>
      </c>
      <c r="H52" s="33"/>
      <c r="I52" s="33"/>
      <c r="J52" s="35"/>
      <c r="K52" s="33"/>
    </row>
    <row r="53">
      <c r="A53" s="29" t="s">
        <v>913</v>
      </c>
      <c r="B53" s="30" t="s">
        <v>89</v>
      </c>
      <c r="C53" s="31" t="s">
        <v>156</v>
      </c>
      <c r="D53" s="37" t="s">
        <v>90</v>
      </c>
      <c r="E53" s="32" t="s">
        <v>1010</v>
      </c>
      <c r="F53" s="33"/>
      <c r="G53" s="37"/>
      <c r="H53" s="33"/>
      <c r="I53" s="33"/>
      <c r="J53" s="35"/>
      <c r="K53" s="33"/>
    </row>
    <row r="54">
      <c r="A54" s="29" t="s">
        <v>913</v>
      </c>
      <c r="B54" s="30" t="s">
        <v>89</v>
      </c>
      <c r="C54" s="31" t="s">
        <v>157</v>
      </c>
      <c r="D54" s="37" t="s">
        <v>90</v>
      </c>
      <c r="E54" s="32" t="s">
        <v>1011</v>
      </c>
      <c r="F54" s="33"/>
      <c r="G54" s="37"/>
      <c r="H54" s="33"/>
      <c r="I54" s="33"/>
      <c r="J54" s="35"/>
      <c r="K54" s="33"/>
    </row>
    <row r="55">
      <c r="A55" s="29" t="s">
        <v>913</v>
      </c>
      <c r="B55" s="30" t="s">
        <v>89</v>
      </c>
      <c r="C55" s="31" t="s">
        <v>158</v>
      </c>
      <c r="D55" s="37" t="s">
        <v>90</v>
      </c>
      <c r="E55" s="32" t="s">
        <v>1012</v>
      </c>
      <c r="F55" s="33"/>
      <c r="G55" s="32" t="s">
        <v>1009</v>
      </c>
      <c r="H55" s="33"/>
      <c r="I55" s="33"/>
      <c r="J55" s="35"/>
      <c r="K55" s="33"/>
    </row>
    <row r="56">
      <c r="A56" s="29" t="s">
        <v>913</v>
      </c>
      <c r="B56" s="30" t="s">
        <v>92</v>
      </c>
      <c r="C56" s="31" t="s">
        <v>159</v>
      </c>
      <c r="D56" s="37" t="s">
        <v>93</v>
      </c>
      <c r="E56" s="32" t="s">
        <v>1013</v>
      </c>
      <c r="F56" s="33"/>
      <c r="G56" s="32" t="s">
        <v>1014</v>
      </c>
      <c r="H56" s="33"/>
      <c r="I56" s="33"/>
      <c r="J56" s="35"/>
      <c r="K56" s="33"/>
    </row>
    <row r="57">
      <c r="A57" s="29" t="s">
        <v>913</v>
      </c>
      <c r="B57" s="30" t="s">
        <v>92</v>
      </c>
      <c r="C57" s="31" t="s">
        <v>160</v>
      </c>
      <c r="D57" s="37" t="s">
        <v>93</v>
      </c>
      <c r="E57" s="32" t="s">
        <v>1015</v>
      </c>
      <c r="F57" s="33"/>
      <c r="G57" s="37"/>
      <c r="H57" s="33"/>
      <c r="I57" s="33"/>
      <c r="J57" s="35"/>
      <c r="K57" s="33"/>
    </row>
    <row r="58">
      <c r="A58" s="29" t="s">
        <v>913</v>
      </c>
      <c r="B58" s="30" t="s">
        <v>95</v>
      </c>
      <c r="C58" s="31" t="s">
        <v>161</v>
      </c>
      <c r="D58" s="37" t="s">
        <v>1016</v>
      </c>
      <c r="E58" s="32" t="s">
        <v>1017</v>
      </c>
      <c r="F58" s="33"/>
      <c r="G58" s="37"/>
      <c r="H58" s="33"/>
      <c r="I58" s="33"/>
      <c r="J58" s="35"/>
      <c r="K58" s="33"/>
    </row>
    <row r="59">
      <c r="A59" s="29" t="s">
        <v>913</v>
      </c>
      <c r="B59" s="30" t="s">
        <v>98</v>
      </c>
      <c r="C59" s="31" t="s">
        <v>162</v>
      </c>
      <c r="D59" s="37" t="s">
        <v>99</v>
      </c>
      <c r="E59" s="32" t="s">
        <v>1018</v>
      </c>
      <c r="F59" s="33"/>
      <c r="G59" s="32" t="s">
        <v>1019</v>
      </c>
      <c r="H59" s="33"/>
      <c r="I59" s="33"/>
      <c r="J59" s="35"/>
      <c r="K59" s="33"/>
    </row>
    <row r="60">
      <c r="A60" s="29" t="s">
        <v>913</v>
      </c>
      <c r="B60" s="30" t="s">
        <v>101</v>
      </c>
      <c r="C60" s="31" t="s">
        <v>163</v>
      </c>
      <c r="D60" s="37" t="s">
        <v>102</v>
      </c>
      <c r="E60" s="32" t="s">
        <v>1020</v>
      </c>
      <c r="F60" s="33"/>
      <c r="G60" s="32" t="s">
        <v>1021</v>
      </c>
      <c r="H60" s="33"/>
      <c r="I60" s="33"/>
      <c r="J60" s="35"/>
      <c r="K60" s="33"/>
    </row>
    <row r="61">
      <c r="A61" s="29" t="s">
        <v>913</v>
      </c>
      <c r="B61" s="30" t="s">
        <v>101</v>
      </c>
      <c r="C61" s="31" t="s">
        <v>164</v>
      </c>
      <c r="D61" s="37" t="s">
        <v>102</v>
      </c>
      <c r="E61" s="32" t="s">
        <v>1022</v>
      </c>
      <c r="F61" s="33"/>
      <c r="G61" s="37"/>
      <c r="H61" s="33"/>
      <c r="I61" s="33"/>
      <c r="J61" s="35"/>
      <c r="K61" s="33"/>
    </row>
    <row r="62">
      <c r="A62" s="29" t="s">
        <v>913</v>
      </c>
      <c r="B62" s="30" t="s">
        <v>104</v>
      </c>
      <c r="C62" s="31" t="s">
        <v>165</v>
      </c>
      <c r="D62" s="37" t="s">
        <v>105</v>
      </c>
      <c r="E62" s="32" t="s">
        <v>1023</v>
      </c>
      <c r="F62" s="33"/>
      <c r="G62" s="37"/>
      <c r="H62" s="33"/>
      <c r="I62" s="33"/>
      <c r="J62" s="35"/>
      <c r="K62" s="33"/>
    </row>
    <row r="63">
      <c r="A63" s="29" t="s">
        <v>913</v>
      </c>
      <c r="B63" s="30" t="s">
        <v>104</v>
      </c>
      <c r="C63" s="31" t="s">
        <v>166</v>
      </c>
      <c r="D63" s="37" t="s">
        <v>105</v>
      </c>
      <c r="E63" s="32" t="s">
        <v>1024</v>
      </c>
      <c r="F63" s="33"/>
      <c r="G63" s="37"/>
      <c r="H63" s="33"/>
      <c r="I63" s="33"/>
      <c r="J63" s="35"/>
      <c r="K63" s="33"/>
    </row>
    <row r="64">
      <c r="A64" s="29" t="s">
        <v>913</v>
      </c>
      <c r="B64" s="30" t="s">
        <v>107</v>
      </c>
      <c r="C64" s="31" t="s">
        <v>167</v>
      </c>
      <c r="D64" s="37" t="s">
        <v>1025</v>
      </c>
      <c r="E64" s="32" t="s">
        <v>1026</v>
      </c>
      <c r="F64" s="33"/>
      <c r="G64" s="37"/>
      <c r="H64" s="33"/>
      <c r="I64" s="33"/>
      <c r="J64" s="35"/>
      <c r="K64" s="33"/>
    </row>
    <row r="65">
      <c r="A65" s="29" t="s">
        <v>913</v>
      </c>
      <c r="B65" s="30" t="s">
        <v>110</v>
      </c>
      <c r="C65" s="31" t="s">
        <v>168</v>
      </c>
      <c r="D65" s="37" t="s">
        <v>1027</v>
      </c>
      <c r="E65" s="32" t="s">
        <v>1028</v>
      </c>
      <c r="F65" s="33"/>
      <c r="G65" s="37"/>
      <c r="H65" s="33"/>
      <c r="I65" s="33"/>
      <c r="J65" s="35"/>
      <c r="K65" s="33"/>
    </row>
    <row r="66">
      <c r="A66" s="29" t="s">
        <v>913</v>
      </c>
      <c r="B66" s="30" t="s">
        <v>113</v>
      </c>
      <c r="C66" s="31" t="s">
        <v>169</v>
      </c>
      <c r="D66" s="37" t="s">
        <v>1029</v>
      </c>
      <c r="E66" s="32" t="s">
        <v>1030</v>
      </c>
      <c r="F66" s="33"/>
      <c r="G66" s="37"/>
      <c r="H66" s="33"/>
      <c r="I66" s="33"/>
      <c r="J66" s="35"/>
      <c r="K66" s="33"/>
    </row>
    <row r="67">
      <c r="A67" s="29" t="s">
        <v>913</v>
      </c>
      <c r="B67" s="30" t="s">
        <v>116</v>
      </c>
      <c r="C67" s="31" t="s">
        <v>170</v>
      </c>
      <c r="D67" s="37" t="s">
        <v>1031</v>
      </c>
      <c r="E67" s="32" t="s">
        <v>1032</v>
      </c>
      <c r="F67" s="33"/>
      <c r="G67" s="32" t="s">
        <v>1033</v>
      </c>
      <c r="H67" s="33"/>
      <c r="I67" s="33"/>
      <c r="J67" s="35"/>
      <c r="K67" s="33"/>
    </row>
    <row r="68">
      <c r="A68" s="29" t="s">
        <v>913</v>
      </c>
      <c r="B68" s="30" t="s">
        <v>116</v>
      </c>
      <c r="C68" s="31" t="s">
        <v>171</v>
      </c>
      <c r="D68" s="37" t="s">
        <v>1031</v>
      </c>
      <c r="E68" s="32" t="s">
        <v>1034</v>
      </c>
      <c r="F68" s="33"/>
      <c r="G68" s="32" t="s">
        <v>1033</v>
      </c>
      <c r="H68" s="33"/>
      <c r="I68" s="33"/>
      <c r="J68" s="35"/>
      <c r="K68" s="33"/>
    </row>
    <row r="69">
      <c r="A69" s="29" t="s">
        <v>913</v>
      </c>
      <c r="B69" s="30" t="s">
        <v>116</v>
      </c>
      <c r="C69" s="31" t="s">
        <v>172</v>
      </c>
      <c r="D69" s="37" t="s">
        <v>1031</v>
      </c>
      <c r="E69" s="32" t="s">
        <v>1035</v>
      </c>
      <c r="F69" s="33"/>
      <c r="G69" s="37"/>
      <c r="H69" s="33"/>
      <c r="I69" s="33"/>
      <c r="J69" s="35"/>
      <c r="K69" s="33"/>
    </row>
    <row r="70">
      <c r="A70" s="29" t="s">
        <v>913</v>
      </c>
      <c r="B70" s="30" t="s">
        <v>119</v>
      </c>
      <c r="C70" s="31" t="s">
        <v>173</v>
      </c>
      <c r="D70" s="37" t="s">
        <v>120</v>
      </c>
      <c r="E70" s="32" t="s">
        <v>1036</v>
      </c>
      <c r="F70" s="33"/>
      <c r="G70" s="37"/>
      <c r="H70" s="33"/>
      <c r="I70" s="33"/>
      <c r="J70" s="35"/>
      <c r="K70" s="33"/>
    </row>
    <row r="71">
      <c r="A71" s="29" t="s">
        <v>913</v>
      </c>
      <c r="B71" s="30" t="s">
        <v>119</v>
      </c>
      <c r="C71" s="31" t="s">
        <v>174</v>
      </c>
      <c r="D71" s="37" t="s">
        <v>120</v>
      </c>
      <c r="E71" s="32" t="s">
        <v>1037</v>
      </c>
      <c r="F71" s="33"/>
      <c r="G71" s="37"/>
      <c r="H71" s="33"/>
      <c r="I71" s="33"/>
      <c r="J71" s="35"/>
      <c r="K71" s="33"/>
    </row>
    <row r="72">
      <c r="A72" s="29" t="s">
        <v>913</v>
      </c>
      <c r="B72" s="30" t="s">
        <v>122</v>
      </c>
      <c r="C72" s="31" t="s">
        <v>175</v>
      </c>
      <c r="D72" s="37" t="s">
        <v>1038</v>
      </c>
      <c r="E72" s="32" t="s">
        <v>1039</v>
      </c>
      <c r="F72" s="33"/>
      <c r="G72" s="32" t="s">
        <v>1040</v>
      </c>
      <c r="H72" s="33"/>
      <c r="I72" s="33"/>
      <c r="J72" s="35"/>
      <c r="K72" s="33"/>
    </row>
    <row r="73">
      <c r="A73" s="29" t="s">
        <v>913</v>
      </c>
      <c r="B73" s="30" t="s">
        <v>122</v>
      </c>
      <c r="C73" s="31" t="s">
        <v>176</v>
      </c>
      <c r="D73" s="37" t="s">
        <v>1038</v>
      </c>
      <c r="E73" s="32" t="s">
        <v>1041</v>
      </c>
      <c r="F73" s="33"/>
      <c r="G73" s="37"/>
      <c r="H73" s="33"/>
      <c r="I73" s="33"/>
      <c r="J73" s="35"/>
      <c r="K73" s="33"/>
    </row>
    <row r="74">
      <c r="A74" s="29" t="s">
        <v>913</v>
      </c>
      <c r="B74" s="30" t="s">
        <v>125</v>
      </c>
      <c r="C74" s="31" t="s">
        <v>177</v>
      </c>
      <c r="D74" s="37" t="s">
        <v>1042</v>
      </c>
      <c r="E74" s="32" t="s">
        <v>1043</v>
      </c>
      <c r="F74" s="33"/>
      <c r="G74" s="37"/>
      <c r="H74" s="33"/>
      <c r="I74" s="33"/>
      <c r="J74" s="35"/>
      <c r="K74" s="33"/>
    </row>
    <row r="75">
      <c r="A75" s="29" t="s">
        <v>913</v>
      </c>
      <c r="B75" s="30" t="s">
        <v>128</v>
      </c>
      <c r="C75" s="31" t="s">
        <v>178</v>
      </c>
      <c r="D75" s="37" t="s">
        <v>129</v>
      </c>
      <c r="E75" s="32" t="s">
        <v>1044</v>
      </c>
      <c r="F75" s="33"/>
      <c r="G75" s="37"/>
      <c r="H75" s="33"/>
      <c r="I75" s="33"/>
      <c r="J75" s="35"/>
      <c r="K75" s="33"/>
    </row>
    <row r="76">
      <c r="A76" s="29" t="s">
        <v>913</v>
      </c>
      <c r="B76" s="30" t="s">
        <v>128</v>
      </c>
      <c r="C76" s="31" t="s">
        <v>179</v>
      </c>
      <c r="D76" s="37" t="s">
        <v>129</v>
      </c>
      <c r="E76" s="32" t="s">
        <v>1045</v>
      </c>
      <c r="F76" s="33"/>
      <c r="G76" s="37"/>
      <c r="H76" s="33"/>
      <c r="I76" s="33"/>
      <c r="J76" s="35"/>
      <c r="K76" s="33"/>
    </row>
    <row r="77">
      <c r="A77" s="29" t="s">
        <v>913</v>
      </c>
      <c r="B77" s="30" t="s">
        <v>131</v>
      </c>
      <c r="C77" s="31" t="s">
        <v>180</v>
      </c>
      <c r="D77" s="37" t="s">
        <v>1046</v>
      </c>
      <c r="E77" s="32" t="s">
        <v>1047</v>
      </c>
      <c r="F77" s="33"/>
      <c r="G77" s="32" t="s">
        <v>1048</v>
      </c>
      <c r="H77" s="33"/>
      <c r="I77" s="33"/>
      <c r="J77" s="35"/>
      <c r="K77" s="33"/>
    </row>
    <row r="78">
      <c r="A78" s="29" t="s">
        <v>913</v>
      </c>
      <c r="B78" s="30" t="s">
        <v>134</v>
      </c>
      <c r="C78" s="31" t="s">
        <v>181</v>
      </c>
      <c r="D78" s="37" t="s">
        <v>135</v>
      </c>
      <c r="E78" s="32" t="s">
        <v>1049</v>
      </c>
      <c r="F78" s="33"/>
      <c r="G78" s="32" t="s">
        <v>1050</v>
      </c>
      <c r="H78" s="33"/>
      <c r="I78" s="33"/>
      <c r="J78" s="35"/>
      <c r="K78" s="33"/>
    </row>
    <row r="79">
      <c r="A79" s="29" t="s">
        <v>913</v>
      </c>
      <c r="B79" s="30" t="s">
        <v>134</v>
      </c>
      <c r="C79" s="31" t="s">
        <v>182</v>
      </c>
      <c r="D79" s="37" t="s">
        <v>135</v>
      </c>
      <c r="E79" s="32" t="s">
        <v>1051</v>
      </c>
      <c r="F79" s="33"/>
      <c r="G79" s="32" t="s">
        <v>1052</v>
      </c>
      <c r="H79" s="33"/>
      <c r="I79" s="33"/>
      <c r="J79" s="35"/>
      <c r="K79" s="33"/>
    </row>
    <row r="80">
      <c r="A80" s="29" t="s">
        <v>913</v>
      </c>
      <c r="B80" s="30" t="s">
        <v>137</v>
      </c>
      <c r="C80" s="31" t="s">
        <v>183</v>
      </c>
      <c r="D80" s="37" t="s">
        <v>1053</v>
      </c>
      <c r="E80" s="32" t="s">
        <v>1054</v>
      </c>
      <c r="F80" s="33"/>
      <c r="G80" s="37"/>
      <c r="H80" s="33"/>
      <c r="I80" s="33"/>
      <c r="J80" s="35"/>
      <c r="K80" s="33"/>
    </row>
    <row r="81">
      <c r="A81" s="29" t="s">
        <v>913</v>
      </c>
      <c r="B81" s="30" t="s">
        <v>137</v>
      </c>
      <c r="C81" s="31" t="s">
        <v>184</v>
      </c>
      <c r="D81" s="37" t="s">
        <v>1053</v>
      </c>
      <c r="E81" s="32" t="s">
        <v>1055</v>
      </c>
      <c r="F81" s="33"/>
      <c r="G81" s="37"/>
      <c r="H81" s="33"/>
      <c r="I81" s="33"/>
      <c r="J81" s="35"/>
      <c r="K81" s="33"/>
    </row>
    <row r="82">
      <c r="A82" s="29" t="s">
        <v>913</v>
      </c>
      <c r="B82" s="30" t="s">
        <v>140</v>
      </c>
      <c r="C82" s="31" t="s">
        <v>185</v>
      </c>
      <c r="D82" s="37" t="s">
        <v>1056</v>
      </c>
      <c r="E82" s="32" t="s">
        <v>1057</v>
      </c>
      <c r="F82" s="33"/>
      <c r="G82" s="32" t="s">
        <v>1058</v>
      </c>
      <c r="H82" s="33"/>
      <c r="I82" s="33"/>
      <c r="J82" s="35"/>
      <c r="K82" s="33"/>
    </row>
    <row r="83">
      <c r="A83" s="29" t="s">
        <v>913</v>
      </c>
      <c r="B83" s="30" t="s">
        <v>143</v>
      </c>
      <c r="C83" s="31" t="s">
        <v>186</v>
      </c>
      <c r="D83" s="37" t="s">
        <v>144</v>
      </c>
      <c r="E83" s="32" t="s">
        <v>1059</v>
      </c>
      <c r="F83" s="33"/>
      <c r="G83" s="32" t="s">
        <v>1060</v>
      </c>
      <c r="H83" s="33"/>
      <c r="I83" s="33"/>
      <c r="J83" s="35"/>
      <c r="K83" s="33"/>
    </row>
    <row r="84">
      <c r="A84" s="29" t="s">
        <v>913</v>
      </c>
      <c r="B84" s="30" t="s">
        <v>143</v>
      </c>
      <c r="C84" s="31" t="s">
        <v>187</v>
      </c>
      <c r="D84" s="37" t="s">
        <v>144</v>
      </c>
      <c r="E84" s="32" t="s">
        <v>1061</v>
      </c>
      <c r="F84" s="33"/>
      <c r="G84" s="32" t="s">
        <v>1062</v>
      </c>
      <c r="H84" s="33"/>
      <c r="I84" s="33"/>
      <c r="J84" s="35"/>
      <c r="K84" s="33"/>
    </row>
    <row r="85">
      <c r="A85" s="29" t="s">
        <v>913</v>
      </c>
      <c r="B85" s="30" t="s">
        <v>146</v>
      </c>
      <c r="C85" s="31" t="s">
        <v>188</v>
      </c>
      <c r="D85" s="37" t="s">
        <v>147</v>
      </c>
      <c r="E85" s="32" t="s">
        <v>1063</v>
      </c>
      <c r="F85" s="33"/>
      <c r="G85" s="37"/>
      <c r="H85" s="33"/>
      <c r="I85" s="33"/>
      <c r="J85" s="35"/>
      <c r="K85" s="33"/>
    </row>
    <row r="86">
      <c r="A86" s="29" t="s">
        <v>913</v>
      </c>
      <c r="B86" s="30" t="s">
        <v>146</v>
      </c>
      <c r="C86" s="31" t="s">
        <v>189</v>
      </c>
      <c r="D86" s="37" t="s">
        <v>147</v>
      </c>
      <c r="E86" s="32" t="s">
        <v>1064</v>
      </c>
      <c r="F86" s="33"/>
      <c r="G86" s="37"/>
      <c r="H86" s="33"/>
      <c r="I86" s="33"/>
      <c r="J86" s="35"/>
      <c r="K86" s="33"/>
    </row>
    <row r="87">
      <c r="A87" s="29" t="s">
        <v>913</v>
      </c>
      <c r="B87" s="30" t="s">
        <v>146</v>
      </c>
      <c r="C87" s="31" t="s">
        <v>190</v>
      </c>
      <c r="D87" s="37" t="s">
        <v>147</v>
      </c>
      <c r="E87" s="32" t="s">
        <v>1065</v>
      </c>
      <c r="F87" s="33"/>
      <c r="G87" s="37"/>
      <c r="H87" s="33"/>
      <c r="I87" s="33"/>
      <c r="J87" s="35"/>
      <c r="K87" s="33"/>
    </row>
    <row r="88">
      <c r="A88" s="29" t="s">
        <v>913</v>
      </c>
      <c r="B88" s="30" t="s">
        <v>146</v>
      </c>
      <c r="C88" s="31" t="s">
        <v>191</v>
      </c>
      <c r="D88" s="37" t="s">
        <v>147</v>
      </c>
      <c r="E88" s="32" t="s">
        <v>1066</v>
      </c>
      <c r="F88" s="33"/>
      <c r="G88" s="32" t="s">
        <v>1067</v>
      </c>
      <c r="H88" s="33"/>
      <c r="I88" s="33"/>
      <c r="J88" s="35"/>
      <c r="K88" s="33"/>
    </row>
  </sheetData>
  <autoFilter ref="$A$1:$K$88"/>
  <conditionalFormatting sqref="J2:J88">
    <cfRule type="cellIs" dxfId="0" priority="1" operator="equal">
      <formula>"Pass"</formula>
    </cfRule>
  </conditionalFormatting>
  <conditionalFormatting sqref="J2:J88">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26.29"/>
    <col customWidth="1" min="2" max="3" width="16.29"/>
    <col customWidth="1" min="4" max="4" width="21.29"/>
    <col customWidth="1" min="5" max="5" width="58.43"/>
    <col customWidth="1" min="6" max="6" width="39.57"/>
    <col customWidth="1" min="7" max="7" width="64.43"/>
    <col customWidth="1" min="8" max="8" width="55.43"/>
    <col customWidth="1" min="9" max="9" width="67.14"/>
    <col customWidth="1" min="10" max="10" width="24.0"/>
    <col customWidth="1" min="11" max="11" width="64.43"/>
  </cols>
  <sheetData>
    <row r="1">
      <c r="A1" s="23" t="s">
        <v>906</v>
      </c>
      <c r="B1" s="24" t="s">
        <v>16</v>
      </c>
      <c r="C1" s="25" t="s">
        <v>14</v>
      </c>
      <c r="D1" s="26" t="s">
        <v>17</v>
      </c>
      <c r="E1" s="27" t="s">
        <v>907</v>
      </c>
      <c r="F1" s="27" t="s">
        <v>908</v>
      </c>
      <c r="G1" s="26" t="s">
        <v>909</v>
      </c>
      <c r="H1" s="28" t="s">
        <v>910</v>
      </c>
      <c r="I1" s="28" t="s">
        <v>911</v>
      </c>
      <c r="J1" s="28" t="s">
        <v>18</v>
      </c>
      <c r="K1" s="28" t="s">
        <v>912</v>
      </c>
    </row>
    <row r="2">
      <c r="A2" s="40" t="s">
        <v>1068</v>
      </c>
      <c r="B2" s="41" t="s">
        <v>199</v>
      </c>
      <c r="C2" s="31" t="s">
        <v>198</v>
      </c>
      <c r="D2" s="37" t="s">
        <v>21</v>
      </c>
      <c r="E2" s="37" t="s">
        <v>1069</v>
      </c>
      <c r="F2" s="33"/>
      <c r="G2" s="42" t="s">
        <v>915</v>
      </c>
      <c r="H2" s="33"/>
      <c r="I2" s="34"/>
      <c r="J2" s="35"/>
      <c r="K2" s="33"/>
    </row>
    <row r="3">
      <c r="A3" s="40" t="s">
        <v>1068</v>
      </c>
      <c r="B3" s="41" t="s">
        <v>199</v>
      </c>
      <c r="C3" s="31" t="s">
        <v>200</v>
      </c>
      <c r="D3" s="37" t="s">
        <v>21</v>
      </c>
      <c r="E3" s="37" t="s">
        <v>1070</v>
      </c>
      <c r="F3" s="33"/>
      <c r="G3" s="42" t="s">
        <v>915</v>
      </c>
      <c r="H3" s="33"/>
      <c r="I3" s="34"/>
      <c r="J3" s="35"/>
      <c r="K3" s="33"/>
    </row>
    <row r="4">
      <c r="A4" s="40" t="s">
        <v>1068</v>
      </c>
      <c r="B4" s="41" t="s">
        <v>199</v>
      </c>
      <c r="C4" s="31" t="s">
        <v>203</v>
      </c>
      <c r="D4" s="37" t="s">
        <v>21</v>
      </c>
      <c r="E4" s="32" t="s">
        <v>1071</v>
      </c>
      <c r="F4" s="33"/>
      <c r="G4" s="42" t="s">
        <v>918</v>
      </c>
      <c r="H4" s="33"/>
      <c r="I4" s="34"/>
      <c r="J4" s="35"/>
      <c r="K4" s="33"/>
    </row>
    <row r="5">
      <c r="A5" s="40" t="s">
        <v>1068</v>
      </c>
      <c r="B5" s="41" t="s">
        <v>199</v>
      </c>
      <c r="C5" s="31" t="s">
        <v>206</v>
      </c>
      <c r="D5" s="37" t="s">
        <v>21</v>
      </c>
      <c r="E5" s="32" t="s">
        <v>1072</v>
      </c>
      <c r="F5" s="33"/>
      <c r="G5" s="33"/>
      <c r="H5" s="33"/>
      <c r="I5" s="34"/>
      <c r="J5" s="35"/>
      <c r="K5" s="33"/>
    </row>
    <row r="6">
      <c r="A6" s="40" t="s">
        <v>1068</v>
      </c>
      <c r="B6" s="41" t="s">
        <v>199</v>
      </c>
      <c r="C6" s="31" t="s">
        <v>209</v>
      </c>
      <c r="D6" s="37" t="s">
        <v>21</v>
      </c>
      <c r="E6" s="32" t="s">
        <v>1073</v>
      </c>
      <c r="F6" s="33"/>
      <c r="G6" s="42" t="s">
        <v>921</v>
      </c>
      <c r="H6" s="33"/>
      <c r="I6" s="34"/>
      <c r="J6" s="35"/>
      <c r="K6" s="33"/>
    </row>
    <row r="7">
      <c r="A7" s="40" t="s">
        <v>1068</v>
      </c>
      <c r="B7" s="41" t="s">
        <v>199</v>
      </c>
      <c r="C7" s="31" t="s">
        <v>212</v>
      </c>
      <c r="D7" s="37" t="s">
        <v>21</v>
      </c>
      <c r="E7" s="32" t="s">
        <v>1074</v>
      </c>
      <c r="F7" s="33"/>
      <c r="G7" s="42" t="s">
        <v>923</v>
      </c>
      <c r="H7" s="33"/>
      <c r="I7" s="34"/>
      <c r="J7" s="35"/>
      <c r="K7" s="33"/>
    </row>
    <row r="8">
      <c r="A8" s="40" t="s">
        <v>1068</v>
      </c>
      <c r="B8" s="41" t="s">
        <v>199</v>
      </c>
      <c r="C8" s="31" t="s">
        <v>215</v>
      </c>
      <c r="D8" s="37" t="s">
        <v>21</v>
      </c>
      <c r="E8" s="32" t="s">
        <v>1075</v>
      </c>
      <c r="F8" s="33"/>
      <c r="G8" s="42" t="s">
        <v>925</v>
      </c>
      <c r="H8" s="33"/>
      <c r="I8" s="34"/>
      <c r="J8" s="35"/>
      <c r="K8" s="33"/>
    </row>
    <row r="9">
      <c r="A9" s="40" t="s">
        <v>1068</v>
      </c>
      <c r="B9" s="41" t="s">
        <v>201</v>
      </c>
      <c r="C9" s="31" t="s">
        <v>216</v>
      </c>
      <c r="D9" s="37" t="s">
        <v>202</v>
      </c>
      <c r="E9" s="37" t="s">
        <v>1076</v>
      </c>
      <c r="F9" s="33"/>
      <c r="G9" s="42" t="s">
        <v>1077</v>
      </c>
      <c r="H9" s="33"/>
      <c r="I9" s="34"/>
      <c r="J9" s="35"/>
      <c r="K9" s="33"/>
    </row>
    <row r="10">
      <c r="A10" s="40" t="s">
        <v>1068</v>
      </c>
      <c r="B10" s="41" t="s">
        <v>201</v>
      </c>
      <c r="C10" s="31" t="s">
        <v>217</v>
      </c>
      <c r="D10" s="37" t="s">
        <v>202</v>
      </c>
      <c r="E10" s="37" t="s">
        <v>1078</v>
      </c>
      <c r="F10" s="33"/>
      <c r="G10" s="42" t="s">
        <v>1077</v>
      </c>
      <c r="H10" s="33"/>
      <c r="I10" s="34"/>
      <c r="J10" s="35"/>
      <c r="K10" s="33"/>
    </row>
    <row r="11">
      <c r="A11" s="40" t="s">
        <v>1068</v>
      </c>
      <c r="B11" s="41" t="s">
        <v>201</v>
      </c>
      <c r="C11" s="31" t="s">
        <v>218</v>
      </c>
      <c r="D11" s="37" t="s">
        <v>202</v>
      </c>
      <c r="E11" s="32" t="s">
        <v>1079</v>
      </c>
      <c r="F11" s="33"/>
      <c r="G11" s="42" t="s">
        <v>1080</v>
      </c>
      <c r="H11" s="33"/>
      <c r="I11" s="34"/>
      <c r="J11" s="35"/>
      <c r="K11" s="33"/>
    </row>
    <row r="12">
      <c r="A12" s="40" t="s">
        <v>1068</v>
      </c>
      <c r="B12" s="41" t="s">
        <v>201</v>
      </c>
      <c r="C12" s="31" t="s">
        <v>219</v>
      </c>
      <c r="D12" s="37" t="s">
        <v>202</v>
      </c>
      <c r="E12" s="32" t="s">
        <v>1081</v>
      </c>
      <c r="F12" s="33"/>
      <c r="G12" s="42" t="s">
        <v>1082</v>
      </c>
      <c r="H12" s="33"/>
      <c r="I12" s="33"/>
      <c r="J12" s="35"/>
      <c r="K12" s="33"/>
    </row>
    <row r="13">
      <c r="A13" s="40" t="s">
        <v>1068</v>
      </c>
      <c r="B13" s="41" t="s">
        <v>201</v>
      </c>
      <c r="C13" s="31" t="s">
        <v>220</v>
      </c>
      <c r="D13" s="37" t="s">
        <v>202</v>
      </c>
      <c r="E13" s="32" t="s">
        <v>1083</v>
      </c>
      <c r="F13" s="33"/>
      <c r="G13" s="42" t="s">
        <v>1084</v>
      </c>
      <c r="H13" s="33"/>
      <c r="I13" s="33"/>
      <c r="J13" s="35"/>
      <c r="K13" s="33"/>
    </row>
    <row r="14">
      <c r="A14" s="40" t="s">
        <v>1068</v>
      </c>
      <c r="B14" s="41" t="s">
        <v>201</v>
      </c>
      <c r="C14" s="31" t="s">
        <v>221</v>
      </c>
      <c r="D14" s="37" t="s">
        <v>202</v>
      </c>
      <c r="E14" s="37" t="s">
        <v>1085</v>
      </c>
      <c r="F14" s="33"/>
      <c r="G14" s="33"/>
      <c r="H14" s="33"/>
      <c r="I14" s="33"/>
      <c r="J14" s="35"/>
      <c r="K14" s="33"/>
    </row>
    <row r="15">
      <c r="A15" s="40" t="s">
        <v>1068</v>
      </c>
      <c r="B15" s="41" t="s">
        <v>204</v>
      </c>
      <c r="C15" s="31" t="s">
        <v>222</v>
      </c>
      <c r="D15" s="37" t="s">
        <v>205</v>
      </c>
      <c r="E15" s="37" t="s">
        <v>1086</v>
      </c>
      <c r="F15" s="33"/>
      <c r="G15" s="33"/>
      <c r="H15" s="33"/>
      <c r="I15" s="33"/>
      <c r="J15" s="35"/>
      <c r="K15" s="33"/>
    </row>
    <row r="16">
      <c r="A16" s="40" t="s">
        <v>1068</v>
      </c>
      <c r="B16" s="41" t="s">
        <v>207</v>
      </c>
      <c r="C16" s="31" t="s">
        <v>223</v>
      </c>
      <c r="D16" s="37" t="s">
        <v>208</v>
      </c>
      <c r="E16" s="37" t="s">
        <v>1087</v>
      </c>
      <c r="F16" s="33"/>
      <c r="G16" s="33"/>
      <c r="H16" s="33"/>
      <c r="I16" s="33"/>
      <c r="J16" s="35"/>
      <c r="K16" s="33"/>
    </row>
    <row r="17">
      <c r="A17" s="40" t="s">
        <v>1068</v>
      </c>
      <c r="B17" s="41" t="s">
        <v>210</v>
      </c>
      <c r="C17" s="31" t="s">
        <v>224</v>
      </c>
      <c r="D17" s="37" t="s">
        <v>211</v>
      </c>
      <c r="E17" s="32" t="s">
        <v>1088</v>
      </c>
      <c r="F17" s="33"/>
      <c r="G17" s="42" t="s">
        <v>1089</v>
      </c>
      <c r="H17" s="33"/>
      <c r="I17" s="33"/>
      <c r="J17" s="35"/>
      <c r="K17" s="33"/>
    </row>
    <row r="18">
      <c r="A18" s="40" t="s">
        <v>1068</v>
      </c>
      <c r="B18" s="41" t="s">
        <v>210</v>
      </c>
      <c r="C18" s="31" t="s">
        <v>224</v>
      </c>
      <c r="D18" s="37" t="s">
        <v>211</v>
      </c>
      <c r="E18" s="32" t="s">
        <v>1090</v>
      </c>
      <c r="F18" s="33"/>
      <c r="G18" s="33"/>
      <c r="H18" s="33"/>
      <c r="I18" s="33"/>
      <c r="J18" s="35"/>
      <c r="K18" s="33"/>
    </row>
    <row r="19">
      <c r="A19" s="40" t="s">
        <v>1068</v>
      </c>
      <c r="B19" s="41" t="s">
        <v>210</v>
      </c>
      <c r="C19" s="31" t="s">
        <v>225</v>
      </c>
      <c r="D19" s="37" t="s">
        <v>211</v>
      </c>
      <c r="E19" s="32" t="s">
        <v>1091</v>
      </c>
      <c r="F19" s="33"/>
      <c r="G19" s="42" t="s">
        <v>1077</v>
      </c>
      <c r="H19" s="33"/>
      <c r="I19" s="33"/>
      <c r="J19" s="35"/>
      <c r="K19" s="33"/>
    </row>
    <row r="20">
      <c r="A20" s="40" t="s">
        <v>1068</v>
      </c>
      <c r="B20" s="41" t="s">
        <v>210</v>
      </c>
      <c r="C20" s="31" t="s">
        <v>226</v>
      </c>
      <c r="D20" s="37" t="s">
        <v>211</v>
      </c>
      <c r="E20" s="37" t="s">
        <v>1092</v>
      </c>
      <c r="F20" s="33"/>
      <c r="G20" s="33"/>
      <c r="H20" s="33"/>
      <c r="I20" s="33"/>
      <c r="J20" s="35"/>
      <c r="K20" s="33"/>
    </row>
    <row r="21">
      <c r="A21" s="40" t="s">
        <v>1068</v>
      </c>
      <c r="B21" s="41" t="s">
        <v>213</v>
      </c>
      <c r="C21" s="31" t="s">
        <v>227</v>
      </c>
      <c r="D21" s="37" t="s">
        <v>214</v>
      </c>
      <c r="E21" s="32" t="s">
        <v>1093</v>
      </c>
      <c r="F21" s="33"/>
      <c r="G21" s="33"/>
      <c r="H21" s="33"/>
      <c r="I21" s="33"/>
      <c r="J21" s="35"/>
      <c r="K21" s="33"/>
    </row>
    <row r="22">
      <c r="A22" s="40" t="s">
        <v>1068</v>
      </c>
      <c r="B22" s="41" t="s">
        <v>213</v>
      </c>
      <c r="C22" s="31" t="s">
        <v>228</v>
      </c>
      <c r="D22" s="37" t="s">
        <v>214</v>
      </c>
      <c r="E22" s="32" t="s">
        <v>1094</v>
      </c>
      <c r="F22" s="33"/>
      <c r="G22" s="42" t="s">
        <v>1095</v>
      </c>
      <c r="H22" s="33"/>
      <c r="I22" s="33"/>
      <c r="J22" s="35"/>
      <c r="K22" s="33"/>
    </row>
  </sheetData>
  <autoFilter ref="$A$1:$K$22"/>
  <conditionalFormatting sqref="J2:J22">
    <cfRule type="cellIs" dxfId="0" priority="1" operator="equal">
      <formula>"Pass"</formula>
    </cfRule>
  </conditionalFormatting>
  <conditionalFormatting sqref="J2:J22">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26.29"/>
    <col customWidth="1" min="2" max="3" width="16.29"/>
    <col customWidth="1" min="4" max="4" width="21.29"/>
    <col customWidth="1" min="5" max="5" width="58.43"/>
    <col customWidth="1" min="6" max="6" width="39.57"/>
    <col customWidth="1" min="7" max="7" width="64.43"/>
    <col customWidth="1" min="8" max="8" width="55.43"/>
    <col customWidth="1" min="9" max="9" width="67.14"/>
    <col customWidth="1" min="10" max="10" width="26.43"/>
    <col customWidth="1" min="11" max="11" width="64.43"/>
  </cols>
  <sheetData>
    <row r="1">
      <c r="A1" s="23" t="s">
        <v>906</v>
      </c>
      <c r="B1" s="24" t="s">
        <v>16</v>
      </c>
      <c r="C1" s="25" t="s">
        <v>14</v>
      </c>
      <c r="D1" s="26" t="s">
        <v>17</v>
      </c>
      <c r="E1" s="27" t="s">
        <v>907</v>
      </c>
      <c r="F1" s="27" t="s">
        <v>908</v>
      </c>
      <c r="G1" s="26" t="s">
        <v>909</v>
      </c>
      <c r="H1" s="28" t="s">
        <v>910</v>
      </c>
      <c r="I1" s="28" t="s">
        <v>911</v>
      </c>
      <c r="J1" s="28" t="s">
        <v>18</v>
      </c>
      <c r="K1" s="28" t="s">
        <v>912</v>
      </c>
    </row>
    <row r="2">
      <c r="A2" s="29" t="s">
        <v>1096</v>
      </c>
      <c r="B2" s="32" t="s">
        <v>235</v>
      </c>
      <c r="C2" s="32" t="s">
        <v>234</v>
      </c>
      <c r="D2" s="32" t="s">
        <v>21</v>
      </c>
      <c r="E2" s="32" t="s">
        <v>1097</v>
      </c>
      <c r="F2" s="33"/>
      <c r="G2" s="32" t="s">
        <v>915</v>
      </c>
      <c r="H2" s="33"/>
      <c r="I2" s="34"/>
      <c r="J2" s="35"/>
      <c r="K2" s="33"/>
    </row>
    <row r="3">
      <c r="A3" s="29" t="s">
        <v>1096</v>
      </c>
      <c r="B3" s="32" t="s">
        <v>235</v>
      </c>
      <c r="C3" s="32" t="s">
        <v>236</v>
      </c>
      <c r="D3" s="32" t="s">
        <v>21</v>
      </c>
      <c r="E3" s="32" t="s">
        <v>1098</v>
      </c>
      <c r="F3" s="33"/>
      <c r="G3" s="32" t="s">
        <v>915</v>
      </c>
      <c r="H3" s="33"/>
      <c r="I3" s="34"/>
      <c r="J3" s="35"/>
      <c r="K3" s="33"/>
    </row>
    <row r="4">
      <c r="A4" s="29" t="s">
        <v>1096</v>
      </c>
      <c r="B4" s="32" t="s">
        <v>235</v>
      </c>
      <c r="C4" s="32" t="s">
        <v>239</v>
      </c>
      <c r="D4" s="32" t="s">
        <v>21</v>
      </c>
      <c r="E4" s="32" t="s">
        <v>1099</v>
      </c>
      <c r="F4" s="33"/>
      <c r="G4" s="32" t="s">
        <v>918</v>
      </c>
      <c r="H4" s="33"/>
      <c r="I4" s="34"/>
      <c r="J4" s="35"/>
      <c r="K4" s="33"/>
    </row>
    <row r="5">
      <c r="A5" s="29" t="s">
        <v>1096</v>
      </c>
      <c r="B5" s="32" t="s">
        <v>235</v>
      </c>
      <c r="C5" s="32" t="s">
        <v>242</v>
      </c>
      <c r="D5" s="32" t="s">
        <v>21</v>
      </c>
      <c r="E5" s="32" t="s">
        <v>1100</v>
      </c>
      <c r="F5" s="33"/>
      <c r="G5" s="36"/>
      <c r="H5" s="33"/>
      <c r="I5" s="34"/>
      <c r="J5" s="35"/>
      <c r="K5" s="33"/>
    </row>
    <row r="6">
      <c r="A6" s="29" t="s">
        <v>1096</v>
      </c>
      <c r="B6" s="32" t="s">
        <v>235</v>
      </c>
      <c r="C6" s="32" t="s">
        <v>245</v>
      </c>
      <c r="D6" s="32" t="s">
        <v>21</v>
      </c>
      <c r="E6" s="32" t="s">
        <v>1101</v>
      </c>
      <c r="F6" s="33"/>
      <c r="G6" s="32" t="s">
        <v>921</v>
      </c>
      <c r="H6" s="33"/>
      <c r="I6" s="34"/>
      <c r="J6" s="35"/>
      <c r="K6" s="33"/>
    </row>
    <row r="7">
      <c r="A7" s="29" t="s">
        <v>1096</v>
      </c>
      <c r="B7" s="32" t="s">
        <v>235</v>
      </c>
      <c r="C7" s="32" t="s">
        <v>248</v>
      </c>
      <c r="D7" s="32" t="s">
        <v>21</v>
      </c>
      <c r="E7" s="32" t="s">
        <v>1102</v>
      </c>
      <c r="F7" s="33"/>
      <c r="G7" s="32" t="s">
        <v>923</v>
      </c>
      <c r="H7" s="33"/>
      <c r="I7" s="34"/>
      <c r="J7" s="35"/>
      <c r="K7" s="33"/>
    </row>
    <row r="8">
      <c r="A8" s="29" t="s">
        <v>1096</v>
      </c>
      <c r="B8" s="32" t="s">
        <v>235</v>
      </c>
      <c r="C8" s="32" t="s">
        <v>251</v>
      </c>
      <c r="D8" s="32" t="s">
        <v>21</v>
      </c>
      <c r="E8" s="32" t="s">
        <v>1103</v>
      </c>
      <c r="F8" s="33"/>
      <c r="G8" s="32" t="s">
        <v>925</v>
      </c>
      <c r="H8" s="33"/>
      <c r="I8" s="34"/>
      <c r="J8" s="35"/>
      <c r="K8" s="33"/>
    </row>
    <row r="9">
      <c r="A9" s="29" t="s">
        <v>1096</v>
      </c>
      <c r="B9" s="32" t="s">
        <v>237</v>
      </c>
      <c r="C9" s="32" t="s">
        <v>254</v>
      </c>
      <c r="D9" s="32" t="s">
        <v>238</v>
      </c>
      <c r="E9" s="32" t="s">
        <v>1104</v>
      </c>
      <c r="F9" s="33"/>
      <c r="G9" s="32" t="s">
        <v>1105</v>
      </c>
      <c r="H9" s="33"/>
      <c r="I9" s="34"/>
      <c r="J9" s="35"/>
      <c r="K9" s="33"/>
    </row>
    <row r="10">
      <c r="A10" s="29" t="s">
        <v>1096</v>
      </c>
      <c r="B10" s="32" t="s">
        <v>237</v>
      </c>
      <c r="C10" s="32" t="s">
        <v>257</v>
      </c>
      <c r="D10" s="32" t="s">
        <v>238</v>
      </c>
      <c r="E10" s="32" t="s">
        <v>1106</v>
      </c>
      <c r="F10" s="33"/>
      <c r="G10" s="37"/>
      <c r="H10" s="33"/>
      <c r="I10" s="34"/>
      <c r="J10" s="35"/>
      <c r="K10" s="33"/>
    </row>
    <row r="11">
      <c r="A11" s="29" t="s">
        <v>1096</v>
      </c>
      <c r="B11" s="32" t="s">
        <v>237</v>
      </c>
      <c r="C11" s="32" t="s">
        <v>260</v>
      </c>
      <c r="D11" s="32" t="s">
        <v>238</v>
      </c>
      <c r="E11" s="32" t="s">
        <v>1107</v>
      </c>
      <c r="F11" s="33"/>
      <c r="G11" s="32" t="s">
        <v>1108</v>
      </c>
      <c r="H11" s="33"/>
      <c r="I11" s="34"/>
      <c r="J11" s="35"/>
      <c r="K11" s="33"/>
    </row>
    <row r="12">
      <c r="A12" s="29" t="s">
        <v>1096</v>
      </c>
      <c r="B12" s="32" t="s">
        <v>237</v>
      </c>
      <c r="C12" s="32" t="s">
        <v>263</v>
      </c>
      <c r="D12" s="32" t="s">
        <v>238</v>
      </c>
      <c r="E12" s="32" t="s">
        <v>1109</v>
      </c>
      <c r="F12" s="33"/>
      <c r="G12" s="32" t="s">
        <v>1110</v>
      </c>
      <c r="H12" s="33"/>
      <c r="I12" s="33"/>
      <c r="J12" s="35"/>
      <c r="K12" s="33"/>
    </row>
    <row r="13">
      <c r="A13" s="29" t="s">
        <v>1096</v>
      </c>
      <c r="B13" s="32" t="s">
        <v>237</v>
      </c>
      <c r="C13" s="32" t="s">
        <v>266</v>
      </c>
      <c r="D13" s="32" t="s">
        <v>238</v>
      </c>
      <c r="E13" s="32" t="s">
        <v>1111</v>
      </c>
      <c r="F13" s="33"/>
      <c r="G13" s="32"/>
      <c r="H13" s="33"/>
      <c r="I13" s="33"/>
      <c r="J13" s="35"/>
      <c r="K13" s="33"/>
    </row>
    <row r="14">
      <c r="A14" s="29" t="s">
        <v>1096</v>
      </c>
      <c r="B14" s="32" t="s">
        <v>237</v>
      </c>
      <c r="C14" s="32" t="s">
        <v>269</v>
      </c>
      <c r="D14" s="32" t="s">
        <v>238</v>
      </c>
      <c r="E14" s="32" t="s">
        <v>1112</v>
      </c>
      <c r="F14" s="33"/>
      <c r="G14" s="38" t="s">
        <v>1113</v>
      </c>
      <c r="H14" s="33"/>
      <c r="I14" s="33"/>
      <c r="J14" s="35"/>
      <c r="K14" s="33"/>
    </row>
    <row r="15">
      <c r="A15" s="29" t="s">
        <v>1096</v>
      </c>
      <c r="B15" s="32" t="s">
        <v>240</v>
      </c>
      <c r="C15" s="32" t="s">
        <v>272</v>
      </c>
      <c r="D15" s="32" t="s">
        <v>241</v>
      </c>
      <c r="E15" s="32" t="s">
        <v>1114</v>
      </c>
      <c r="F15" s="33"/>
      <c r="G15" s="36"/>
      <c r="H15" s="33"/>
      <c r="I15" s="33"/>
      <c r="J15" s="35"/>
      <c r="K15" s="33"/>
    </row>
    <row r="16">
      <c r="A16" s="29" t="s">
        <v>1096</v>
      </c>
      <c r="B16" s="32" t="s">
        <v>243</v>
      </c>
      <c r="C16" s="32" t="s">
        <v>275</v>
      </c>
      <c r="D16" s="32" t="s">
        <v>1115</v>
      </c>
      <c r="E16" s="32" t="s">
        <v>1116</v>
      </c>
      <c r="F16" s="33"/>
      <c r="G16" s="38" t="s">
        <v>1117</v>
      </c>
      <c r="H16" s="33"/>
      <c r="I16" s="33"/>
      <c r="J16" s="35"/>
      <c r="K16" s="33"/>
    </row>
    <row r="17">
      <c r="A17" s="29" t="s">
        <v>1096</v>
      </c>
      <c r="B17" s="32" t="s">
        <v>246</v>
      </c>
      <c r="C17" s="32" t="s">
        <v>278</v>
      </c>
      <c r="D17" s="32" t="s">
        <v>247</v>
      </c>
      <c r="E17" s="32" t="s">
        <v>1118</v>
      </c>
      <c r="F17" s="33"/>
      <c r="G17" s="32" t="s">
        <v>1119</v>
      </c>
      <c r="H17" s="33"/>
      <c r="I17" s="33"/>
      <c r="J17" s="35"/>
      <c r="K17" s="33"/>
    </row>
    <row r="18">
      <c r="A18" s="29" t="s">
        <v>1096</v>
      </c>
      <c r="B18" s="32" t="s">
        <v>249</v>
      </c>
      <c r="C18" s="32" t="s">
        <v>281</v>
      </c>
      <c r="D18" s="32" t="s">
        <v>250</v>
      </c>
      <c r="E18" s="32" t="s">
        <v>1120</v>
      </c>
      <c r="F18" s="33"/>
      <c r="G18" s="38" t="s">
        <v>1121</v>
      </c>
      <c r="H18" s="33"/>
      <c r="I18" s="33"/>
      <c r="J18" s="35"/>
      <c r="K18" s="33"/>
    </row>
    <row r="19">
      <c r="A19" s="29" t="s">
        <v>1096</v>
      </c>
      <c r="B19" s="32" t="s">
        <v>249</v>
      </c>
      <c r="C19" s="32" t="s">
        <v>281</v>
      </c>
      <c r="D19" s="32" t="s">
        <v>250</v>
      </c>
      <c r="E19" s="32" t="s">
        <v>1122</v>
      </c>
      <c r="F19" s="33"/>
      <c r="G19" s="32" t="s">
        <v>1123</v>
      </c>
      <c r="H19" s="33"/>
      <c r="I19" s="33"/>
      <c r="J19" s="35"/>
      <c r="K19" s="33"/>
    </row>
    <row r="20">
      <c r="A20" s="29" t="s">
        <v>1096</v>
      </c>
      <c r="B20" s="32" t="s">
        <v>252</v>
      </c>
      <c r="C20" s="32" t="s">
        <v>282</v>
      </c>
      <c r="D20" s="32" t="s">
        <v>253</v>
      </c>
      <c r="E20" s="32" t="s">
        <v>1124</v>
      </c>
      <c r="F20" s="33"/>
      <c r="G20" s="38" t="s">
        <v>1125</v>
      </c>
      <c r="H20" s="33"/>
      <c r="I20" s="33"/>
      <c r="J20" s="35"/>
      <c r="K20" s="33"/>
    </row>
    <row r="21">
      <c r="A21" s="29" t="s">
        <v>1096</v>
      </c>
      <c r="B21" s="32" t="s">
        <v>252</v>
      </c>
      <c r="C21" s="32" t="s">
        <v>283</v>
      </c>
      <c r="D21" s="32" t="s">
        <v>253</v>
      </c>
      <c r="E21" s="32" t="s">
        <v>1126</v>
      </c>
      <c r="F21" s="33"/>
      <c r="G21" s="38" t="s">
        <v>915</v>
      </c>
      <c r="H21" s="33"/>
      <c r="I21" s="33"/>
      <c r="J21" s="35"/>
      <c r="K21" s="33"/>
    </row>
    <row r="22">
      <c r="A22" s="29" t="s">
        <v>1096</v>
      </c>
      <c r="B22" s="32" t="s">
        <v>252</v>
      </c>
      <c r="C22" s="32" t="s">
        <v>284</v>
      </c>
      <c r="D22" s="32" t="s">
        <v>253</v>
      </c>
      <c r="E22" s="32" t="s">
        <v>1127</v>
      </c>
      <c r="F22" s="33"/>
      <c r="G22" s="37"/>
      <c r="H22" s="33"/>
      <c r="I22" s="33"/>
      <c r="J22" s="35"/>
      <c r="K22" s="33"/>
    </row>
    <row r="23">
      <c r="A23" s="29" t="s">
        <v>1096</v>
      </c>
      <c r="B23" s="32" t="s">
        <v>255</v>
      </c>
      <c r="C23" s="32" t="s">
        <v>285</v>
      </c>
      <c r="D23" s="32" t="s">
        <v>1128</v>
      </c>
      <c r="E23" s="32" t="s">
        <v>1129</v>
      </c>
      <c r="F23" s="33"/>
      <c r="G23" s="32" t="s">
        <v>947</v>
      </c>
      <c r="H23" s="33"/>
      <c r="I23" s="33"/>
      <c r="J23" s="35"/>
      <c r="K23" s="33"/>
    </row>
    <row r="24">
      <c r="A24" s="29" t="s">
        <v>1096</v>
      </c>
      <c r="B24" s="32" t="s">
        <v>258</v>
      </c>
      <c r="C24" s="32" t="s">
        <v>286</v>
      </c>
      <c r="D24" s="32" t="s">
        <v>1130</v>
      </c>
      <c r="E24" s="32" t="s">
        <v>1131</v>
      </c>
      <c r="F24" s="33"/>
      <c r="G24" s="32"/>
      <c r="H24" s="33"/>
      <c r="I24" s="33"/>
      <c r="J24" s="35"/>
      <c r="K24" s="33"/>
    </row>
    <row r="25">
      <c r="A25" s="29" t="s">
        <v>1096</v>
      </c>
      <c r="B25" s="32" t="s">
        <v>261</v>
      </c>
      <c r="C25" s="32" t="s">
        <v>287</v>
      </c>
      <c r="D25" s="32" t="s">
        <v>262</v>
      </c>
      <c r="E25" s="32" t="s">
        <v>1132</v>
      </c>
      <c r="F25" s="33"/>
      <c r="G25" s="32"/>
      <c r="H25" s="33"/>
      <c r="I25" s="33"/>
      <c r="J25" s="35"/>
      <c r="K25" s="33"/>
    </row>
    <row r="26">
      <c r="A26" s="29" t="s">
        <v>1096</v>
      </c>
      <c r="B26" s="32" t="s">
        <v>261</v>
      </c>
      <c r="C26" s="32" t="s">
        <v>288</v>
      </c>
      <c r="D26" s="32" t="s">
        <v>262</v>
      </c>
      <c r="E26" s="32" t="s">
        <v>1133</v>
      </c>
      <c r="F26" s="33"/>
      <c r="G26" s="37"/>
      <c r="H26" s="33"/>
      <c r="I26" s="33"/>
      <c r="J26" s="35"/>
      <c r="K26" s="33"/>
    </row>
    <row r="27">
      <c r="A27" s="29" t="s">
        <v>1096</v>
      </c>
      <c r="B27" s="32" t="s">
        <v>264</v>
      </c>
      <c r="C27" s="32" t="s">
        <v>289</v>
      </c>
      <c r="D27" s="32" t="s">
        <v>1134</v>
      </c>
      <c r="E27" s="32" t="s">
        <v>1135</v>
      </c>
      <c r="F27" s="33"/>
      <c r="G27" s="32" t="s">
        <v>1136</v>
      </c>
      <c r="H27" s="33"/>
      <c r="I27" s="33"/>
      <c r="J27" s="35"/>
      <c r="K27" s="33"/>
    </row>
    <row r="28">
      <c r="A28" s="29" t="s">
        <v>1096</v>
      </c>
      <c r="B28" s="32" t="s">
        <v>267</v>
      </c>
      <c r="C28" s="32" t="s">
        <v>290</v>
      </c>
      <c r="D28" s="32" t="s">
        <v>268</v>
      </c>
      <c r="E28" s="32" t="s">
        <v>1137</v>
      </c>
      <c r="F28" s="33"/>
      <c r="G28" s="32"/>
      <c r="H28" s="33"/>
      <c r="I28" s="33"/>
      <c r="J28" s="35"/>
      <c r="K28" s="33"/>
    </row>
    <row r="29">
      <c r="A29" s="29" t="s">
        <v>1096</v>
      </c>
      <c r="B29" s="32" t="s">
        <v>267</v>
      </c>
      <c r="C29" s="32" t="s">
        <v>291</v>
      </c>
      <c r="D29" s="32" t="s">
        <v>268</v>
      </c>
      <c r="E29" s="32" t="s">
        <v>1138</v>
      </c>
      <c r="F29" s="33"/>
      <c r="G29" s="32" t="s">
        <v>1139</v>
      </c>
      <c r="H29" s="33"/>
      <c r="I29" s="33"/>
      <c r="J29" s="35"/>
      <c r="K29" s="33"/>
    </row>
    <row r="30">
      <c r="A30" s="29" t="s">
        <v>1096</v>
      </c>
      <c r="B30" s="32" t="s">
        <v>270</v>
      </c>
      <c r="C30" s="32" t="s">
        <v>292</v>
      </c>
      <c r="D30" s="32" t="s">
        <v>271</v>
      </c>
      <c r="E30" s="32" t="s">
        <v>1140</v>
      </c>
      <c r="F30" s="33"/>
      <c r="G30" s="37"/>
      <c r="H30" s="33"/>
      <c r="I30" s="33"/>
      <c r="J30" s="35"/>
      <c r="K30" s="33"/>
    </row>
    <row r="31">
      <c r="A31" s="29" t="s">
        <v>1096</v>
      </c>
      <c r="B31" s="32" t="s">
        <v>270</v>
      </c>
      <c r="C31" s="32" t="s">
        <v>293</v>
      </c>
      <c r="D31" s="32" t="s">
        <v>271</v>
      </c>
      <c r="E31" s="32" t="s">
        <v>1141</v>
      </c>
      <c r="F31" s="33"/>
      <c r="G31" s="32" t="s">
        <v>915</v>
      </c>
      <c r="H31" s="33"/>
      <c r="I31" s="33"/>
      <c r="J31" s="35"/>
      <c r="K31" s="33"/>
    </row>
    <row r="32">
      <c r="A32" s="29" t="s">
        <v>1096</v>
      </c>
      <c r="B32" s="32" t="s">
        <v>273</v>
      </c>
      <c r="C32" s="32" t="s">
        <v>294</v>
      </c>
      <c r="D32" s="32" t="s">
        <v>1142</v>
      </c>
      <c r="E32" s="32" t="s">
        <v>1143</v>
      </c>
      <c r="F32" s="33"/>
      <c r="G32" s="32" t="s">
        <v>1144</v>
      </c>
      <c r="H32" s="33"/>
      <c r="I32" s="33"/>
      <c r="J32" s="35"/>
      <c r="K32" s="33"/>
    </row>
    <row r="33">
      <c r="A33" s="29" t="s">
        <v>1096</v>
      </c>
      <c r="B33" s="32" t="s">
        <v>276</v>
      </c>
      <c r="C33" s="32" t="s">
        <v>295</v>
      </c>
      <c r="D33" s="32" t="s">
        <v>277</v>
      </c>
      <c r="E33" s="32" t="s">
        <v>1145</v>
      </c>
      <c r="F33" s="33"/>
      <c r="G33" s="32" t="s">
        <v>1146</v>
      </c>
      <c r="H33" s="33"/>
      <c r="I33" s="33"/>
      <c r="J33" s="35"/>
      <c r="K33" s="33"/>
    </row>
    <row r="34">
      <c r="A34" s="29" t="s">
        <v>1096</v>
      </c>
      <c r="B34" s="32" t="s">
        <v>279</v>
      </c>
      <c r="C34" s="32" t="s">
        <v>296</v>
      </c>
      <c r="D34" s="32" t="s">
        <v>280</v>
      </c>
      <c r="E34" s="32" t="s">
        <v>1147</v>
      </c>
      <c r="F34" s="33"/>
      <c r="G34" s="32" t="s">
        <v>1148</v>
      </c>
      <c r="H34" s="33"/>
      <c r="I34" s="33"/>
      <c r="J34" s="35"/>
      <c r="K34" s="33"/>
    </row>
    <row r="35">
      <c r="A35" s="29" t="s">
        <v>1096</v>
      </c>
      <c r="B35" s="32" t="s">
        <v>279</v>
      </c>
      <c r="C35" s="32" t="s">
        <v>297</v>
      </c>
      <c r="D35" s="32" t="s">
        <v>280</v>
      </c>
      <c r="E35" s="32" t="s">
        <v>1149</v>
      </c>
      <c r="F35" s="33"/>
      <c r="G35" s="32" t="s">
        <v>915</v>
      </c>
      <c r="H35" s="33"/>
      <c r="I35" s="33"/>
      <c r="J35" s="35"/>
      <c r="K35" s="33"/>
    </row>
    <row r="36">
      <c r="A36" s="29" t="s">
        <v>1096</v>
      </c>
      <c r="B36" s="32" t="s">
        <v>279</v>
      </c>
      <c r="C36" s="32" t="s">
        <v>298</v>
      </c>
      <c r="D36" s="32" t="s">
        <v>280</v>
      </c>
      <c r="E36" s="32" t="s">
        <v>1150</v>
      </c>
      <c r="F36" s="33"/>
      <c r="G36" s="37"/>
      <c r="H36" s="33"/>
      <c r="I36" s="33"/>
      <c r="J36" s="35"/>
      <c r="K36" s="33"/>
    </row>
  </sheetData>
  <autoFilter ref="$A$1:$K$36"/>
  <conditionalFormatting sqref="J2:J36">
    <cfRule type="cellIs" dxfId="0" priority="1" operator="equal">
      <formula>"Pass"</formula>
    </cfRule>
  </conditionalFormatting>
  <conditionalFormatting sqref="J2:J36">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38.86"/>
    <col customWidth="1" min="2" max="3" width="16.29"/>
    <col customWidth="1" min="4" max="4" width="21.29"/>
    <col customWidth="1" min="5" max="5" width="58.43"/>
    <col customWidth="1" min="6" max="6" width="39.57"/>
    <col customWidth="1" min="7" max="7" width="64.43"/>
    <col customWidth="1" min="8" max="8" width="55.43"/>
    <col customWidth="1" min="9" max="9" width="67.14"/>
    <col customWidth="1" min="10" max="10" width="26.43"/>
    <col customWidth="1" min="11" max="11" width="64.43"/>
  </cols>
  <sheetData>
    <row r="1">
      <c r="A1" s="23" t="s">
        <v>906</v>
      </c>
      <c r="B1" s="24" t="s">
        <v>16</v>
      </c>
      <c r="C1" s="25" t="s">
        <v>14</v>
      </c>
      <c r="D1" s="26" t="s">
        <v>17</v>
      </c>
      <c r="E1" s="27" t="s">
        <v>907</v>
      </c>
      <c r="F1" s="27" t="s">
        <v>908</v>
      </c>
      <c r="G1" s="26" t="s">
        <v>909</v>
      </c>
      <c r="H1" s="28" t="s">
        <v>910</v>
      </c>
      <c r="I1" s="28" t="s">
        <v>911</v>
      </c>
      <c r="J1" s="28" t="s">
        <v>18</v>
      </c>
      <c r="K1" s="28" t="s">
        <v>912</v>
      </c>
    </row>
    <row r="2">
      <c r="A2" s="43" t="s">
        <v>1151</v>
      </c>
      <c r="B2" s="44" t="s">
        <v>305</v>
      </c>
      <c r="C2" s="45" t="s">
        <v>304</v>
      </c>
      <c r="D2" s="44" t="s">
        <v>21</v>
      </c>
      <c r="E2" s="45" t="s">
        <v>1152</v>
      </c>
      <c r="F2" s="46"/>
      <c r="G2" s="44" t="s">
        <v>915</v>
      </c>
      <c r="H2" s="33"/>
      <c r="I2" s="34"/>
      <c r="J2" s="35"/>
      <c r="K2" s="33"/>
    </row>
    <row r="3">
      <c r="A3" s="47" t="s">
        <v>1151</v>
      </c>
      <c r="B3" s="48" t="s">
        <v>305</v>
      </c>
      <c r="C3" s="45" t="s">
        <v>306</v>
      </c>
      <c r="D3" s="48" t="s">
        <v>21</v>
      </c>
      <c r="E3" s="49" t="s">
        <v>1153</v>
      </c>
      <c r="F3" s="50"/>
      <c r="G3" s="48" t="s">
        <v>915</v>
      </c>
      <c r="H3" s="33"/>
      <c r="I3" s="34"/>
      <c r="J3" s="35"/>
      <c r="K3" s="33"/>
    </row>
    <row r="4">
      <c r="A4" s="47" t="s">
        <v>1151</v>
      </c>
      <c r="B4" s="48" t="s">
        <v>305</v>
      </c>
      <c r="C4" s="45" t="s">
        <v>309</v>
      </c>
      <c r="D4" s="48" t="s">
        <v>21</v>
      </c>
      <c r="E4" s="49" t="s">
        <v>1154</v>
      </c>
      <c r="F4" s="50"/>
      <c r="G4" s="48" t="s">
        <v>918</v>
      </c>
      <c r="H4" s="33"/>
      <c r="I4" s="34"/>
      <c r="J4" s="35"/>
      <c r="K4" s="33"/>
    </row>
    <row r="5">
      <c r="A5" s="47" t="s">
        <v>1151</v>
      </c>
      <c r="B5" s="48" t="s">
        <v>305</v>
      </c>
      <c r="C5" s="45" t="s">
        <v>312</v>
      </c>
      <c r="D5" s="48" t="s">
        <v>21</v>
      </c>
      <c r="E5" s="49" t="s">
        <v>1155</v>
      </c>
      <c r="F5" s="50"/>
      <c r="G5" s="50"/>
      <c r="H5" s="33"/>
      <c r="I5" s="34"/>
      <c r="J5" s="35"/>
      <c r="K5" s="33"/>
    </row>
    <row r="6">
      <c r="A6" s="47" t="s">
        <v>1151</v>
      </c>
      <c r="B6" s="48" t="s">
        <v>305</v>
      </c>
      <c r="C6" s="45" t="s">
        <v>315</v>
      </c>
      <c r="D6" s="48" t="s">
        <v>21</v>
      </c>
      <c r="E6" s="49" t="s">
        <v>1156</v>
      </c>
      <c r="F6" s="50"/>
      <c r="G6" s="48" t="s">
        <v>921</v>
      </c>
      <c r="H6" s="33"/>
      <c r="I6" s="34"/>
      <c r="J6" s="35"/>
      <c r="K6" s="33"/>
    </row>
    <row r="7">
      <c r="A7" s="47" t="s">
        <v>1151</v>
      </c>
      <c r="B7" s="48" t="s">
        <v>305</v>
      </c>
      <c r="C7" s="45" t="s">
        <v>318</v>
      </c>
      <c r="D7" s="48" t="s">
        <v>21</v>
      </c>
      <c r="E7" s="49" t="s">
        <v>1157</v>
      </c>
      <c r="F7" s="50"/>
      <c r="G7" s="48" t="s">
        <v>923</v>
      </c>
      <c r="H7" s="33"/>
      <c r="I7" s="34"/>
      <c r="J7" s="35"/>
      <c r="K7" s="33"/>
    </row>
    <row r="8">
      <c r="A8" s="47" t="s">
        <v>1151</v>
      </c>
      <c r="B8" s="48" t="s">
        <v>305</v>
      </c>
      <c r="C8" s="45" t="s">
        <v>321</v>
      </c>
      <c r="D8" s="48" t="s">
        <v>21</v>
      </c>
      <c r="E8" s="49" t="s">
        <v>1158</v>
      </c>
      <c r="F8" s="50"/>
      <c r="G8" s="48" t="s">
        <v>925</v>
      </c>
      <c r="H8" s="33"/>
      <c r="I8" s="34"/>
      <c r="J8" s="35"/>
      <c r="K8" s="33"/>
    </row>
    <row r="9">
      <c r="A9" s="47" t="s">
        <v>1151</v>
      </c>
      <c r="B9" s="48" t="s">
        <v>307</v>
      </c>
      <c r="C9" s="45" t="s">
        <v>324</v>
      </c>
      <c r="D9" s="48" t="s">
        <v>308</v>
      </c>
      <c r="E9" s="49" t="s">
        <v>1159</v>
      </c>
      <c r="F9" s="50"/>
      <c r="G9" s="51"/>
      <c r="H9" s="33"/>
      <c r="I9" s="34"/>
      <c r="J9" s="35"/>
      <c r="K9" s="33"/>
    </row>
    <row r="10">
      <c r="A10" s="47" t="s">
        <v>1151</v>
      </c>
      <c r="B10" s="48" t="s">
        <v>307</v>
      </c>
      <c r="C10" s="45" t="s">
        <v>327</v>
      </c>
      <c r="D10" s="48" t="s">
        <v>308</v>
      </c>
      <c r="E10" s="49" t="s">
        <v>1160</v>
      </c>
      <c r="F10" s="50"/>
      <c r="G10" s="51"/>
      <c r="H10" s="33"/>
      <c r="I10" s="34"/>
      <c r="J10" s="35"/>
      <c r="K10" s="33"/>
    </row>
    <row r="11">
      <c r="A11" s="47" t="s">
        <v>1151</v>
      </c>
      <c r="B11" s="48" t="s">
        <v>307</v>
      </c>
      <c r="C11" s="45" t="s">
        <v>330</v>
      </c>
      <c r="D11" s="48" t="s">
        <v>308</v>
      </c>
      <c r="E11" s="49" t="s">
        <v>1161</v>
      </c>
      <c r="F11" s="50"/>
      <c r="G11" s="51"/>
      <c r="H11" s="33"/>
      <c r="I11" s="34"/>
      <c r="J11" s="35"/>
      <c r="K11" s="33"/>
    </row>
    <row r="12">
      <c r="A12" s="47" t="s">
        <v>1151</v>
      </c>
      <c r="B12" s="48" t="s">
        <v>307</v>
      </c>
      <c r="C12" s="45" t="s">
        <v>333</v>
      </c>
      <c r="D12" s="48" t="s">
        <v>308</v>
      </c>
      <c r="E12" s="49" t="s">
        <v>1162</v>
      </c>
      <c r="F12" s="50"/>
      <c r="G12" s="51"/>
      <c r="H12" s="33"/>
      <c r="I12" s="33"/>
      <c r="J12" s="35"/>
      <c r="K12" s="33"/>
    </row>
    <row r="13">
      <c r="A13" s="47" t="s">
        <v>1151</v>
      </c>
      <c r="B13" s="48" t="s">
        <v>307</v>
      </c>
      <c r="C13" s="45" t="s">
        <v>336</v>
      </c>
      <c r="D13" s="48" t="s">
        <v>308</v>
      </c>
      <c r="E13" s="49" t="s">
        <v>1163</v>
      </c>
      <c r="F13" s="50"/>
      <c r="G13" s="51"/>
      <c r="H13" s="33"/>
      <c r="I13" s="33"/>
      <c r="J13" s="35"/>
      <c r="K13" s="33"/>
    </row>
    <row r="14">
      <c r="A14" s="47" t="s">
        <v>1151</v>
      </c>
      <c r="B14" s="48" t="s">
        <v>307</v>
      </c>
      <c r="C14" s="45" t="s">
        <v>339</v>
      </c>
      <c r="D14" s="48" t="s">
        <v>308</v>
      </c>
      <c r="E14" s="49" t="s">
        <v>1164</v>
      </c>
      <c r="F14" s="50"/>
      <c r="G14" s="52" t="s">
        <v>1077</v>
      </c>
      <c r="H14" s="33"/>
      <c r="I14" s="33"/>
      <c r="J14" s="35"/>
      <c r="K14" s="33"/>
    </row>
    <row r="15">
      <c r="A15" s="47" t="s">
        <v>1151</v>
      </c>
      <c r="B15" s="48" t="s">
        <v>307</v>
      </c>
      <c r="C15" s="45" t="s">
        <v>342</v>
      </c>
      <c r="D15" s="48" t="s">
        <v>308</v>
      </c>
      <c r="E15" s="49" t="s">
        <v>1165</v>
      </c>
      <c r="F15" s="50"/>
      <c r="G15" s="50"/>
      <c r="H15" s="33"/>
      <c r="I15" s="33"/>
      <c r="J15" s="35"/>
      <c r="K15" s="33"/>
    </row>
    <row r="16">
      <c r="A16" s="47" t="s">
        <v>1151</v>
      </c>
      <c r="B16" s="48" t="s">
        <v>307</v>
      </c>
      <c r="C16" s="45" t="s">
        <v>345</v>
      </c>
      <c r="D16" s="48" t="s">
        <v>308</v>
      </c>
      <c r="E16" s="49" t="s">
        <v>1166</v>
      </c>
      <c r="F16" s="50"/>
      <c r="G16" s="52" t="s">
        <v>1167</v>
      </c>
      <c r="H16" s="33"/>
      <c r="I16" s="33"/>
      <c r="J16" s="35"/>
      <c r="K16" s="33"/>
    </row>
    <row r="17">
      <c r="A17" s="47" t="s">
        <v>1151</v>
      </c>
      <c r="B17" s="48" t="s">
        <v>310</v>
      </c>
      <c r="C17" s="45" t="s">
        <v>346</v>
      </c>
      <c r="D17" s="48" t="s">
        <v>1168</v>
      </c>
      <c r="E17" s="49" t="s">
        <v>1169</v>
      </c>
      <c r="F17" s="50"/>
      <c r="G17" s="51"/>
      <c r="H17" s="33"/>
      <c r="I17" s="33"/>
      <c r="J17" s="35"/>
      <c r="K17" s="33"/>
    </row>
    <row r="18">
      <c r="A18" s="47" t="s">
        <v>1151</v>
      </c>
      <c r="B18" s="48" t="s">
        <v>313</v>
      </c>
      <c r="C18" s="45" t="s">
        <v>347</v>
      </c>
      <c r="D18" s="48" t="s">
        <v>1170</v>
      </c>
      <c r="E18" s="49" t="s">
        <v>1171</v>
      </c>
      <c r="F18" s="50"/>
      <c r="G18" s="52" t="s">
        <v>1172</v>
      </c>
      <c r="H18" s="33"/>
      <c r="I18" s="33"/>
      <c r="J18" s="35"/>
      <c r="K18" s="33"/>
    </row>
    <row r="19">
      <c r="A19" s="47" t="s">
        <v>1151</v>
      </c>
      <c r="B19" s="48" t="s">
        <v>316</v>
      </c>
      <c r="C19" s="45" t="s">
        <v>348</v>
      </c>
      <c r="D19" s="48" t="s">
        <v>317</v>
      </c>
      <c r="E19" s="49" t="s">
        <v>1173</v>
      </c>
      <c r="F19" s="50"/>
      <c r="G19" s="48" t="s">
        <v>1174</v>
      </c>
      <c r="H19" s="33"/>
      <c r="I19" s="33"/>
      <c r="J19" s="35"/>
      <c r="K19" s="33"/>
    </row>
    <row r="20">
      <c r="A20" s="47" t="s">
        <v>1151</v>
      </c>
      <c r="B20" s="48" t="s">
        <v>316</v>
      </c>
      <c r="C20" s="45" t="s">
        <v>349</v>
      </c>
      <c r="D20" s="48" t="s">
        <v>317</v>
      </c>
      <c r="E20" s="49" t="s">
        <v>1175</v>
      </c>
      <c r="F20" s="50"/>
      <c r="G20" s="53"/>
      <c r="H20" s="33"/>
      <c r="I20" s="33"/>
      <c r="J20" s="35"/>
      <c r="K20" s="33"/>
    </row>
    <row r="21">
      <c r="A21" s="47" t="s">
        <v>1151</v>
      </c>
      <c r="B21" s="48" t="s">
        <v>316</v>
      </c>
      <c r="C21" s="45" t="s">
        <v>350</v>
      </c>
      <c r="D21" s="48" t="s">
        <v>317</v>
      </c>
      <c r="E21" s="49" t="s">
        <v>1176</v>
      </c>
      <c r="F21" s="50"/>
      <c r="G21" s="52" t="s">
        <v>1177</v>
      </c>
      <c r="H21" s="33"/>
      <c r="I21" s="33"/>
      <c r="J21" s="35"/>
      <c r="K21" s="33"/>
    </row>
    <row r="22">
      <c r="A22" s="47" t="s">
        <v>1151</v>
      </c>
      <c r="B22" s="48" t="s">
        <v>319</v>
      </c>
      <c r="C22" s="45" t="s">
        <v>351</v>
      </c>
      <c r="D22" s="48" t="s">
        <v>320</v>
      </c>
      <c r="E22" s="49" t="s">
        <v>1178</v>
      </c>
      <c r="F22" s="50"/>
      <c r="G22" s="51"/>
      <c r="H22" s="33"/>
      <c r="I22" s="33"/>
      <c r="J22" s="35"/>
      <c r="K22" s="33"/>
    </row>
    <row r="23">
      <c r="A23" s="47" t="s">
        <v>1151</v>
      </c>
      <c r="B23" s="48" t="s">
        <v>319</v>
      </c>
      <c r="C23" s="45" t="s">
        <v>352</v>
      </c>
      <c r="D23" s="48" t="s">
        <v>320</v>
      </c>
      <c r="E23" s="49" t="s">
        <v>1179</v>
      </c>
      <c r="F23" s="50"/>
      <c r="G23" s="48" t="s">
        <v>1180</v>
      </c>
      <c r="H23" s="33"/>
      <c r="I23" s="33"/>
      <c r="J23" s="35"/>
      <c r="K23" s="33"/>
    </row>
    <row r="24">
      <c r="A24" s="47" t="s">
        <v>1151</v>
      </c>
      <c r="B24" s="48" t="s">
        <v>322</v>
      </c>
      <c r="C24" s="45" t="s">
        <v>353</v>
      </c>
      <c r="D24" s="48" t="s">
        <v>323</v>
      </c>
      <c r="E24" s="54" t="s">
        <v>1181</v>
      </c>
      <c r="F24" s="50"/>
      <c r="G24" s="51"/>
      <c r="H24" s="33"/>
      <c r="I24" s="33"/>
      <c r="J24" s="35"/>
      <c r="K24" s="33"/>
    </row>
    <row r="25">
      <c r="A25" s="47" t="s">
        <v>1151</v>
      </c>
      <c r="B25" s="48" t="s">
        <v>322</v>
      </c>
      <c r="C25" s="45" t="s">
        <v>354</v>
      </c>
      <c r="D25" s="48" t="s">
        <v>323</v>
      </c>
      <c r="E25" s="54" t="s">
        <v>1182</v>
      </c>
      <c r="F25" s="50"/>
      <c r="G25" s="51"/>
      <c r="H25" s="33"/>
      <c r="I25" s="33"/>
      <c r="J25" s="35"/>
      <c r="K25" s="33"/>
    </row>
    <row r="26">
      <c r="A26" s="47" t="s">
        <v>1151</v>
      </c>
      <c r="B26" s="48" t="s">
        <v>322</v>
      </c>
      <c r="C26" s="45" t="s">
        <v>355</v>
      </c>
      <c r="D26" s="48" t="s">
        <v>323</v>
      </c>
      <c r="E26" s="54" t="s">
        <v>1183</v>
      </c>
      <c r="F26" s="50"/>
      <c r="G26" s="51"/>
      <c r="H26" s="33"/>
      <c r="I26" s="33"/>
      <c r="J26" s="35"/>
      <c r="K26" s="33"/>
    </row>
    <row r="27">
      <c r="A27" s="47" t="s">
        <v>1151</v>
      </c>
      <c r="B27" s="48" t="s">
        <v>322</v>
      </c>
      <c r="C27" s="45" t="s">
        <v>356</v>
      </c>
      <c r="D27" s="48" t="s">
        <v>323</v>
      </c>
      <c r="E27" s="54" t="s">
        <v>1184</v>
      </c>
      <c r="F27" s="50"/>
      <c r="G27" s="51"/>
      <c r="H27" s="33"/>
      <c r="I27" s="33"/>
      <c r="J27" s="35"/>
      <c r="K27" s="33"/>
    </row>
    <row r="28">
      <c r="A28" s="47" t="s">
        <v>1151</v>
      </c>
      <c r="B28" s="48" t="s">
        <v>322</v>
      </c>
      <c r="C28" s="45" t="s">
        <v>357</v>
      </c>
      <c r="D28" s="48" t="s">
        <v>323</v>
      </c>
      <c r="E28" s="54" t="s">
        <v>1185</v>
      </c>
      <c r="F28" s="50"/>
      <c r="G28" s="51"/>
      <c r="H28" s="33"/>
      <c r="I28" s="33"/>
      <c r="J28" s="35"/>
      <c r="K28" s="33"/>
    </row>
    <row r="29">
      <c r="A29" s="47" t="s">
        <v>1151</v>
      </c>
      <c r="B29" s="48" t="s">
        <v>322</v>
      </c>
      <c r="C29" s="45" t="s">
        <v>358</v>
      </c>
      <c r="D29" s="48" t="s">
        <v>323</v>
      </c>
      <c r="E29" s="55" t="s">
        <v>1186</v>
      </c>
      <c r="F29" s="50"/>
      <c r="G29" s="48" t="s">
        <v>1187</v>
      </c>
      <c r="H29" s="33"/>
      <c r="I29" s="33"/>
      <c r="J29" s="35"/>
      <c r="K29" s="33"/>
    </row>
    <row r="30">
      <c r="A30" s="47" t="s">
        <v>1151</v>
      </c>
      <c r="B30" s="48" t="s">
        <v>325</v>
      </c>
      <c r="C30" s="45" t="s">
        <v>359</v>
      </c>
      <c r="D30" s="48" t="s">
        <v>326</v>
      </c>
      <c r="E30" s="54" t="s">
        <v>1188</v>
      </c>
      <c r="F30" s="50"/>
      <c r="G30" s="55" t="s">
        <v>1189</v>
      </c>
      <c r="H30" s="33"/>
      <c r="I30" s="33"/>
      <c r="J30" s="35"/>
      <c r="K30" s="33"/>
    </row>
    <row r="31">
      <c r="A31" s="47" t="s">
        <v>1151</v>
      </c>
      <c r="B31" s="48" t="s">
        <v>325</v>
      </c>
      <c r="C31" s="45" t="s">
        <v>360</v>
      </c>
      <c r="D31" s="48" t="s">
        <v>326</v>
      </c>
      <c r="E31" s="55" t="s">
        <v>1190</v>
      </c>
      <c r="F31" s="50"/>
      <c r="G31" s="48" t="s">
        <v>1191</v>
      </c>
      <c r="H31" s="33"/>
      <c r="I31" s="33"/>
      <c r="J31" s="35"/>
      <c r="K31" s="33"/>
    </row>
    <row r="32">
      <c r="A32" s="47" t="s">
        <v>1151</v>
      </c>
      <c r="B32" s="48" t="s">
        <v>325</v>
      </c>
      <c r="C32" s="45" t="s">
        <v>361</v>
      </c>
      <c r="D32" s="48" t="s">
        <v>326</v>
      </c>
      <c r="E32" s="55" t="s">
        <v>1192</v>
      </c>
      <c r="F32" s="56"/>
      <c r="G32" s="48" t="s">
        <v>1009</v>
      </c>
      <c r="H32" s="33"/>
      <c r="I32" s="33"/>
      <c r="J32" s="35"/>
      <c r="K32" s="33"/>
    </row>
    <row r="33">
      <c r="A33" s="47" t="s">
        <v>1151</v>
      </c>
      <c r="B33" s="48" t="s">
        <v>325</v>
      </c>
      <c r="C33" s="45" t="s">
        <v>362</v>
      </c>
      <c r="D33" s="48" t="s">
        <v>326</v>
      </c>
      <c r="E33" s="54" t="s">
        <v>1193</v>
      </c>
      <c r="F33" s="50"/>
      <c r="G33" s="51"/>
      <c r="H33" s="33"/>
      <c r="I33" s="33"/>
      <c r="J33" s="35"/>
      <c r="K33" s="33"/>
    </row>
    <row r="34">
      <c r="A34" s="47" t="s">
        <v>1151</v>
      </c>
      <c r="B34" s="48" t="s">
        <v>325</v>
      </c>
      <c r="C34" s="45" t="s">
        <v>363</v>
      </c>
      <c r="D34" s="48" t="s">
        <v>326</v>
      </c>
      <c r="E34" s="54" t="s">
        <v>1194</v>
      </c>
      <c r="F34" s="50"/>
      <c r="G34" s="51"/>
      <c r="H34" s="33"/>
      <c r="I34" s="33"/>
      <c r="J34" s="35"/>
      <c r="K34" s="33"/>
    </row>
    <row r="35">
      <c r="A35" s="47" t="s">
        <v>1151</v>
      </c>
      <c r="B35" s="48" t="s">
        <v>325</v>
      </c>
      <c r="C35" s="45" t="s">
        <v>364</v>
      </c>
      <c r="D35" s="48" t="s">
        <v>326</v>
      </c>
      <c r="E35" s="54" t="s">
        <v>1195</v>
      </c>
      <c r="F35" s="50"/>
      <c r="G35" s="51"/>
      <c r="H35" s="33"/>
      <c r="I35" s="33"/>
      <c r="J35" s="35"/>
      <c r="K35" s="33"/>
    </row>
    <row r="36">
      <c r="A36" s="47" t="s">
        <v>1151</v>
      </c>
      <c r="B36" s="48" t="s">
        <v>325</v>
      </c>
      <c r="C36" s="45" t="s">
        <v>365</v>
      </c>
      <c r="D36" s="48" t="s">
        <v>326</v>
      </c>
      <c r="E36" s="54" t="s">
        <v>1196</v>
      </c>
      <c r="F36" s="50"/>
      <c r="G36" s="51"/>
      <c r="H36" s="33"/>
      <c r="I36" s="33"/>
      <c r="J36" s="35"/>
      <c r="K36" s="33"/>
    </row>
    <row r="37">
      <c r="A37" s="47" t="s">
        <v>1151</v>
      </c>
      <c r="B37" s="48" t="s">
        <v>325</v>
      </c>
      <c r="C37" s="45" t="s">
        <v>366</v>
      </c>
      <c r="D37" s="48" t="s">
        <v>326</v>
      </c>
      <c r="E37" s="55" t="s">
        <v>1197</v>
      </c>
      <c r="F37" s="50"/>
      <c r="G37" s="51" t="s">
        <v>1198</v>
      </c>
      <c r="H37" s="33"/>
      <c r="I37" s="33"/>
      <c r="J37" s="35"/>
      <c r="K37" s="33"/>
    </row>
    <row r="38">
      <c r="A38" s="47" t="s">
        <v>1151</v>
      </c>
      <c r="B38" s="48" t="s">
        <v>328</v>
      </c>
      <c r="C38" s="45" t="s">
        <v>367</v>
      </c>
      <c r="D38" s="48" t="s">
        <v>1199</v>
      </c>
      <c r="E38" s="54" t="s">
        <v>1200</v>
      </c>
      <c r="F38" s="50"/>
      <c r="G38" s="51"/>
      <c r="H38" s="33"/>
      <c r="I38" s="33"/>
      <c r="J38" s="35"/>
      <c r="K38" s="33"/>
    </row>
    <row r="39">
      <c r="A39" s="47" t="s">
        <v>1151</v>
      </c>
      <c r="B39" s="48" t="s">
        <v>331</v>
      </c>
      <c r="C39" s="45" t="s">
        <v>368</v>
      </c>
      <c r="D39" s="48" t="s">
        <v>1201</v>
      </c>
      <c r="E39" s="54" t="s">
        <v>1202</v>
      </c>
      <c r="F39" s="50"/>
      <c r="G39" s="51"/>
      <c r="H39" s="33"/>
      <c r="I39" s="33"/>
      <c r="J39" s="35"/>
      <c r="K39" s="33"/>
    </row>
    <row r="40">
      <c r="A40" s="47" t="s">
        <v>1151</v>
      </c>
      <c r="B40" s="48" t="s">
        <v>331</v>
      </c>
      <c r="C40" s="45" t="s">
        <v>369</v>
      </c>
      <c r="D40" s="48" t="s">
        <v>1201</v>
      </c>
      <c r="E40" s="54" t="s">
        <v>1203</v>
      </c>
      <c r="F40" s="50"/>
      <c r="G40" s="51"/>
      <c r="H40" s="33"/>
      <c r="I40" s="33"/>
      <c r="J40" s="35"/>
      <c r="K40" s="33"/>
    </row>
    <row r="41">
      <c r="A41" s="47" t="s">
        <v>1151</v>
      </c>
      <c r="B41" s="48" t="s">
        <v>331</v>
      </c>
      <c r="C41" s="45" t="s">
        <v>370</v>
      </c>
      <c r="D41" s="48" t="s">
        <v>1201</v>
      </c>
      <c r="E41" s="54" t="s">
        <v>1204</v>
      </c>
      <c r="F41" s="50"/>
      <c r="G41" s="51"/>
      <c r="H41" s="33"/>
      <c r="I41" s="33"/>
      <c r="J41" s="35"/>
      <c r="K41" s="33"/>
    </row>
    <row r="42">
      <c r="A42" s="47" t="s">
        <v>1151</v>
      </c>
      <c r="B42" s="48" t="s">
        <v>331</v>
      </c>
      <c r="C42" s="45" t="s">
        <v>371</v>
      </c>
      <c r="D42" s="48" t="s">
        <v>1201</v>
      </c>
      <c r="E42" s="54" t="s">
        <v>1205</v>
      </c>
      <c r="F42" s="50"/>
      <c r="G42" s="51"/>
      <c r="H42" s="33"/>
      <c r="I42" s="33"/>
      <c r="J42" s="35"/>
      <c r="K42" s="33"/>
    </row>
    <row r="43">
      <c r="A43" s="47" t="s">
        <v>1151</v>
      </c>
      <c r="B43" s="48" t="s">
        <v>334</v>
      </c>
      <c r="C43" s="45" t="s">
        <v>372</v>
      </c>
      <c r="D43" s="48" t="s">
        <v>335</v>
      </c>
      <c r="E43" s="55" t="s">
        <v>1206</v>
      </c>
      <c r="F43" s="50"/>
      <c r="G43" s="51" t="s">
        <v>1207</v>
      </c>
      <c r="H43" s="33"/>
      <c r="I43" s="33"/>
      <c r="J43" s="35"/>
      <c r="K43" s="33"/>
    </row>
    <row r="44">
      <c r="A44" s="47" t="s">
        <v>1151</v>
      </c>
      <c r="B44" s="48" t="s">
        <v>337</v>
      </c>
      <c r="C44" s="45" t="s">
        <v>373</v>
      </c>
      <c r="D44" s="48" t="s">
        <v>1208</v>
      </c>
      <c r="E44" s="54" t="s">
        <v>1209</v>
      </c>
      <c r="F44" s="50"/>
      <c r="G44" s="51"/>
      <c r="H44" s="33"/>
      <c r="I44" s="33"/>
      <c r="J44" s="35"/>
      <c r="K44" s="33"/>
    </row>
    <row r="45">
      <c r="A45" s="47" t="s">
        <v>1151</v>
      </c>
      <c r="B45" s="48" t="s">
        <v>340</v>
      </c>
      <c r="C45" s="45" t="s">
        <v>374</v>
      </c>
      <c r="D45" s="48" t="s">
        <v>1210</v>
      </c>
      <c r="E45" s="55" t="s">
        <v>1211</v>
      </c>
      <c r="F45" s="50"/>
      <c r="G45" s="51" t="s">
        <v>1212</v>
      </c>
      <c r="H45" s="33"/>
      <c r="I45" s="33"/>
      <c r="J45" s="35"/>
      <c r="K45" s="33"/>
    </row>
    <row r="46">
      <c r="A46" s="47" t="s">
        <v>1151</v>
      </c>
      <c r="B46" s="48" t="s">
        <v>343</v>
      </c>
      <c r="C46" s="45" t="s">
        <v>375</v>
      </c>
      <c r="D46" s="48" t="s">
        <v>344</v>
      </c>
      <c r="E46" s="55" t="s">
        <v>1213</v>
      </c>
      <c r="F46" s="50"/>
      <c r="G46" s="51" t="s">
        <v>1214</v>
      </c>
      <c r="H46" s="33"/>
      <c r="I46" s="33"/>
      <c r="J46" s="35"/>
      <c r="K46" s="33"/>
    </row>
    <row r="47">
      <c r="A47" s="47" t="s">
        <v>1151</v>
      </c>
      <c r="B47" s="48" t="s">
        <v>343</v>
      </c>
      <c r="C47" s="45" t="s">
        <v>376</v>
      </c>
      <c r="D47" s="48" t="s">
        <v>344</v>
      </c>
      <c r="E47" s="54" t="s">
        <v>1215</v>
      </c>
      <c r="F47" s="50"/>
      <c r="G47" s="51"/>
      <c r="H47" s="33"/>
      <c r="I47" s="33"/>
      <c r="J47" s="35"/>
      <c r="K47" s="33"/>
    </row>
    <row r="48">
      <c r="A48" s="47" t="s">
        <v>1151</v>
      </c>
      <c r="B48" s="48" t="s">
        <v>343</v>
      </c>
      <c r="C48" s="45" t="s">
        <v>377</v>
      </c>
      <c r="D48" s="48" t="s">
        <v>344</v>
      </c>
      <c r="E48" s="55" t="s">
        <v>1216</v>
      </c>
      <c r="F48" s="50"/>
      <c r="G48" s="51" t="s">
        <v>1217</v>
      </c>
      <c r="H48" s="33"/>
      <c r="I48" s="33"/>
      <c r="J48" s="35"/>
      <c r="K48" s="33"/>
    </row>
    <row r="49">
      <c r="A49" s="47" t="s">
        <v>1151</v>
      </c>
      <c r="B49" s="48" t="s">
        <v>343</v>
      </c>
      <c r="C49" s="45" t="s">
        <v>378</v>
      </c>
      <c r="D49" s="48" t="s">
        <v>344</v>
      </c>
      <c r="E49" s="55" t="s">
        <v>1218</v>
      </c>
      <c r="F49" s="50"/>
      <c r="G49" s="51" t="s">
        <v>1077</v>
      </c>
      <c r="H49" s="33"/>
      <c r="I49" s="33"/>
      <c r="J49" s="35"/>
      <c r="K49" s="33"/>
    </row>
  </sheetData>
  <autoFilter ref="$A$1:$K$49"/>
  <conditionalFormatting sqref="J2:J49">
    <cfRule type="cellIs" dxfId="0" priority="1" operator="equal">
      <formula>"Pass"</formula>
    </cfRule>
  </conditionalFormatting>
  <conditionalFormatting sqref="J2:J49">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38.86"/>
    <col customWidth="1" min="2" max="3" width="16.29"/>
    <col customWidth="1" min="4" max="4" width="21.29"/>
    <col customWidth="1" min="5" max="5" width="58.43"/>
    <col customWidth="1" min="6" max="6" width="39.57"/>
    <col customWidth="1" min="7" max="7" width="64.43"/>
    <col customWidth="1" min="8" max="8" width="55.43"/>
    <col customWidth="1" min="9" max="9" width="67.14"/>
    <col customWidth="1" min="10" max="10" width="26.43"/>
    <col customWidth="1" min="11" max="11" width="64.43"/>
  </cols>
  <sheetData>
    <row r="1">
      <c r="A1" s="57" t="s">
        <v>906</v>
      </c>
      <c r="B1" s="58" t="s">
        <v>16</v>
      </c>
      <c r="C1" s="58" t="s">
        <v>14</v>
      </c>
      <c r="D1" s="58" t="s">
        <v>17</v>
      </c>
      <c r="E1" s="59" t="s">
        <v>907</v>
      </c>
      <c r="F1" s="58" t="s">
        <v>908</v>
      </c>
      <c r="G1" s="58" t="s">
        <v>909</v>
      </c>
      <c r="H1" s="60" t="s">
        <v>910</v>
      </c>
      <c r="I1" s="60" t="s">
        <v>911</v>
      </c>
      <c r="J1" s="60" t="s">
        <v>18</v>
      </c>
      <c r="K1" s="60" t="s">
        <v>912</v>
      </c>
    </row>
    <row r="2">
      <c r="A2" s="61" t="s">
        <v>1219</v>
      </c>
      <c r="B2" s="62" t="s">
        <v>385</v>
      </c>
      <c r="C2" s="62" t="s">
        <v>384</v>
      </c>
      <c r="D2" s="62" t="s">
        <v>21</v>
      </c>
      <c r="E2" s="63" t="s">
        <v>1220</v>
      </c>
      <c r="F2" s="64"/>
      <c r="G2" s="62" t="s">
        <v>915</v>
      </c>
      <c r="H2" s="64"/>
      <c r="I2" s="65"/>
      <c r="J2" s="66"/>
      <c r="K2" s="64"/>
    </row>
    <row r="3">
      <c r="A3" s="61" t="s">
        <v>1219</v>
      </c>
      <c r="B3" s="62" t="s">
        <v>385</v>
      </c>
      <c r="C3" s="62" t="s">
        <v>386</v>
      </c>
      <c r="D3" s="62" t="s">
        <v>21</v>
      </c>
      <c r="E3" s="63" t="s">
        <v>1221</v>
      </c>
      <c r="F3" s="64"/>
      <c r="G3" s="62" t="s">
        <v>915</v>
      </c>
      <c r="H3" s="64"/>
      <c r="I3" s="65"/>
      <c r="J3" s="66"/>
      <c r="K3" s="64"/>
    </row>
    <row r="4">
      <c r="A4" s="61" t="s">
        <v>1219</v>
      </c>
      <c r="B4" s="62" t="s">
        <v>385</v>
      </c>
      <c r="C4" s="62" t="s">
        <v>389</v>
      </c>
      <c r="D4" s="62" t="s">
        <v>21</v>
      </c>
      <c r="E4" s="63" t="s">
        <v>1222</v>
      </c>
      <c r="F4" s="64"/>
      <c r="G4" s="62" t="s">
        <v>918</v>
      </c>
      <c r="H4" s="64"/>
      <c r="I4" s="65"/>
      <c r="J4" s="66"/>
      <c r="K4" s="64"/>
    </row>
    <row r="5">
      <c r="A5" s="61" t="s">
        <v>1219</v>
      </c>
      <c r="B5" s="62" t="s">
        <v>385</v>
      </c>
      <c r="C5" s="62" t="s">
        <v>392</v>
      </c>
      <c r="D5" s="62" t="s">
        <v>21</v>
      </c>
      <c r="E5" s="63" t="s">
        <v>1223</v>
      </c>
      <c r="F5" s="64"/>
      <c r="G5" s="67"/>
      <c r="H5" s="64"/>
      <c r="I5" s="65"/>
      <c r="J5" s="66"/>
      <c r="K5" s="64"/>
    </row>
    <row r="6">
      <c r="A6" s="61" t="s">
        <v>1219</v>
      </c>
      <c r="B6" s="62" t="s">
        <v>385</v>
      </c>
      <c r="C6" s="62" t="s">
        <v>395</v>
      </c>
      <c r="D6" s="62" t="s">
        <v>21</v>
      </c>
      <c r="E6" s="63" t="s">
        <v>1224</v>
      </c>
      <c r="F6" s="64"/>
      <c r="G6" s="62" t="s">
        <v>921</v>
      </c>
      <c r="H6" s="64"/>
      <c r="I6" s="65"/>
      <c r="J6" s="66"/>
      <c r="K6" s="64"/>
    </row>
    <row r="7">
      <c r="A7" s="61" t="s">
        <v>1219</v>
      </c>
      <c r="B7" s="62" t="s">
        <v>385</v>
      </c>
      <c r="C7" s="62" t="s">
        <v>398</v>
      </c>
      <c r="D7" s="62" t="s">
        <v>21</v>
      </c>
      <c r="E7" s="63" t="s">
        <v>1225</v>
      </c>
      <c r="F7" s="64"/>
      <c r="G7" s="62" t="s">
        <v>923</v>
      </c>
      <c r="H7" s="64"/>
      <c r="I7" s="65"/>
      <c r="J7" s="66"/>
      <c r="K7" s="64"/>
    </row>
    <row r="8">
      <c r="A8" s="61" t="s">
        <v>1219</v>
      </c>
      <c r="B8" s="62" t="s">
        <v>385</v>
      </c>
      <c r="C8" s="62" t="s">
        <v>401</v>
      </c>
      <c r="D8" s="62" t="s">
        <v>21</v>
      </c>
      <c r="E8" s="63" t="s">
        <v>1226</v>
      </c>
      <c r="F8" s="64"/>
      <c r="G8" s="62" t="s">
        <v>925</v>
      </c>
      <c r="H8" s="64"/>
      <c r="I8" s="65"/>
      <c r="J8" s="66"/>
      <c r="K8" s="64"/>
    </row>
    <row r="9">
      <c r="A9" s="61" t="s">
        <v>1219</v>
      </c>
      <c r="B9" s="62" t="s">
        <v>387</v>
      </c>
      <c r="C9" s="62" t="s">
        <v>404</v>
      </c>
      <c r="D9" s="62" t="s">
        <v>388</v>
      </c>
      <c r="E9" s="63" t="s">
        <v>1227</v>
      </c>
      <c r="F9" s="64"/>
      <c r="G9" s="68"/>
      <c r="H9" s="64"/>
      <c r="I9" s="65"/>
      <c r="J9" s="66"/>
      <c r="K9" s="64"/>
    </row>
    <row r="10">
      <c r="A10" s="61" t="s">
        <v>1219</v>
      </c>
      <c r="B10" s="62" t="s">
        <v>387</v>
      </c>
      <c r="C10" s="62" t="s">
        <v>407</v>
      </c>
      <c r="D10" s="62" t="s">
        <v>388</v>
      </c>
      <c r="E10" s="63" t="s">
        <v>1228</v>
      </c>
      <c r="F10" s="64"/>
      <c r="G10" s="62" t="s">
        <v>1229</v>
      </c>
      <c r="H10" s="64"/>
      <c r="I10" s="65"/>
      <c r="J10" s="66"/>
      <c r="K10" s="64"/>
    </row>
    <row r="11">
      <c r="A11" s="61" t="s">
        <v>1219</v>
      </c>
      <c r="B11" s="62" t="s">
        <v>387</v>
      </c>
      <c r="C11" s="62" t="s">
        <v>410</v>
      </c>
      <c r="D11" s="62" t="s">
        <v>388</v>
      </c>
      <c r="E11" s="63" t="s">
        <v>1230</v>
      </c>
      <c r="F11" s="64"/>
      <c r="G11" s="62" t="s">
        <v>1231</v>
      </c>
      <c r="H11" s="64"/>
      <c r="I11" s="65"/>
      <c r="J11" s="66"/>
      <c r="K11" s="64"/>
    </row>
    <row r="12">
      <c r="A12" s="61" t="s">
        <v>1219</v>
      </c>
      <c r="B12" s="62" t="s">
        <v>387</v>
      </c>
      <c r="C12" s="62" t="s">
        <v>413</v>
      </c>
      <c r="D12" s="62" t="s">
        <v>388</v>
      </c>
      <c r="E12" s="63" t="s">
        <v>1232</v>
      </c>
      <c r="F12" s="64"/>
      <c r="G12" s="68"/>
      <c r="H12" s="64"/>
      <c r="I12" s="64"/>
      <c r="J12" s="66"/>
      <c r="K12" s="64"/>
    </row>
    <row r="13">
      <c r="A13" s="61" t="s">
        <v>1219</v>
      </c>
      <c r="B13" s="62" t="s">
        <v>390</v>
      </c>
      <c r="C13" s="62" t="s">
        <v>416</v>
      </c>
      <c r="D13" s="62" t="s">
        <v>1233</v>
      </c>
      <c r="E13" s="63" t="s">
        <v>1234</v>
      </c>
      <c r="F13" s="64"/>
      <c r="G13" s="62" t="s">
        <v>947</v>
      </c>
      <c r="H13" s="64"/>
      <c r="I13" s="64"/>
      <c r="J13" s="66"/>
      <c r="K13" s="64"/>
    </row>
    <row r="14">
      <c r="A14" s="61" t="s">
        <v>1219</v>
      </c>
      <c r="B14" s="62" t="s">
        <v>393</v>
      </c>
      <c r="C14" s="62" t="s">
        <v>419</v>
      </c>
      <c r="D14" s="62" t="s">
        <v>1235</v>
      </c>
      <c r="E14" s="63" t="s">
        <v>1236</v>
      </c>
      <c r="F14" s="64"/>
      <c r="G14" s="69" t="s">
        <v>1237</v>
      </c>
      <c r="H14" s="64"/>
      <c r="I14" s="64"/>
      <c r="J14" s="66"/>
      <c r="K14" s="64"/>
    </row>
    <row r="15">
      <c r="A15" s="61" t="s">
        <v>1219</v>
      </c>
      <c r="B15" s="62" t="s">
        <v>396</v>
      </c>
      <c r="C15" s="62" t="s">
        <v>422</v>
      </c>
      <c r="D15" s="62" t="s">
        <v>1238</v>
      </c>
      <c r="E15" s="63" t="s">
        <v>1239</v>
      </c>
      <c r="F15" s="64"/>
      <c r="G15" s="69" t="s">
        <v>1240</v>
      </c>
      <c r="H15" s="64"/>
      <c r="I15" s="64"/>
      <c r="J15" s="66"/>
      <c r="K15" s="64"/>
    </row>
    <row r="16">
      <c r="A16" s="61" t="s">
        <v>1219</v>
      </c>
      <c r="B16" s="62" t="s">
        <v>396</v>
      </c>
      <c r="C16" s="62" t="s">
        <v>425</v>
      </c>
      <c r="D16" s="62" t="s">
        <v>1238</v>
      </c>
      <c r="E16" s="63" t="s">
        <v>1241</v>
      </c>
      <c r="F16" s="64"/>
      <c r="G16" s="69" t="s">
        <v>1242</v>
      </c>
      <c r="H16" s="64"/>
      <c r="I16" s="64"/>
      <c r="J16" s="66"/>
      <c r="K16" s="64"/>
    </row>
    <row r="17">
      <c r="A17" s="61" t="s">
        <v>1219</v>
      </c>
      <c r="B17" s="62" t="s">
        <v>399</v>
      </c>
      <c r="C17" s="62" t="s">
        <v>428</v>
      </c>
      <c r="D17" s="62" t="s">
        <v>400</v>
      </c>
      <c r="E17" s="63" t="s">
        <v>1243</v>
      </c>
      <c r="F17" s="64"/>
      <c r="G17" s="68"/>
      <c r="H17" s="64"/>
      <c r="I17" s="64"/>
      <c r="J17" s="66"/>
      <c r="K17" s="64"/>
    </row>
    <row r="18">
      <c r="A18" s="61" t="s">
        <v>1219</v>
      </c>
      <c r="B18" s="62" t="s">
        <v>399</v>
      </c>
      <c r="C18" s="62" t="s">
        <v>431</v>
      </c>
      <c r="D18" s="62" t="s">
        <v>400</v>
      </c>
      <c r="E18" s="63" t="s">
        <v>1244</v>
      </c>
      <c r="F18" s="64"/>
      <c r="G18" s="70"/>
      <c r="H18" s="64"/>
      <c r="I18" s="64"/>
      <c r="J18" s="66"/>
      <c r="K18" s="64"/>
    </row>
    <row r="19">
      <c r="A19" s="61" t="s">
        <v>1219</v>
      </c>
      <c r="B19" s="62" t="s">
        <v>399</v>
      </c>
      <c r="C19" s="62" t="s">
        <v>434</v>
      </c>
      <c r="D19" s="62" t="s">
        <v>400</v>
      </c>
      <c r="E19" s="63" t="s">
        <v>1245</v>
      </c>
      <c r="F19" s="64"/>
      <c r="G19" s="68"/>
      <c r="H19" s="64"/>
      <c r="I19" s="64"/>
      <c r="J19" s="66"/>
      <c r="K19" s="64"/>
    </row>
    <row r="20">
      <c r="A20" s="61" t="s">
        <v>1219</v>
      </c>
      <c r="B20" s="62" t="s">
        <v>399</v>
      </c>
      <c r="C20" s="62" t="s">
        <v>437</v>
      </c>
      <c r="D20" s="62" t="s">
        <v>400</v>
      </c>
      <c r="E20" s="63" t="s">
        <v>1246</v>
      </c>
      <c r="F20" s="64"/>
      <c r="G20" s="70"/>
      <c r="H20" s="64"/>
      <c r="I20" s="64"/>
      <c r="J20" s="66"/>
      <c r="K20" s="64"/>
    </row>
    <row r="21">
      <c r="A21" s="61" t="s">
        <v>1219</v>
      </c>
      <c r="B21" s="62" t="s">
        <v>399</v>
      </c>
      <c r="C21" s="62" t="s">
        <v>440</v>
      </c>
      <c r="D21" s="62" t="s">
        <v>400</v>
      </c>
      <c r="E21" s="63" t="s">
        <v>1247</v>
      </c>
      <c r="F21" s="64"/>
      <c r="G21" s="69" t="s">
        <v>1248</v>
      </c>
      <c r="H21" s="64"/>
      <c r="I21" s="64"/>
      <c r="J21" s="66"/>
      <c r="K21" s="64"/>
    </row>
    <row r="22">
      <c r="A22" s="61" t="s">
        <v>1219</v>
      </c>
      <c r="B22" s="62" t="s">
        <v>399</v>
      </c>
      <c r="C22" s="62" t="s">
        <v>443</v>
      </c>
      <c r="D22" s="62" t="s">
        <v>400</v>
      </c>
      <c r="E22" s="63" t="s">
        <v>1249</v>
      </c>
      <c r="F22" s="64"/>
      <c r="G22" s="68"/>
      <c r="H22" s="64"/>
      <c r="I22" s="64"/>
      <c r="J22" s="66"/>
      <c r="K22" s="64"/>
    </row>
    <row r="23">
      <c r="A23" s="61" t="s">
        <v>1219</v>
      </c>
      <c r="B23" s="62" t="s">
        <v>399</v>
      </c>
      <c r="C23" s="62" t="s">
        <v>446</v>
      </c>
      <c r="D23" s="62" t="s">
        <v>400</v>
      </c>
      <c r="E23" s="63" t="s">
        <v>1250</v>
      </c>
      <c r="F23" s="64"/>
      <c r="G23" s="62" t="s">
        <v>1251</v>
      </c>
      <c r="H23" s="64"/>
      <c r="I23" s="64"/>
      <c r="J23" s="66"/>
      <c r="K23" s="64"/>
    </row>
    <row r="24">
      <c r="A24" s="61" t="s">
        <v>1219</v>
      </c>
      <c r="B24" s="62" t="s">
        <v>399</v>
      </c>
      <c r="C24" s="62" t="s">
        <v>449</v>
      </c>
      <c r="D24" s="62" t="s">
        <v>400</v>
      </c>
      <c r="E24" s="71" t="s">
        <v>1252</v>
      </c>
      <c r="F24" s="64"/>
      <c r="G24" s="62" t="s">
        <v>1253</v>
      </c>
      <c r="H24" s="64"/>
      <c r="I24" s="64"/>
      <c r="J24" s="66"/>
      <c r="K24" s="64"/>
    </row>
    <row r="25">
      <c r="A25" s="61" t="s">
        <v>1219</v>
      </c>
      <c r="B25" s="62" t="s">
        <v>402</v>
      </c>
      <c r="C25" s="62" t="s">
        <v>452</v>
      </c>
      <c r="D25" s="62" t="s">
        <v>1254</v>
      </c>
      <c r="E25" s="71" t="s">
        <v>1255</v>
      </c>
      <c r="F25" s="64"/>
      <c r="G25" s="68"/>
      <c r="H25" s="64"/>
      <c r="I25" s="64"/>
      <c r="J25" s="66"/>
      <c r="K25" s="64"/>
    </row>
    <row r="26">
      <c r="A26" s="61" t="s">
        <v>1219</v>
      </c>
      <c r="B26" s="62" t="s">
        <v>405</v>
      </c>
      <c r="C26" s="62" t="s">
        <v>455</v>
      </c>
      <c r="D26" s="62" t="s">
        <v>1256</v>
      </c>
      <c r="E26" s="71" t="s">
        <v>1257</v>
      </c>
      <c r="F26" s="64"/>
      <c r="G26" s="62" t="s">
        <v>1258</v>
      </c>
      <c r="H26" s="64"/>
      <c r="I26" s="64"/>
      <c r="J26" s="66"/>
      <c r="K26" s="64"/>
    </row>
    <row r="27">
      <c r="A27" s="61" t="s">
        <v>1219</v>
      </c>
      <c r="B27" s="62" t="s">
        <v>408</v>
      </c>
      <c r="C27" s="62" t="s">
        <v>458</v>
      </c>
      <c r="D27" s="62" t="s">
        <v>409</v>
      </c>
      <c r="E27" s="71" t="s">
        <v>1259</v>
      </c>
      <c r="F27" s="64"/>
      <c r="G27" s="68"/>
      <c r="H27" s="64"/>
      <c r="I27" s="64"/>
      <c r="J27" s="66"/>
      <c r="K27" s="64"/>
    </row>
    <row r="28">
      <c r="A28" s="61" t="s">
        <v>1219</v>
      </c>
      <c r="B28" s="62" t="s">
        <v>411</v>
      </c>
      <c r="C28" s="62" t="s">
        <v>461</v>
      </c>
      <c r="D28" s="62" t="s">
        <v>1260</v>
      </c>
      <c r="E28" s="71" t="s">
        <v>1261</v>
      </c>
      <c r="F28" s="64"/>
      <c r="G28" s="68"/>
      <c r="H28" s="64"/>
      <c r="I28" s="64"/>
      <c r="J28" s="66"/>
      <c r="K28" s="64"/>
    </row>
    <row r="29">
      <c r="A29" s="61" t="s">
        <v>1219</v>
      </c>
      <c r="B29" s="62" t="s">
        <v>414</v>
      </c>
      <c r="C29" s="62" t="s">
        <v>464</v>
      </c>
      <c r="D29" s="62" t="s">
        <v>415</v>
      </c>
      <c r="E29" s="71" t="s">
        <v>1262</v>
      </c>
      <c r="F29" s="64"/>
      <c r="G29" s="68"/>
      <c r="H29" s="64"/>
      <c r="I29" s="64"/>
      <c r="J29" s="66"/>
      <c r="K29" s="64"/>
    </row>
    <row r="30">
      <c r="A30" s="61" t="s">
        <v>1219</v>
      </c>
      <c r="B30" s="62" t="s">
        <v>417</v>
      </c>
      <c r="C30" s="62" t="s">
        <v>465</v>
      </c>
      <c r="D30" s="62" t="s">
        <v>1263</v>
      </c>
      <c r="E30" s="71" t="s">
        <v>1264</v>
      </c>
      <c r="F30" s="64"/>
      <c r="G30" s="69" t="s">
        <v>947</v>
      </c>
      <c r="H30" s="64"/>
      <c r="I30" s="64"/>
      <c r="J30" s="66"/>
      <c r="K30" s="64"/>
    </row>
    <row r="31">
      <c r="A31" s="61" t="s">
        <v>1219</v>
      </c>
      <c r="B31" s="62" t="s">
        <v>417</v>
      </c>
      <c r="C31" s="62" t="s">
        <v>466</v>
      </c>
      <c r="D31" s="62" t="s">
        <v>1263</v>
      </c>
      <c r="E31" s="71" t="s">
        <v>1265</v>
      </c>
      <c r="F31" s="64"/>
      <c r="G31" s="68"/>
      <c r="H31" s="64"/>
      <c r="I31" s="64"/>
      <c r="J31" s="66"/>
      <c r="K31" s="64"/>
    </row>
    <row r="32">
      <c r="A32" s="61" t="s">
        <v>1219</v>
      </c>
      <c r="B32" s="62" t="s">
        <v>420</v>
      </c>
      <c r="C32" s="62" t="s">
        <v>467</v>
      </c>
      <c r="D32" s="62" t="s">
        <v>1266</v>
      </c>
      <c r="E32" s="71" t="s">
        <v>1267</v>
      </c>
      <c r="F32" s="65"/>
      <c r="G32" s="68"/>
      <c r="H32" s="64"/>
      <c r="I32" s="64"/>
      <c r="J32" s="66"/>
      <c r="K32" s="64"/>
    </row>
    <row r="33">
      <c r="A33" s="61" t="s">
        <v>1219</v>
      </c>
      <c r="B33" s="62" t="s">
        <v>420</v>
      </c>
      <c r="C33" s="62" t="s">
        <v>468</v>
      </c>
      <c r="D33" s="62" t="s">
        <v>1266</v>
      </c>
      <c r="E33" s="71" t="s">
        <v>1268</v>
      </c>
      <c r="F33" s="64"/>
      <c r="G33" s="62" t="s">
        <v>1067</v>
      </c>
      <c r="H33" s="64"/>
      <c r="I33" s="64"/>
      <c r="J33" s="66"/>
      <c r="K33" s="64"/>
    </row>
    <row r="34">
      <c r="A34" s="61" t="s">
        <v>1219</v>
      </c>
      <c r="B34" s="62" t="s">
        <v>423</v>
      </c>
      <c r="C34" s="62" t="s">
        <v>469</v>
      </c>
      <c r="D34" s="62" t="s">
        <v>424</v>
      </c>
      <c r="E34" s="71" t="s">
        <v>1269</v>
      </c>
      <c r="F34" s="64"/>
      <c r="G34" s="62" t="s">
        <v>1270</v>
      </c>
      <c r="H34" s="64"/>
      <c r="I34" s="64"/>
      <c r="J34" s="66"/>
      <c r="K34" s="64"/>
    </row>
    <row r="35">
      <c r="A35" s="61" t="s">
        <v>1219</v>
      </c>
      <c r="B35" s="62" t="s">
        <v>423</v>
      </c>
      <c r="C35" s="62" t="s">
        <v>470</v>
      </c>
      <c r="D35" s="62" t="s">
        <v>424</v>
      </c>
      <c r="E35" s="71" t="s">
        <v>1271</v>
      </c>
      <c r="F35" s="64"/>
      <c r="G35" s="68"/>
      <c r="H35" s="64"/>
      <c r="I35" s="64"/>
      <c r="J35" s="66"/>
      <c r="K35" s="64"/>
    </row>
    <row r="36">
      <c r="A36" s="61" t="s">
        <v>1219</v>
      </c>
      <c r="B36" s="62" t="s">
        <v>423</v>
      </c>
      <c r="C36" s="62" t="s">
        <v>471</v>
      </c>
      <c r="D36" s="62" t="s">
        <v>424</v>
      </c>
      <c r="E36" s="71" t="s">
        <v>1272</v>
      </c>
      <c r="F36" s="64"/>
      <c r="G36" s="62" t="s">
        <v>1273</v>
      </c>
      <c r="H36" s="64"/>
      <c r="I36" s="64"/>
      <c r="J36" s="66"/>
      <c r="K36" s="64"/>
    </row>
    <row r="37">
      <c r="A37" s="61" t="s">
        <v>1219</v>
      </c>
      <c r="B37" s="62" t="s">
        <v>423</v>
      </c>
      <c r="C37" s="62" t="s">
        <v>472</v>
      </c>
      <c r="D37" s="62" t="s">
        <v>424</v>
      </c>
      <c r="E37" s="71" t="s">
        <v>1274</v>
      </c>
      <c r="F37" s="64"/>
      <c r="G37" s="68"/>
      <c r="H37" s="64"/>
      <c r="I37" s="64"/>
      <c r="J37" s="66"/>
      <c r="K37" s="64"/>
    </row>
    <row r="38">
      <c r="A38" s="61" t="s">
        <v>1219</v>
      </c>
      <c r="B38" s="62" t="s">
        <v>426</v>
      </c>
      <c r="C38" s="62" t="s">
        <v>473</v>
      </c>
      <c r="D38" s="62" t="s">
        <v>1275</v>
      </c>
      <c r="E38" s="71" t="s">
        <v>1276</v>
      </c>
      <c r="F38" s="64"/>
      <c r="G38" s="62" t="s">
        <v>1277</v>
      </c>
      <c r="H38" s="64"/>
      <c r="I38" s="64"/>
      <c r="J38" s="66"/>
      <c r="K38" s="64"/>
    </row>
    <row r="39">
      <c r="A39" s="61" t="s">
        <v>1219</v>
      </c>
      <c r="B39" s="62" t="s">
        <v>429</v>
      </c>
      <c r="C39" s="62" t="s">
        <v>474</v>
      </c>
      <c r="D39" s="62" t="s">
        <v>430</v>
      </c>
      <c r="E39" s="71" t="s">
        <v>1278</v>
      </c>
      <c r="F39" s="64"/>
      <c r="G39" s="62" t="s">
        <v>1279</v>
      </c>
      <c r="H39" s="64"/>
      <c r="I39" s="64"/>
      <c r="J39" s="66"/>
      <c r="K39" s="64"/>
    </row>
    <row r="40">
      <c r="A40" s="61" t="s">
        <v>1219</v>
      </c>
      <c r="B40" s="62" t="s">
        <v>429</v>
      </c>
      <c r="C40" s="62" t="s">
        <v>475</v>
      </c>
      <c r="D40" s="62" t="s">
        <v>430</v>
      </c>
      <c r="E40" s="71" t="s">
        <v>1280</v>
      </c>
      <c r="F40" s="64"/>
      <c r="G40" s="62" t="s">
        <v>1281</v>
      </c>
      <c r="H40" s="64"/>
      <c r="I40" s="64"/>
      <c r="J40" s="66"/>
      <c r="K40" s="64"/>
    </row>
    <row r="41">
      <c r="A41" s="61" t="s">
        <v>1219</v>
      </c>
      <c r="B41" s="62" t="s">
        <v>432</v>
      </c>
      <c r="C41" s="62" t="s">
        <v>476</v>
      </c>
      <c r="D41" s="62" t="s">
        <v>1282</v>
      </c>
      <c r="E41" s="71" t="s">
        <v>1283</v>
      </c>
      <c r="F41" s="64"/>
      <c r="G41" s="62" t="s">
        <v>1077</v>
      </c>
      <c r="H41" s="64"/>
      <c r="I41" s="64"/>
      <c r="J41" s="66"/>
      <c r="K41" s="64"/>
    </row>
    <row r="42">
      <c r="A42" s="61" t="s">
        <v>1219</v>
      </c>
      <c r="B42" s="62" t="s">
        <v>432</v>
      </c>
      <c r="C42" s="62" t="s">
        <v>477</v>
      </c>
      <c r="D42" s="62" t="s">
        <v>1282</v>
      </c>
      <c r="E42" s="71" t="s">
        <v>1284</v>
      </c>
      <c r="F42" s="64"/>
      <c r="G42" s="62" t="s">
        <v>1285</v>
      </c>
      <c r="H42" s="64"/>
      <c r="I42" s="64"/>
      <c r="J42" s="66"/>
      <c r="K42" s="64"/>
    </row>
    <row r="43">
      <c r="A43" s="61" t="s">
        <v>1219</v>
      </c>
      <c r="B43" s="62" t="s">
        <v>435</v>
      </c>
      <c r="C43" s="62" t="s">
        <v>478</v>
      </c>
      <c r="D43" s="62" t="s">
        <v>1286</v>
      </c>
      <c r="E43" s="71" t="s">
        <v>1287</v>
      </c>
      <c r="F43" s="64"/>
      <c r="G43" s="62" t="s">
        <v>1288</v>
      </c>
      <c r="H43" s="64"/>
      <c r="I43" s="64"/>
      <c r="J43" s="66"/>
      <c r="K43" s="64"/>
    </row>
    <row r="44">
      <c r="A44" s="61" t="s">
        <v>1219</v>
      </c>
      <c r="B44" s="62" t="s">
        <v>438</v>
      </c>
      <c r="C44" s="62" t="s">
        <v>479</v>
      </c>
      <c r="D44" s="62" t="s">
        <v>1289</v>
      </c>
      <c r="E44" s="71" t="s">
        <v>1290</v>
      </c>
      <c r="F44" s="64"/>
      <c r="G44" s="62" t="s">
        <v>1291</v>
      </c>
      <c r="H44" s="64"/>
      <c r="I44" s="64"/>
      <c r="J44" s="66"/>
      <c r="K44" s="64"/>
    </row>
    <row r="45">
      <c r="A45" s="61" t="s">
        <v>1219</v>
      </c>
      <c r="B45" s="62" t="s">
        <v>438</v>
      </c>
      <c r="C45" s="62" t="s">
        <v>480</v>
      </c>
      <c r="D45" s="62" t="s">
        <v>1289</v>
      </c>
      <c r="E45" s="71" t="s">
        <v>1292</v>
      </c>
      <c r="F45" s="64"/>
      <c r="G45" s="68"/>
      <c r="H45" s="64"/>
      <c r="I45" s="64"/>
      <c r="J45" s="66"/>
      <c r="K45" s="64"/>
    </row>
    <row r="46">
      <c r="A46" s="61" t="s">
        <v>1219</v>
      </c>
      <c r="B46" s="62" t="s">
        <v>438</v>
      </c>
      <c r="C46" s="62" t="s">
        <v>481</v>
      </c>
      <c r="D46" s="62" t="s">
        <v>1289</v>
      </c>
      <c r="E46" s="71" t="s">
        <v>1293</v>
      </c>
      <c r="F46" s="64"/>
      <c r="G46" s="62" t="s">
        <v>1294</v>
      </c>
      <c r="H46" s="64"/>
      <c r="I46" s="64"/>
      <c r="J46" s="66"/>
      <c r="K46" s="64"/>
    </row>
    <row r="47">
      <c r="A47" s="61" t="s">
        <v>1219</v>
      </c>
      <c r="B47" s="62" t="s">
        <v>441</v>
      </c>
      <c r="C47" s="62" t="s">
        <v>482</v>
      </c>
      <c r="D47" s="62" t="s">
        <v>442</v>
      </c>
      <c r="E47" s="71" t="s">
        <v>1295</v>
      </c>
      <c r="F47" s="64"/>
      <c r="G47" s="62" t="s">
        <v>1296</v>
      </c>
      <c r="H47" s="64"/>
      <c r="I47" s="64"/>
      <c r="J47" s="66"/>
      <c r="K47" s="64"/>
    </row>
    <row r="48">
      <c r="A48" s="61" t="s">
        <v>1219</v>
      </c>
      <c r="B48" s="62" t="s">
        <v>441</v>
      </c>
      <c r="C48" s="62" t="s">
        <v>482</v>
      </c>
      <c r="D48" s="62" t="s">
        <v>442</v>
      </c>
      <c r="E48" s="71" t="s">
        <v>1297</v>
      </c>
      <c r="F48" s="64"/>
      <c r="G48" s="62" t="s">
        <v>1180</v>
      </c>
      <c r="H48" s="64"/>
      <c r="I48" s="64"/>
      <c r="J48" s="66"/>
      <c r="K48" s="64"/>
    </row>
    <row r="49">
      <c r="A49" s="61" t="s">
        <v>1219</v>
      </c>
      <c r="B49" s="62" t="s">
        <v>444</v>
      </c>
      <c r="C49" s="62" t="s">
        <v>483</v>
      </c>
      <c r="D49" s="62" t="s">
        <v>1298</v>
      </c>
      <c r="E49" s="71" t="s">
        <v>1299</v>
      </c>
      <c r="F49" s="64"/>
      <c r="G49" s="68"/>
      <c r="H49" s="64"/>
      <c r="I49" s="64"/>
      <c r="J49" s="66"/>
      <c r="K49" s="64"/>
    </row>
    <row r="50">
      <c r="A50" s="61" t="s">
        <v>1219</v>
      </c>
      <c r="B50" s="62" t="s">
        <v>447</v>
      </c>
      <c r="C50" s="62" t="s">
        <v>484</v>
      </c>
      <c r="D50" s="62" t="s">
        <v>1300</v>
      </c>
      <c r="E50" s="71" t="s">
        <v>1301</v>
      </c>
      <c r="F50" s="64"/>
      <c r="G50" s="62" t="s">
        <v>1302</v>
      </c>
      <c r="H50" s="64"/>
      <c r="I50" s="64"/>
      <c r="J50" s="66"/>
      <c r="K50" s="64"/>
    </row>
    <row r="51">
      <c r="A51" s="61" t="s">
        <v>1219</v>
      </c>
      <c r="B51" s="62" t="s">
        <v>447</v>
      </c>
      <c r="C51" s="62" t="s">
        <v>485</v>
      </c>
      <c r="D51" s="62" t="s">
        <v>1300</v>
      </c>
      <c r="E51" s="71" t="s">
        <v>1303</v>
      </c>
      <c r="F51" s="64"/>
      <c r="G51" s="62" t="s">
        <v>915</v>
      </c>
      <c r="H51" s="64"/>
      <c r="I51" s="64"/>
      <c r="J51" s="66"/>
      <c r="K51" s="64"/>
    </row>
    <row r="52">
      <c r="A52" s="61" t="s">
        <v>1219</v>
      </c>
      <c r="B52" s="62" t="s">
        <v>450</v>
      </c>
      <c r="C52" s="62" t="s">
        <v>486</v>
      </c>
      <c r="D52" s="62" t="s">
        <v>451</v>
      </c>
      <c r="E52" s="71" t="s">
        <v>1304</v>
      </c>
      <c r="F52" s="64"/>
      <c r="G52" s="68"/>
      <c r="H52" s="64"/>
      <c r="I52" s="64"/>
      <c r="J52" s="66"/>
      <c r="K52" s="64"/>
    </row>
    <row r="53">
      <c r="A53" s="61" t="s">
        <v>1219</v>
      </c>
      <c r="B53" s="62" t="s">
        <v>450</v>
      </c>
      <c r="C53" s="62" t="s">
        <v>487</v>
      </c>
      <c r="D53" s="62" t="s">
        <v>451</v>
      </c>
      <c r="E53" s="71" t="s">
        <v>1305</v>
      </c>
      <c r="F53" s="64"/>
      <c r="G53" s="68"/>
      <c r="H53" s="64"/>
      <c r="I53" s="64"/>
      <c r="J53" s="66"/>
      <c r="K53" s="64"/>
    </row>
    <row r="54">
      <c r="A54" s="61" t="s">
        <v>1219</v>
      </c>
      <c r="B54" s="62" t="s">
        <v>450</v>
      </c>
      <c r="C54" s="62" t="s">
        <v>488</v>
      </c>
      <c r="D54" s="62" t="s">
        <v>451</v>
      </c>
      <c r="E54" s="71" t="s">
        <v>1306</v>
      </c>
      <c r="F54" s="64"/>
      <c r="G54" s="68"/>
      <c r="H54" s="64"/>
      <c r="I54" s="64"/>
      <c r="J54" s="66"/>
      <c r="K54" s="64"/>
    </row>
    <row r="55">
      <c r="A55" s="61" t="s">
        <v>1219</v>
      </c>
      <c r="B55" s="62" t="s">
        <v>450</v>
      </c>
      <c r="C55" s="62" t="s">
        <v>489</v>
      </c>
      <c r="D55" s="62" t="s">
        <v>451</v>
      </c>
      <c r="E55" s="71" t="s">
        <v>1307</v>
      </c>
      <c r="F55" s="64"/>
      <c r="G55" s="68"/>
      <c r="H55" s="64"/>
      <c r="I55" s="64"/>
      <c r="J55" s="66"/>
      <c r="K55" s="64"/>
    </row>
    <row r="56">
      <c r="A56" s="61" t="s">
        <v>1219</v>
      </c>
      <c r="B56" s="62" t="s">
        <v>450</v>
      </c>
      <c r="C56" s="62" t="s">
        <v>490</v>
      </c>
      <c r="D56" s="62" t="s">
        <v>451</v>
      </c>
      <c r="E56" s="71" t="s">
        <v>1308</v>
      </c>
      <c r="F56" s="64"/>
      <c r="G56" s="68"/>
      <c r="H56" s="64"/>
      <c r="I56" s="64"/>
      <c r="J56" s="66"/>
      <c r="K56" s="64"/>
    </row>
    <row r="57">
      <c r="A57" s="61" t="s">
        <v>1219</v>
      </c>
      <c r="B57" s="62" t="s">
        <v>450</v>
      </c>
      <c r="C57" s="62" t="s">
        <v>491</v>
      </c>
      <c r="D57" s="62" t="s">
        <v>451</v>
      </c>
      <c r="E57" s="71" t="s">
        <v>1309</v>
      </c>
      <c r="F57" s="64"/>
      <c r="G57" s="68"/>
      <c r="H57" s="64"/>
      <c r="I57" s="64"/>
      <c r="J57" s="66"/>
      <c r="K57" s="64"/>
    </row>
    <row r="58">
      <c r="A58" s="61" t="s">
        <v>1219</v>
      </c>
      <c r="B58" s="62" t="s">
        <v>450</v>
      </c>
      <c r="C58" s="62" t="s">
        <v>492</v>
      </c>
      <c r="D58" s="62" t="s">
        <v>451</v>
      </c>
      <c r="E58" s="71" t="s">
        <v>1310</v>
      </c>
      <c r="F58" s="64"/>
      <c r="G58" s="62" t="s">
        <v>915</v>
      </c>
      <c r="H58" s="64"/>
      <c r="I58" s="64"/>
      <c r="J58" s="66"/>
      <c r="K58" s="64"/>
    </row>
    <row r="59">
      <c r="A59" s="61" t="s">
        <v>1219</v>
      </c>
      <c r="B59" s="62" t="s">
        <v>450</v>
      </c>
      <c r="C59" s="62" t="s">
        <v>493</v>
      </c>
      <c r="D59" s="62" t="s">
        <v>451</v>
      </c>
      <c r="E59" s="71" t="s">
        <v>1311</v>
      </c>
      <c r="F59" s="64"/>
      <c r="G59" s="68"/>
      <c r="H59" s="64"/>
      <c r="I59" s="64"/>
      <c r="J59" s="66"/>
      <c r="K59" s="64"/>
    </row>
    <row r="60">
      <c r="A60" s="61" t="s">
        <v>1219</v>
      </c>
      <c r="B60" s="62" t="s">
        <v>453</v>
      </c>
      <c r="C60" s="62" t="s">
        <v>494</v>
      </c>
      <c r="D60" s="62" t="s">
        <v>454</v>
      </c>
      <c r="E60" s="71" t="s">
        <v>1312</v>
      </c>
      <c r="F60" s="64"/>
      <c r="G60" s="68"/>
      <c r="H60" s="64"/>
      <c r="I60" s="64"/>
      <c r="J60" s="66"/>
      <c r="K60" s="64"/>
    </row>
    <row r="61">
      <c r="A61" s="61" t="s">
        <v>1219</v>
      </c>
      <c r="B61" s="62" t="s">
        <v>453</v>
      </c>
      <c r="C61" s="62" t="s">
        <v>495</v>
      </c>
      <c r="D61" s="62" t="s">
        <v>454</v>
      </c>
      <c r="E61" s="71" t="s">
        <v>1313</v>
      </c>
      <c r="F61" s="64"/>
      <c r="G61" s="68"/>
      <c r="H61" s="64"/>
      <c r="I61" s="64"/>
      <c r="J61" s="66"/>
      <c r="K61" s="64"/>
    </row>
    <row r="62">
      <c r="A62" s="61" t="s">
        <v>1219</v>
      </c>
      <c r="B62" s="62" t="s">
        <v>453</v>
      </c>
      <c r="C62" s="62" t="s">
        <v>496</v>
      </c>
      <c r="D62" s="62" t="s">
        <v>454</v>
      </c>
      <c r="E62" s="71" t="s">
        <v>1314</v>
      </c>
      <c r="F62" s="64"/>
      <c r="G62" s="68"/>
      <c r="H62" s="64"/>
      <c r="I62" s="64"/>
      <c r="J62" s="66"/>
      <c r="K62" s="64"/>
    </row>
    <row r="63">
      <c r="A63" s="61" t="s">
        <v>1219</v>
      </c>
      <c r="B63" s="62" t="s">
        <v>456</v>
      </c>
      <c r="C63" s="62" t="s">
        <v>497</v>
      </c>
      <c r="D63" s="62" t="s">
        <v>457</v>
      </c>
      <c r="E63" s="71" t="s">
        <v>1315</v>
      </c>
      <c r="F63" s="64"/>
      <c r="G63" s="62" t="s">
        <v>1316</v>
      </c>
      <c r="H63" s="64"/>
      <c r="I63" s="64"/>
      <c r="J63" s="66"/>
      <c r="K63" s="64"/>
    </row>
    <row r="64">
      <c r="A64" s="61" t="s">
        <v>1219</v>
      </c>
      <c r="B64" s="62" t="s">
        <v>456</v>
      </c>
      <c r="C64" s="62" t="s">
        <v>498</v>
      </c>
      <c r="D64" s="62" t="s">
        <v>457</v>
      </c>
      <c r="E64" s="71" t="s">
        <v>1317</v>
      </c>
      <c r="F64" s="64"/>
      <c r="G64" s="62" t="s">
        <v>1318</v>
      </c>
      <c r="H64" s="64"/>
      <c r="I64" s="64"/>
      <c r="J64" s="66"/>
      <c r="K64" s="64"/>
    </row>
    <row r="65">
      <c r="A65" s="61" t="s">
        <v>1219</v>
      </c>
      <c r="B65" s="62" t="s">
        <v>456</v>
      </c>
      <c r="C65" s="62" t="s">
        <v>499</v>
      </c>
      <c r="D65" s="62" t="s">
        <v>457</v>
      </c>
      <c r="E65" s="71" t="s">
        <v>1319</v>
      </c>
      <c r="F65" s="64"/>
      <c r="G65" s="62" t="s">
        <v>1320</v>
      </c>
      <c r="H65" s="64"/>
      <c r="I65" s="64"/>
      <c r="J65" s="66"/>
      <c r="K65" s="64"/>
    </row>
    <row r="66">
      <c r="A66" s="61" t="s">
        <v>1219</v>
      </c>
      <c r="B66" s="62" t="s">
        <v>459</v>
      </c>
      <c r="C66" s="62" t="s">
        <v>500</v>
      </c>
      <c r="D66" s="62" t="s">
        <v>460</v>
      </c>
      <c r="E66" s="71" t="s">
        <v>1321</v>
      </c>
      <c r="F66" s="64"/>
      <c r="G66" s="62" t="s">
        <v>1296</v>
      </c>
      <c r="H66" s="64"/>
      <c r="I66" s="64"/>
      <c r="J66" s="66"/>
      <c r="K66" s="64"/>
    </row>
    <row r="67">
      <c r="A67" s="61" t="s">
        <v>1219</v>
      </c>
      <c r="B67" s="62" t="s">
        <v>459</v>
      </c>
      <c r="C67" s="62" t="s">
        <v>501</v>
      </c>
      <c r="D67" s="62" t="s">
        <v>460</v>
      </c>
      <c r="E67" s="71" t="s">
        <v>1322</v>
      </c>
      <c r="F67" s="64"/>
      <c r="G67" s="62" t="s">
        <v>1296</v>
      </c>
      <c r="H67" s="64"/>
      <c r="I67" s="64"/>
      <c r="J67" s="66"/>
      <c r="K67" s="64"/>
    </row>
    <row r="68">
      <c r="A68" s="61" t="s">
        <v>1219</v>
      </c>
      <c r="B68" s="62" t="s">
        <v>459</v>
      </c>
      <c r="C68" s="62" t="s">
        <v>502</v>
      </c>
      <c r="D68" s="62" t="s">
        <v>460</v>
      </c>
      <c r="E68" s="71" t="s">
        <v>1323</v>
      </c>
      <c r="F68" s="64"/>
      <c r="G68" s="62" t="s">
        <v>1296</v>
      </c>
      <c r="H68" s="64"/>
      <c r="I68" s="64"/>
      <c r="J68" s="66"/>
      <c r="K68" s="64"/>
    </row>
    <row r="69">
      <c r="A69" s="61" t="s">
        <v>1219</v>
      </c>
      <c r="B69" s="62" t="s">
        <v>459</v>
      </c>
      <c r="C69" s="62" t="s">
        <v>503</v>
      </c>
      <c r="D69" s="62" t="s">
        <v>460</v>
      </c>
      <c r="E69" s="71" t="s">
        <v>1324</v>
      </c>
      <c r="F69" s="64"/>
      <c r="G69" s="62" t="s">
        <v>1325</v>
      </c>
      <c r="H69" s="64"/>
      <c r="I69" s="64"/>
      <c r="J69" s="66"/>
      <c r="K69" s="64"/>
    </row>
    <row r="70">
      <c r="A70" s="61" t="s">
        <v>1219</v>
      </c>
      <c r="B70" s="62" t="s">
        <v>462</v>
      </c>
      <c r="C70" s="62" t="s">
        <v>504</v>
      </c>
      <c r="D70" s="62" t="s">
        <v>1326</v>
      </c>
      <c r="E70" s="71" t="s">
        <v>1327</v>
      </c>
      <c r="F70" s="64"/>
      <c r="G70" s="62" t="s">
        <v>1328</v>
      </c>
      <c r="H70" s="64"/>
      <c r="I70" s="64"/>
      <c r="J70" s="66"/>
      <c r="K70" s="64"/>
    </row>
  </sheetData>
  <autoFilter ref="$A$1:$K$70"/>
  <conditionalFormatting sqref="J2:J70">
    <cfRule type="cellIs" dxfId="0" priority="1" operator="equal">
      <formula>"Pass"</formula>
    </cfRule>
  </conditionalFormatting>
  <conditionalFormatting sqref="J2:J70">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38.86"/>
    <col customWidth="1" min="2" max="3" width="16.29"/>
    <col customWidth="1" min="4" max="4" width="21.29"/>
    <col customWidth="1" min="5" max="5" width="58.43"/>
    <col customWidth="1" min="6" max="6" width="39.57"/>
    <col customWidth="1" min="7" max="7" width="64.43"/>
    <col customWidth="1" min="8" max="8" width="55.43"/>
    <col customWidth="1" min="9" max="9" width="67.14"/>
    <col customWidth="1" min="10" max="10" width="26.43"/>
    <col customWidth="1" min="11" max="11" width="64.43"/>
  </cols>
  <sheetData>
    <row r="1">
      <c r="A1" s="23" t="s">
        <v>906</v>
      </c>
      <c r="B1" s="24" t="s">
        <v>16</v>
      </c>
      <c r="C1" s="25" t="s">
        <v>14</v>
      </c>
      <c r="D1" s="26" t="s">
        <v>17</v>
      </c>
      <c r="E1" s="27" t="s">
        <v>907</v>
      </c>
      <c r="F1" s="27" t="s">
        <v>908</v>
      </c>
      <c r="G1" s="26" t="s">
        <v>909</v>
      </c>
      <c r="H1" s="28" t="s">
        <v>910</v>
      </c>
      <c r="I1" s="28" t="s">
        <v>911</v>
      </c>
      <c r="J1" s="28" t="s">
        <v>18</v>
      </c>
      <c r="K1" s="28" t="s">
        <v>912</v>
      </c>
    </row>
    <row r="2">
      <c r="A2" s="72" t="s">
        <v>1329</v>
      </c>
      <c r="B2" s="45" t="s">
        <v>511</v>
      </c>
      <c r="C2" s="45" t="s">
        <v>510</v>
      </c>
      <c r="D2" s="45" t="s">
        <v>21</v>
      </c>
      <c r="E2" s="45" t="s">
        <v>1330</v>
      </c>
      <c r="F2" s="46"/>
      <c r="G2" s="45" t="s">
        <v>915</v>
      </c>
      <c r="H2" s="33"/>
      <c r="I2" s="34"/>
      <c r="J2" s="35"/>
      <c r="K2" s="33"/>
    </row>
    <row r="3">
      <c r="A3" s="72" t="s">
        <v>1329</v>
      </c>
      <c r="B3" s="49" t="s">
        <v>511</v>
      </c>
      <c r="C3" s="45" t="s">
        <v>512</v>
      </c>
      <c r="D3" s="45" t="s">
        <v>21</v>
      </c>
      <c r="E3" s="49" t="s">
        <v>1331</v>
      </c>
      <c r="F3" s="50"/>
      <c r="G3" s="49" t="s">
        <v>915</v>
      </c>
      <c r="H3" s="33"/>
      <c r="I3" s="34"/>
      <c r="J3" s="35"/>
      <c r="K3" s="33"/>
    </row>
    <row r="4">
      <c r="A4" s="72" t="s">
        <v>1329</v>
      </c>
      <c r="B4" s="49" t="s">
        <v>511</v>
      </c>
      <c r="C4" s="45" t="s">
        <v>515</v>
      </c>
      <c r="D4" s="45" t="s">
        <v>21</v>
      </c>
      <c r="E4" s="49" t="s">
        <v>1332</v>
      </c>
      <c r="F4" s="50"/>
      <c r="G4" s="49" t="s">
        <v>918</v>
      </c>
      <c r="H4" s="33"/>
      <c r="I4" s="34"/>
      <c r="J4" s="35"/>
      <c r="K4" s="33"/>
    </row>
    <row r="5">
      <c r="A5" s="72" t="s">
        <v>1329</v>
      </c>
      <c r="B5" s="49" t="s">
        <v>511</v>
      </c>
      <c r="C5" s="45" t="s">
        <v>518</v>
      </c>
      <c r="D5" s="45" t="s">
        <v>21</v>
      </c>
      <c r="E5" s="49" t="s">
        <v>1333</v>
      </c>
      <c r="F5" s="50"/>
      <c r="G5" s="54"/>
      <c r="H5" s="33"/>
      <c r="I5" s="34"/>
      <c r="J5" s="35"/>
      <c r="K5" s="33"/>
    </row>
    <row r="6">
      <c r="A6" s="72" t="s">
        <v>1329</v>
      </c>
      <c r="B6" s="49" t="s">
        <v>511</v>
      </c>
      <c r="C6" s="45" t="s">
        <v>521</v>
      </c>
      <c r="D6" s="45" t="s">
        <v>21</v>
      </c>
      <c r="E6" s="49" t="s">
        <v>1334</v>
      </c>
      <c r="F6" s="50"/>
      <c r="G6" s="49" t="s">
        <v>921</v>
      </c>
      <c r="H6" s="33"/>
      <c r="I6" s="34"/>
      <c r="J6" s="35"/>
      <c r="K6" s="33"/>
    </row>
    <row r="7">
      <c r="A7" s="72" t="s">
        <v>1329</v>
      </c>
      <c r="B7" s="49" t="s">
        <v>511</v>
      </c>
      <c r="C7" s="45" t="s">
        <v>524</v>
      </c>
      <c r="D7" s="45" t="s">
        <v>21</v>
      </c>
      <c r="E7" s="49" t="s">
        <v>1335</v>
      </c>
      <c r="F7" s="50"/>
      <c r="G7" s="49" t="s">
        <v>923</v>
      </c>
      <c r="H7" s="33"/>
      <c r="I7" s="34"/>
      <c r="J7" s="35"/>
      <c r="K7" s="33"/>
    </row>
    <row r="8">
      <c r="A8" s="72" t="s">
        <v>1329</v>
      </c>
      <c r="B8" s="49" t="s">
        <v>511</v>
      </c>
      <c r="C8" s="45" t="s">
        <v>527</v>
      </c>
      <c r="D8" s="45" t="s">
        <v>21</v>
      </c>
      <c r="E8" s="49" t="s">
        <v>1336</v>
      </c>
      <c r="F8" s="50"/>
      <c r="G8" s="49" t="s">
        <v>925</v>
      </c>
      <c r="H8" s="33"/>
      <c r="I8" s="34"/>
      <c r="J8" s="35"/>
      <c r="K8" s="33"/>
    </row>
    <row r="9">
      <c r="A9" s="72" t="s">
        <v>1329</v>
      </c>
      <c r="B9" s="49" t="s">
        <v>513</v>
      </c>
      <c r="C9" s="45" t="s">
        <v>530</v>
      </c>
      <c r="D9" s="49" t="s">
        <v>514</v>
      </c>
      <c r="E9" s="49" t="s">
        <v>1337</v>
      </c>
      <c r="F9" s="50"/>
      <c r="G9" s="48"/>
      <c r="H9" s="33"/>
      <c r="I9" s="34"/>
      <c r="J9" s="35"/>
      <c r="K9" s="33"/>
    </row>
    <row r="10">
      <c r="A10" s="72" t="s">
        <v>1329</v>
      </c>
      <c r="B10" s="49" t="s">
        <v>513</v>
      </c>
      <c r="C10" s="45" t="s">
        <v>532</v>
      </c>
      <c r="D10" s="49" t="s">
        <v>514</v>
      </c>
      <c r="E10" s="49" t="s">
        <v>1338</v>
      </c>
      <c r="F10" s="50"/>
      <c r="G10" s="49"/>
      <c r="H10" s="33"/>
      <c r="I10" s="34"/>
      <c r="J10" s="35"/>
      <c r="K10" s="33"/>
    </row>
    <row r="11">
      <c r="A11" s="72" t="s">
        <v>1329</v>
      </c>
      <c r="B11" s="49" t="s">
        <v>513</v>
      </c>
      <c r="C11" s="45" t="s">
        <v>535</v>
      </c>
      <c r="D11" s="49" t="s">
        <v>514</v>
      </c>
      <c r="E11" s="49" t="s">
        <v>1339</v>
      </c>
      <c r="F11" s="50"/>
      <c r="G11" s="49"/>
      <c r="H11" s="33"/>
      <c r="I11" s="34"/>
      <c r="J11" s="35"/>
      <c r="K11" s="33"/>
    </row>
    <row r="12">
      <c r="A12" s="72" t="s">
        <v>1329</v>
      </c>
      <c r="B12" s="49" t="s">
        <v>513</v>
      </c>
      <c r="C12" s="45" t="s">
        <v>538</v>
      </c>
      <c r="D12" s="49" t="s">
        <v>514</v>
      </c>
      <c r="E12" s="49" t="s">
        <v>1340</v>
      </c>
      <c r="F12" s="50"/>
      <c r="G12" s="48"/>
      <c r="H12" s="33"/>
      <c r="I12" s="33"/>
      <c r="J12" s="35"/>
      <c r="K12" s="33"/>
    </row>
    <row r="13">
      <c r="A13" s="72" t="s">
        <v>1329</v>
      </c>
      <c r="B13" s="49" t="s">
        <v>513</v>
      </c>
      <c r="C13" s="45" t="s">
        <v>541</v>
      </c>
      <c r="D13" s="49" t="s">
        <v>514</v>
      </c>
      <c r="E13" s="49" t="s">
        <v>1341</v>
      </c>
      <c r="F13" s="50"/>
      <c r="G13" s="49"/>
      <c r="H13" s="33"/>
      <c r="I13" s="33"/>
      <c r="J13" s="35"/>
      <c r="K13" s="33"/>
    </row>
    <row r="14">
      <c r="A14" s="72" t="s">
        <v>1329</v>
      </c>
      <c r="B14" s="49" t="s">
        <v>513</v>
      </c>
      <c r="C14" s="45" t="s">
        <v>544</v>
      </c>
      <c r="D14" s="49" t="s">
        <v>514</v>
      </c>
      <c r="E14" s="49" t="s">
        <v>1342</v>
      </c>
      <c r="F14" s="50"/>
      <c r="G14" s="55"/>
      <c r="H14" s="33"/>
      <c r="I14" s="33"/>
      <c r="J14" s="35"/>
      <c r="K14" s="33"/>
    </row>
    <row r="15">
      <c r="A15" s="72" t="s">
        <v>1329</v>
      </c>
      <c r="B15" s="49" t="s">
        <v>513</v>
      </c>
      <c r="C15" s="45" t="s">
        <v>546</v>
      </c>
      <c r="D15" s="49" t="s">
        <v>514</v>
      </c>
      <c r="E15" s="49" t="s">
        <v>1343</v>
      </c>
      <c r="F15" s="50"/>
      <c r="G15" s="55" t="s">
        <v>915</v>
      </c>
      <c r="H15" s="33"/>
      <c r="I15" s="33"/>
      <c r="J15" s="35"/>
      <c r="K15" s="33"/>
    </row>
    <row r="16">
      <c r="A16" s="72" t="s">
        <v>1329</v>
      </c>
      <c r="B16" s="49" t="s">
        <v>513</v>
      </c>
      <c r="C16" s="45" t="s">
        <v>548</v>
      </c>
      <c r="D16" s="49" t="s">
        <v>514</v>
      </c>
      <c r="E16" s="49" t="s">
        <v>1344</v>
      </c>
      <c r="F16" s="50"/>
      <c r="G16" s="55" t="s">
        <v>1345</v>
      </c>
      <c r="H16" s="33"/>
      <c r="I16" s="33"/>
      <c r="J16" s="35"/>
      <c r="K16" s="33"/>
    </row>
    <row r="17">
      <c r="A17" s="72" t="s">
        <v>1329</v>
      </c>
      <c r="B17" s="49" t="s">
        <v>513</v>
      </c>
      <c r="C17" s="45" t="s">
        <v>551</v>
      </c>
      <c r="D17" s="49" t="s">
        <v>514</v>
      </c>
      <c r="E17" s="49" t="s">
        <v>1346</v>
      </c>
      <c r="F17" s="50"/>
      <c r="G17" s="49" t="s">
        <v>1347</v>
      </c>
      <c r="H17" s="33"/>
      <c r="I17" s="33"/>
      <c r="J17" s="35"/>
      <c r="K17" s="33"/>
    </row>
    <row r="18">
      <c r="A18" s="72" t="s">
        <v>1329</v>
      </c>
      <c r="B18" s="49" t="s">
        <v>513</v>
      </c>
      <c r="C18" s="45" t="s">
        <v>554</v>
      </c>
      <c r="D18" s="49" t="s">
        <v>514</v>
      </c>
      <c r="E18" s="49" t="s">
        <v>1348</v>
      </c>
      <c r="F18" s="50"/>
      <c r="G18" s="52"/>
      <c r="H18" s="33"/>
      <c r="I18" s="33"/>
      <c r="J18" s="35"/>
      <c r="K18" s="33"/>
    </row>
    <row r="19">
      <c r="A19" s="72" t="s">
        <v>1329</v>
      </c>
      <c r="B19" s="49" t="s">
        <v>513</v>
      </c>
      <c r="C19" s="45" t="s">
        <v>557</v>
      </c>
      <c r="D19" s="49" t="s">
        <v>514</v>
      </c>
      <c r="E19" s="49" t="s">
        <v>1349</v>
      </c>
      <c r="F19" s="50"/>
      <c r="G19" s="49" t="s">
        <v>1077</v>
      </c>
      <c r="H19" s="33"/>
      <c r="I19" s="33"/>
      <c r="J19" s="35"/>
      <c r="K19" s="33"/>
    </row>
    <row r="20">
      <c r="A20" s="72" t="s">
        <v>1329</v>
      </c>
      <c r="B20" s="49" t="s">
        <v>513</v>
      </c>
      <c r="C20" s="45" t="s">
        <v>560</v>
      </c>
      <c r="D20" s="49" t="s">
        <v>514</v>
      </c>
      <c r="E20" s="49" t="s">
        <v>1350</v>
      </c>
      <c r="F20" s="50"/>
      <c r="G20" s="52"/>
      <c r="H20" s="33"/>
      <c r="I20" s="33"/>
      <c r="J20" s="35"/>
      <c r="K20" s="33"/>
    </row>
    <row r="21">
      <c r="A21" s="72" t="s">
        <v>1329</v>
      </c>
      <c r="B21" s="49" t="s">
        <v>513</v>
      </c>
      <c r="C21" s="45" t="s">
        <v>563</v>
      </c>
      <c r="D21" s="49" t="s">
        <v>514</v>
      </c>
      <c r="E21" s="49" t="s">
        <v>1351</v>
      </c>
      <c r="F21" s="50"/>
      <c r="G21" s="55"/>
      <c r="H21" s="33"/>
      <c r="I21" s="33"/>
      <c r="J21" s="35"/>
      <c r="K21" s="33"/>
    </row>
    <row r="22">
      <c r="A22" s="72" t="s">
        <v>1329</v>
      </c>
      <c r="B22" s="49" t="s">
        <v>513</v>
      </c>
      <c r="C22" s="45" t="s">
        <v>566</v>
      </c>
      <c r="D22" s="49" t="s">
        <v>514</v>
      </c>
      <c r="E22" s="49" t="s">
        <v>1352</v>
      </c>
      <c r="F22" s="50"/>
      <c r="G22" s="49" t="s">
        <v>1353</v>
      </c>
      <c r="H22" s="33"/>
      <c r="I22" s="33"/>
      <c r="J22" s="35"/>
      <c r="K22" s="33"/>
    </row>
    <row r="23">
      <c r="A23" s="72" t="s">
        <v>1329</v>
      </c>
      <c r="B23" s="49" t="s">
        <v>513</v>
      </c>
      <c r="C23" s="45" t="s">
        <v>569</v>
      </c>
      <c r="D23" s="49" t="s">
        <v>514</v>
      </c>
      <c r="E23" s="49" t="s">
        <v>1354</v>
      </c>
      <c r="F23" s="50"/>
      <c r="G23" s="49"/>
      <c r="H23" s="33"/>
      <c r="I23" s="33"/>
      <c r="J23" s="35"/>
      <c r="K23" s="33"/>
    </row>
    <row r="24">
      <c r="A24" s="72" t="s">
        <v>1329</v>
      </c>
      <c r="B24" s="49" t="s">
        <v>513</v>
      </c>
      <c r="C24" s="45" t="s">
        <v>572</v>
      </c>
      <c r="D24" s="49" t="s">
        <v>514</v>
      </c>
      <c r="E24" s="55" t="s">
        <v>1355</v>
      </c>
      <c r="F24" s="50"/>
      <c r="G24" s="49"/>
      <c r="H24" s="33"/>
      <c r="I24" s="33"/>
      <c r="J24" s="35"/>
      <c r="K24" s="33"/>
    </row>
    <row r="25">
      <c r="A25" s="72" t="s">
        <v>1329</v>
      </c>
      <c r="B25" s="49" t="s">
        <v>516</v>
      </c>
      <c r="C25" s="45" t="s">
        <v>575</v>
      </c>
      <c r="D25" s="49" t="s">
        <v>517</v>
      </c>
      <c r="E25" s="55" t="s">
        <v>1356</v>
      </c>
      <c r="F25" s="50"/>
      <c r="G25" s="48"/>
      <c r="H25" s="33"/>
      <c r="I25" s="33"/>
      <c r="J25" s="35"/>
      <c r="K25" s="33"/>
    </row>
    <row r="26">
      <c r="A26" s="72" t="s">
        <v>1329</v>
      </c>
      <c r="B26" s="49" t="s">
        <v>519</v>
      </c>
      <c r="C26" s="45" t="s">
        <v>576</v>
      </c>
      <c r="D26" s="49" t="s">
        <v>520</v>
      </c>
      <c r="E26" s="55" t="s">
        <v>1357</v>
      </c>
      <c r="F26" s="50"/>
      <c r="G26" s="49" t="s">
        <v>1358</v>
      </c>
      <c r="H26" s="33"/>
      <c r="I26" s="33"/>
      <c r="J26" s="35"/>
      <c r="K26" s="33"/>
    </row>
    <row r="27">
      <c r="A27" s="72" t="s">
        <v>1329</v>
      </c>
      <c r="B27" s="49" t="s">
        <v>522</v>
      </c>
      <c r="C27" s="45" t="s">
        <v>577</v>
      </c>
      <c r="D27" s="49" t="s">
        <v>523</v>
      </c>
      <c r="E27" s="55" t="s">
        <v>1359</v>
      </c>
      <c r="F27" s="50"/>
      <c r="G27" s="49" t="s">
        <v>1050</v>
      </c>
      <c r="H27" s="33"/>
      <c r="I27" s="33"/>
      <c r="J27" s="35"/>
      <c r="K27" s="33"/>
    </row>
    <row r="28">
      <c r="A28" s="72" t="s">
        <v>1329</v>
      </c>
      <c r="B28" s="49" t="s">
        <v>525</v>
      </c>
      <c r="C28" s="45" t="s">
        <v>578</v>
      </c>
      <c r="D28" s="49" t="s">
        <v>526</v>
      </c>
      <c r="E28" s="55" t="s">
        <v>1360</v>
      </c>
      <c r="F28" s="50"/>
      <c r="G28" s="49" t="s">
        <v>1009</v>
      </c>
      <c r="H28" s="33"/>
      <c r="I28" s="33"/>
      <c r="J28" s="35"/>
      <c r="K28" s="33"/>
    </row>
    <row r="29">
      <c r="A29" s="72" t="s">
        <v>1329</v>
      </c>
      <c r="B29" s="49" t="s">
        <v>525</v>
      </c>
      <c r="C29" s="45" t="s">
        <v>579</v>
      </c>
      <c r="D29" s="49" t="s">
        <v>526</v>
      </c>
      <c r="E29" s="55" t="s">
        <v>1361</v>
      </c>
      <c r="F29" s="50"/>
      <c r="G29" s="48"/>
      <c r="H29" s="33"/>
      <c r="I29" s="33"/>
      <c r="J29" s="35"/>
      <c r="K29" s="33"/>
    </row>
    <row r="30">
      <c r="A30" s="72" t="s">
        <v>1329</v>
      </c>
      <c r="B30" s="49" t="s">
        <v>525</v>
      </c>
      <c r="C30" s="45" t="s">
        <v>580</v>
      </c>
      <c r="D30" s="49" t="s">
        <v>526</v>
      </c>
      <c r="E30" s="55" t="s">
        <v>1362</v>
      </c>
      <c r="F30" s="50"/>
      <c r="G30" s="55" t="s">
        <v>1077</v>
      </c>
      <c r="H30" s="33"/>
      <c r="I30" s="33"/>
      <c r="J30" s="35"/>
      <c r="K30" s="33"/>
    </row>
    <row r="31">
      <c r="A31" s="72" t="s">
        <v>1329</v>
      </c>
      <c r="B31" s="49" t="s">
        <v>525</v>
      </c>
      <c r="C31" s="45" t="s">
        <v>581</v>
      </c>
      <c r="D31" s="49" t="s">
        <v>526</v>
      </c>
      <c r="E31" s="55" t="s">
        <v>1363</v>
      </c>
      <c r="F31" s="50"/>
      <c r="G31" s="49" t="s">
        <v>1077</v>
      </c>
      <c r="H31" s="33"/>
      <c r="I31" s="33"/>
      <c r="J31" s="35"/>
      <c r="K31" s="33"/>
    </row>
    <row r="32">
      <c r="A32" s="72" t="s">
        <v>1329</v>
      </c>
      <c r="B32" s="49" t="s">
        <v>525</v>
      </c>
      <c r="C32" s="45" t="s">
        <v>582</v>
      </c>
      <c r="D32" s="49" t="s">
        <v>526</v>
      </c>
      <c r="E32" s="55" t="s">
        <v>1364</v>
      </c>
      <c r="F32" s="56"/>
      <c r="G32" s="49" t="s">
        <v>1080</v>
      </c>
      <c r="H32" s="33"/>
      <c r="I32" s="33"/>
      <c r="J32" s="35"/>
      <c r="K32" s="33"/>
    </row>
    <row r="33">
      <c r="A33" s="72" t="s">
        <v>1329</v>
      </c>
      <c r="B33" s="49" t="s">
        <v>528</v>
      </c>
      <c r="C33" s="45" t="s">
        <v>583</v>
      </c>
      <c r="D33" s="49" t="s">
        <v>529</v>
      </c>
      <c r="E33" s="55" t="s">
        <v>1365</v>
      </c>
      <c r="F33" s="50"/>
      <c r="G33" s="49" t="s">
        <v>1077</v>
      </c>
      <c r="H33" s="33"/>
      <c r="I33" s="33"/>
      <c r="J33" s="35"/>
      <c r="K33" s="33"/>
    </row>
    <row r="34">
      <c r="A34" s="72" t="s">
        <v>1329</v>
      </c>
      <c r="B34" s="49" t="s">
        <v>528</v>
      </c>
      <c r="C34" s="45" t="s">
        <v>584</v>
      </c>
      <c r="D34" s="49" t="s">
        <v>529</v>
      </c>
      <c r="E34" s="55" t="s">
        <v>1366</v>
      </c>
      <c r="F34" s="50"/>
      <c r="G34" s="49" t="s">
        <v>1367</v>
      </c>
      <c r="H34" s="33"/>
      <c r="I34" s="33"/>
      <c r="J34" s="35"/>
      <c r="K34" s="33"/>
    </row>
    <row r="35">
      <c r="A35" s="72" t="s">
        <v>1329</v>
      </c>
      <c r="B35" s="49" t="s">
        <v>528</v>
      </c>
      <c r="C35" s="45" t="s">
        <v>585</v>
      </c>
      <c r="D35" s="49" t="s">
        <v>529</v>
      </c>
      <c r="E35" s="55" t="s">
        <v>1368</v>
      </c>
      <c r="F35" s="50"/>
      <c r="G35" s="48"/>
      <c r="H35" s="33"/>
      <c r="I35" s="33"/>
      <c r="J35" s="35"/>
      <c r="K35" s="33"/>
    </row>
    <row r="36">
      <c r="A36" s="72" t="s">
        <v>1329</v>
      </c>
      <c r="B36" s="49" t="s">
        <v>528</v>
      </c>
      <c r="C36" s="45" t="s">
        <v>586</v>
      </c>
      <c r="D36" s="49" t="s">
        <v>529</v>
      </c>
      <c r="E36" s="55" t="s">
        <v>1369</v>
      </c>
      <c r="F36" s="50"/>
      <c r="G36" s="49"/>
      <c r="H36" s="33"/>
      <c r="I36" s="33"/>
      <c r="J36" s="35"/>
      <c r="K36" s="33"/>
    </row>
    <row r="37">
      <c r="A37" s="72" t="s">
        <v>1329</v>
      </c>
      <c r="B37" s="49" t="s">
        <v>531</v>
      </c>
      <c r="C37" s="45" t="s">
        <v>587</v>
      </c>
      <c r="D37" s="49" t="s">
        <v>517</v>
      </c>
      <c r="E37" s="55" t="s">
        <v>1370</v>
      </c>
      <c r="F37" s="50"/>
      <c r="G37" s="48"/>
      <c r="H37" s="33"/>
      <c r="I37" s="33"/>
      <c r="J37" s="35"/>
      <c r="K37" s="33"/>
    </row>
    <row r="38">
      <c r="A38" s="72" t="s">
        <v>1329</v>
      </c>
      <c r="B38" s="49" t="s">
        <v>533</v>
      </c>
      <c r="C38" s="45" t="s">
        <v>588</v>
      </c>
      <c r="D38" s="49" t="s">
        <v>534</v>
      </c>
      <c r="E38" s="55" t="s">
        <v>1371</v>
      </c>
      <c r="F38" s="50"/>
      <c r="G38" s="49"/>
      <c r="H38" s="33"/>
      <c r="I38" s="33"/>
      <c r="J38" s="35"/>
      <c r="K38" s="33"/>
    </row>
    <row r="39">
      <c r="A39" s="72" t="s">
        <v>1329</v>
      </c>
      <c r="B39" s="49" t="s">
        <v>533</v>
      </c>
      <c r="C39" s="45" t="s">
        <v>589</v>
      </c>
      <c r="D39" s="49" t="s">
        <v>534</v>
      </c>
      <c r="E39" s="55" t="s">
        <v>1372</v>
      </c>
      <c r="F39" s="50"/>
      <c r="G39" s="49"/>
      <c r="H39" s="33"/>
      <c r="I39" s="33"/>
      <c r="J39" s="35"/>
      <c r="K39" s="33"/>
    </row>
    <row r="40">
      <c r="A40" s="72" t="s">
        <v>1329</v>
      </c>
      <c r="B40" s="49" t="s">
        <v>533</v>
      </c>
      <c r="C40" s="45" t="s">
        <v>590</v>
      </c>
      <c r="D40" s="49" t="s">
        <v>534</v>
      </c>
      <c r="E40" s="55" t="s">
        <v>1373</v>
      </c>
      <c r="F40" s="50"/>
      <c r="G40" s="49"/>
      <c r="H40" s="33"/>
      <c r="I40" s="33"/>
      <c r="J40" s="35"/>
      <c r="K40" s="33"/>
    </row>
    <row r="41">
      <c r="A41" s="72" t="s">
        <v>1329</v>
      </c>
      <c r="B41" s="49" t="s">
        <v>536</v>
      </c>
      <c r="C41" s="45" t="s">
        <v>591</v>
      </c>
      <c r="D41" s="49" t="s">
        <v>537</v>
      </c>
      <c r="E41" s="55" t="s">
        <v>1374</v>
      </c>
      <c r="F41" s="50"/>
      <c r="G41" s="49"/>
      <c r="H41" s="33"/>
      <c r="I41" s="33"/>
      <c r="J41" s="35"/>
      <c r="K41" s="33"/>
    </row>
    <row r="42">
      <c r="A42" s="72" t="s">
        <v>1329</v>
      </c>
      <c r="B42" s="49" t="s">
        <v>539</v>
      </c>
      <c r="C42" s="45" t="s">
        <v>592</v>
      </c>
      <c r="D42" s="49" t="s">
        <v>540</v>
      </c>
      <c r="E42" s="55" t="s">
        <v>1375</v>
      </c>
      <c r="F42" s="50"/>
      <c r="G42" s="49"/>
      <c r="H42" s="33"/>
      <c r="I42" s="33"/>
      <c r="J42" s="35"/>
      <c r="K42" s="33"/>
    </row>
    <row r="43">
      <c r="A43" s="72" t="s">
        <v>1329</v>
      </c>
      <c r="B43" s="49" t="s">
        <v>539</v>
      </c>
      <c r="C43" s="45" t="s">
        <v>592</v>
      </c>
      <c r="D43" s="49" t="s">
        <v>540</v>
      </c>
      <c r="E43" s="55" t="s">
        <v>1376</v>
      </c>
      <c r="F43" s="50"/>
      <c r="G43" s="49"/>
      <c r="H43" s="33"/>
      <c r="I43" s="33"/>
      <c r="J43" s="35"/>
      <c r="K43" s="33"/>
    </row>
    <row r="44">
      <c r="A44" s="72" t="s">
        <v>1329</v>
      </c>
      <c r="B44" s="49" t="s">
        <v>542</v>
      </c>
      <c r="C44" s="45" t="s">
        <v>593</v>
      </c>
      <c r="D44" s="49" t="s">
        <v>543</v>
      </c>
      <c r="E44" s="55" t="s">
        <v>1377</v>
      </c>
      <c r="F44" s="50"/>
      <c r="G44" s="49" t="s">
        <v>1009</v>
      </c>
      <c r="H44" s="33"/>
      <c r="I44" s="33"/>
      <c r="J44" s="35"/>
      <c r="K44" s="33"/>
    </row>
    <row r="45">
      <c r="A45" s="72" t="s">
        <v>1329</v>
      </c>
      <c r="B45" s="49" t="s">
        <v>542</v>
      </c>
      <c r="C45" s="45" t="s">
        <v>594</v>
      </c>
      <c r="D45" s="49" t="s">
        <v>543</v>
      </c>
      <c r="E45" s="55" t="s">
        <v>1378</v>
      </c>
      <c r="F45" s="50"/>
      <c r="G45" s="49" t="s">
        <v>1248</v>
      </c>
      <c r="H45" s="33"/>
      <c r="I45" s="33"/>
      <c r="J45" s="35"/>
      <c r="K45" s="33"/>
    </row>
    <row r="46">
      <c r="A46" s="72" t="s">
        <v>1329</v>
      </c>
      <c r="B46" s="49" t="s">
        <v>542</v>
      </c>
      <c r="C46" s="45" t="s">
        <v>595</v>
      </c>
      <c r="D46" s="49" t="s">
        <v>543</v>
      </c>
      <c r="E46" s="55" t="s">
        <v>1379</v>
      </c>
      <c r="F46" s="50"/>
      <c r="G46" s="49" t="s">
        <v>1248</v>
      </c>
      <c r="H46" s="33"/>
      <c r="I46" s="33"/>
      <c r="J46" s="35"/>
      <c r="K46" s="33"/>
    </row>
    <row r="47">
      <c r="A47" s="72" t="s">
        <v>1329</v>
      </c>
      <c r="B47" s="49" t="s">
        <v>542</v>
      </c>
      <c r="C47" s="45" t="s">
        <v>596</v>
      </c>
      <c r="D47" s="49" t="s">
        <v>543</v>
      </c>
      <c r="E47" s="55" t="s">
        <v>1380</v>
      </c>
      <c r="F47" s="50"/>
      <c r="G47" s="49"/>
      <c r="H47" s="33"/>
      <c r="I47" s="33"/>
      <c r="J47" s="35"/>
      <c r="K47" s="33"/>
    </row>
    <row r="48">
      <c r="A48" s="72" t="s">
        <v>1329</v>
      </c>
      <c r="B48" s="49" t="s">
        <v>545</v>
      </c>
      <c r="C48" s="45" t="s">
        <v>597</v>
      </c>
      <c r="D48" s="49" t="s">
        <v>537</v>
      </c>
      <c r="E48" s="55" t="s">
        <v>1381</v>
      </c>
      <c r="F48" s="50"/>
      <c r="G48" s="49"/>
      <c r="H48" s="33"/>
      <c r="I48" s="33"/>
      <c r="J48" s="35"/>
      <c r="K48" s="33"/>
    </row>
    <row r="49">
      <c r="A49" s="72" t="s">
        <v>1329</v>
      </c>
      <c r="B49" s="49" t="s">
        <v>547</v>
      </c>
      <c r="C49" s="45" t="s">
        <v>598</v>
      </c>
      <c r="D49" s="49" t="s">
        <v>540</v>
      </c>
      <c r="E49" s="55" t="s">
        <v>1382</v>
      </c>
      <c r="F49" s="50"/>
      <c r="G49" s="48"/>
      <c r="H49" s="33"/>
      <c r="I49" s="33"/>
      <c r="J49" s="35"/>
      <c r="K49" s="33"/>
    </row>
    <row r="50">
      <c r="A50" s="72" t="s">
        <v>1329</v>
      </c>
      <c r="B50" s="49" t="s">
        <v>547</v>
      </c>
      <c r="C50" s="45" t="s">
        <v>599</v>
      </c>
      <c r="D50" s="49" t="s">
        <v>540</v>
      </c>
      <c r="E50" s="55" t="s">
        <v>1376</v>
      </c>
      <c r="F50" s="50"/>
      <c r="G50" s="49"/>
      <c r="H50" s="33"/>
      <c r="I50" s="33"/>
      <c r="J50" s="35"/>
      <c r="K50" s="33"/>
    </row>
    <row r="51">
      <c r="A51" s="72" t="s">
        <v>1329</v>
      </c>
      <c r="B51" s="49" t="s">
        <v>549</v>
      </c>
      <c r="C51" s="45" t="s">
        <v>600</v>
      </c>
      <c r="D51" s="49" t="s">
        <v>550</v>
      </c>
      <c r="E51" s="55" t="s">
        <v>1383</v>
      </c>
      <c r="F51" s="50"/>
      <c r="G51" s="49"/>
      <c r="H51" s="33"/>
      <c r="I51" s="33"/>
      <c r="J51" s="35"/>
      <c r="K51" s="33"/>
    </row>
    <row r="52">
      <c r="A52" s="72" t="s">
        <v>1329</v>
      </c>
      <c r="B52" s="49" t="s">
        <v>552</v>
      </c>
      <c r="C52" s="45" t="s">
        <v>601</v>
      </c>
      <c r="D52" s="49" t="s">
        <v>553</v>
      </c>
      <c r="E52" s="55" t="s">
        <v>1384</v>
      </c>
      <c r="F52" s="50"/>
      <c r="G52" s="49" t="s">
        <v>1385</v>
      </c>
      <c r="H52" s="33"/>
      <c r="I52" s="33"/>
      <c r="J52" s="35"/>
      <c r="K52" s="33"/>
    </row>
    <row r="53">
      <c r="A53" s="72" t="s">
        <v>1329</v>
      </c>
      <c r="B53" s="49" t="s">
        <v>555</v>
      </c>
      <c r="C53" s="45" t="s">
        <v>602</v>
      </c>
      <c r="D53" s="49" t="s">
        <v>556</v>
      </c>
      <c r="E53" s="55" t="s">
        <v>1386</v>
      </c>
      <c r="F53" s="50"/>
      <c r="G53" s="48"/>
      <c r="H53" s="33"/>
      <c r="I53" s="33"/>
      <c r="J53" s="35"/>
      <c r="K53" s="33"/>
    </row>
    <row r="54">
      <c r="A54" s="72" t="s">
        <v>1329</v>
      </c>
      <c r="B54" s="49" t="s">
        <v>555</v>
      </c>
      <c r="C54" s="45" t="s">
        <v>603</v>
      </c>
      <c r="D54" s="49" t="s">
        <v>556</v>
      </c>
      <c r="E54" s="55" t="s">
        <v>1387</v>
      </c>
      <c r="F54" s="50"/>
      <c r="G54" s="48"/>
      <c r="H54" s="33"/>
      <c r="I54" s="33"/>
      <c r="J54" s="35"/>
      <c r="K54" s="33"/>
    </row>
    <row r="55">
      <c r="A55" s="72" t="s">
        <v>1329</v>
      </c>
      <c r="B55" s="49" t="s">
        <v>558</v>
      </c>
      <c r="C55" s="45" t="s">
        <v>604</v>
      </c>
      <c r="D55" s="49" t="s">
        <v>559</v>
      </c>
      <c r="E55" s="55" t="s">
        <v>1388</v>
      </c>
      <c r="F55" s="50"/>
      <c r="G55" s="48"/>
      <c r="H55" s="33"/>
      <c r="I55" s="33"/>
      <c r="J55" s="35"/>
      <c r="K55" s="33"/>
    </row>
    <row r="56">
      <c r="A56" s="72" t="s">
        <v>1329</v>
      </c>
      <c r="B56" s="49" t="s">
        <v>561</v>
      </c>
      <c r="C56" s="45" t="s">
        <v>605</v>
      </c>
      <c r="D56" s="49" t="s">
        <v>562</v>
      </c>
      <c r="E56" s="55" t="s">
        <v>1389</v>
      </c>
      <c r="F56" s="50"/>
      <c r="G56" s="49" t="s">
        <v>1390</v>
      </c>
      <c r="H56" s="33"/>
      <c r="I56" s="33"/>
      <c r="J56" s="35"/>
      <c r="K56" s="33"/>
    </row>
    <row r="57">
      <c r="A57" s="72" t="s">
        <v>1329</v>
      </c>
      <c r="B57" s="49" t="s">
        <v>561</v>
      </c>
      <c r="C57" s="45" t="s">
        <v>606</v>
      </c>
      <c r="D57" s="49" t="s">
        <v>562</v>
      </c>
      <c r="E57" s="55" t="s">
        <v>1391</v>
      </c>
      <c r="F57" s="50"/>
      <c r="G57" s="49" t="s">
        <v>1392</v>
      </c>
      <c r="H57" s="33"/>
      <c r="I57" s="33"/>
      <c r="J57" s="35"/>
      <c r="K57" s="33"/>
    </row>
    <row r="58">
      <c r="A58" s="72" t="s">
        <v>1329</v>
      </c>
      <c r="B58" s="49" t="s">
        <v>561</v>
      </c>
      <c r="C58" s="45" t="s">
        <v>607</v>
      </c>
      <c r="D58" s="49" t="s">
        <v>562</v>
      </c>
      <c r="E58" s="55" t="s">
        <v>1393</v>
      </c>
      <c r="F58" s="50"/>
      <c r="G58" s="49" t="s">
        <v>1392</v>
      </c>
      <c r="H58" s="33"/>
      <c r="I58" s="33"/>
      <c r="J58" s="35"/>
      <c r="K58" s="33"/>
    </row>
    <row r="59">
      <c r="A59" s="72" t="s">
        <v>1329</v>
      </c>
      <c r="B59" s="49" t="s">
        <v>561</v>
      </c>
      <c r="C59" s="45" t="s">
        <v>608</v>
      </c>
      <c r="D59" s="49" t="s">
        <v>562</v>
      </c>
      <c r="E59" s="55" t="s">
        <v>1394</v>
      </c>
      <c r="F59" s="50"/>
      <c r="G59" s="48"/>
      <c r="H59" s="33"/>
      <c r="I59" s="33"/>
      <c r="J59" s="35"/>
      <c r="K59" s="33"/>
    </row>
    <row r="60">
      <c r="A60" s="72" t="s">
        <v>1329</v>
      </c>
      <c r="B60" s="49" t="s">
        <v>564</v>
      </c>
      <c r="C60" s="45" t="s">
        <v>609</v>
      </c>
      <c r="D60" s="49" t="s">
        <v>565</v>
      </c>
      <c r="E60" s="55" t="s">
        <v>1395</v>
      </c>
      <c r="F60" s="50"/>
      <c r="G60" s="49" t="s">
        <v>1077</v>
      </c>
      <c r="H60" s="33"/>
      <c r="I60" s="33"/>
      <c r="J60" s="35"/>
      <c r="K60" s="33"/>
    </row>
    <row r="61">
      <c r="A61" s="72" t="s">
        <v>1329</v>
      </c>
      <c r="B61" s="49" t="s">
        <v>567</v>
      </c>
      <c r="C61" s="45" t="s">
        <v>610</v>
      </c>
      <c r="D61" s="49" t="s">
        <v>568</v>
      </c>
      <c r="E61" s="55" t="s">
        <v>1396</v>
      </c>
      <c r="F61" s="50"/>
      <c r="G61" s="49" t="s">
        <v>1397</v>
      </c>
      <c r="H61" s="33"/>
      <c r="I61" s="33"/>
      <c r="J61" s="35"/>
      <c r="K61" s="33"/>
    </row>
    <row r="62">
      <c r="A62" s="72" t="s">
        <v>1329</v>
      </c>
      <c r="B62" s="49" t="s">
        <v>570</v>
      </c>
      <c r="C62" s="45" t="s">
        <v>611</v>
      </c>
      <c r="D62" s="49" t="s">
        <v>571</v>
      </c>
      <c r="E62" s="55" t="s">
        <v>1398</v>
      </c>
      <c r="F62" s="50"/>
      <c r="G62" s="49" t="s">
        <v>1248</v>
      </c>
      <c r="H62" s="33"/>
      <c r="I62" s="33"/>
      <c r="J62" s="35"/>
      <c r="K62" s="33"/>
    </row>
    <row r="63">
      <c r="A63" s="72" t="s">
        <v>1329</v>
      </c>
      <c r="B63" s="49" t="s">
        <v>573</v>
      </c>
      <c r="C63" s="45" t="s">
        <v>612</v>
      </c>
      <c r="D63" s="49" t="s">
        <v>574</v>
      </c>
      <c r="E63" s="55" t="s">
        <v>1399</v>
      </c>
      <c r="F63" s="50"/>
      <c r="G63" s="49"/>
      <c r="H63" s="33"/>
      <c r="I63" s="33"/>
      <c r="J63" s="35"/>
      <c r="K63" s="33"/>
    </row>
  </sheetData>
  <autoFilter ref="$A$1:$K$63"/>
  <conditionalFormatting sqref="J2:J63">
    <cfRule type="cellIs" dxfId="0" priority="1" operator="equal">
      <formula>"Pass"</formula>
    </cfRule>
  </conditionalFormatting>
  <conditionalFormatting sqref="J2:J63">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38.86"/>
    <col customWidth="1" min="2" max="3" width="16.29"/>
    <col customWidth="1" min="4" max="4" width="21.29"/>
    <col customWidth="1" min="5" max="5" width="58.43"/>
    <col customWidth="1" min="6" max="6" width="39.57"/>
    <col customWidth="1" min="7" max="7" width="64.43"/>
    <col customWidth="1" min="8" max="8" width="55.43"/>
    <col customWidth="1" min="9" max="9" width="67.14"/>
    <col customWidth="1" min="10" max="10" width="26.43"/>
    <col customWidth="1" min="11" max="11" width="64.43"/>
  </cols>
  <sheetData>
    <row r="1">
      <c r="A1" s="23" t="s">
        <v>906</v>
      </c>
      <c r="B1" s="24" t="s">
        <v>16</v>
      </c>
      <c r="C1" s="25" t="s">
        <v>14</v>
      </c>
      <c r="D1" s="26" t="s">
        <v>17</v>
      </c>
      <c r="E1" s="27" t="s">
        <v>907</v>
      </c>
      <c r="F1" s="27" t="s">
        <v>908</v>
      </c>
      <c r="G1" s="26" t="s">
        <v>909</v>
      </c>
      <c r="H1" s="28" t="s">
        <v>910</v>
      </c>
      <c r="I1" s="28" t="s">
        <v>911</v>
      </c>
      <c r="J1" s="28" t="s">
        <v>18</v>
      </c>
      <c r="K1" s="28" t="s">
        <v>912</v>
      </c>
    </row>
    <row r="2">
      <c r="A2" s="72" t="s">
        <v>1400</v>
      </c>
      <c r="B2" s="45" t="s">
        <v>619</v>
      </c>
      <c r="C2" s="45" t="s">
        <v>618</v>
      </c>
      <c r="D2" s="45" t="s">
        <v>21</v>
      </c>
      <c r="E2" s="45" t="s">
        <v>1401</v>
      </c>
      <c r="F2" s="46"/>
      <c r="G2" s="45" t="s">
        <v>915</v>
      </c>
      <c r="H2" s="33"/>
      <c r="I2" s="34"/>
      <c r="J2" s="35"/>
      <c r="K2" s="33"/>
    </row>
    <row r="3">
      <c r="A3" s="72" t="s">
        <v>1400</v>
      </c>
      <c r="B3" s="49" t="s">
        <v>619</v>
      </c>
      <c r="C3" s="45" t="s">
        <v>620</v>
      </c>
      <c r="D3" s="45" t="s">
        <v>21</v>
      </c>
      <c r="E3" s="49" t="s">
        <v>1402</v>
      </c>
      <c r="F3" s="50"/>
      <c r="G3" s="49" t="s">
        <v>915</v>
      </c>
      <c r="H3" s="33"/>
      <c r="I3" s="34"/>
      <c r="J3" s="35"/>
      <c r="K3" s="33"/>
    </row>
    <row r="4">
      <c r="A4" s="72" t="s">
        <v>1400</v>
      </c>
      <c r="B4" s="49" t="s">
        <v>619</v>
      </c>
      <c r="C4" s="45" t="s">
        <v>623</v>
      </c>
      <c r="D4" s="45" t="s">
        <v>21</v>
      </c>
      <c r="E4" s="49" t="s">
        <v>1403</v>
      </c>
      <c r="F4" s="50"/>
      <c r="G4" s="49" t="s">
        <v>918</v>
      </c>
      <c r="H4" s="33"/>
      <c r="I4" s="34"/>
      <c r="J4" s="35"/>
      <c r="K4" s="33"/>
    </row>
    <row r="5">
      <c r="A5" s="72" t="s">
        <v>1400</v>
      </c>
      <c r="B5" s="49" t="s">
        <v>619</v>
      </c>
      <c r="C5" s="45" t="s">
        <v>626</v>
      </c>
      <c r="D5" s="45" t="s">
        <v>21</v>
      </c>
      <c r="E5" s="49" t="s">
        <v>1404</v>
      </c>
      <c r="F5" s="50"/>
      <c r="G5" s="54"/>
      <c r="H5" s="33"/>
      <c r="I5" s="34"/>
      <c r="J5" s="35"/>
      <c r="K5" s="33"/>
    </row>
    <row r="6">
      <c r="A6" s="72" t="s">
        <v>1400</v>
      </c>
      <c r="B6" s="49" t="s">
        <v>619</v>
      </c>
      <c r="C6" s="45" t="s">
        <v>629</v>
      </c>
      <c r="D6" s="45" t="s">
        <v>21</v>
      </c>
      <c r="E6" s="49" t="s">
        <v>1405</v>
      </c>
      <c r="F6" s="50"/>
      <c r="G6" s="49" t="s">
        <v>921</v>
      </c>
      <c r="H6" s="33"/>
      <c r="I6" s="34"/>
      <c r="J6" s="35"/>
      <c r="K6" s="33"/>
    </row>
    <row r="7">
      <c r="A7" s="72" t="s">
        <v>1400</v>
      </c>
      <c r="B7" s="49" t="s">
        <v>619</v>
      </c>
      <c r="C7" s="45" t="s">
        <v>632</v>
      </c>
      <c r="D7" s="45" t="s">
        <v>21</v>
      </c>
      <c r="E7" s="55" t="s">
        <v>1406</v>
      </c>
      <c r="F7" s="50"/>
      <c r="G7" s="49" t="s">
        <v>923</v>
      </c>
      <c r="H7" s="33"/>
      <c r="I7" s="34"/>
      <c r="J7" s="35"/>
      <c r="K7" s="33"/>
    </row>
    <row r="8">
      <c r="A8" s="72" t="s">
        <v>1400</v>
      </c>
      <c r="B8" s="49" t="s">
        <v>619</v>
      </c>
      <c r="C8" s="45" t="s">
        <v>635</v>
      </c>
      <c r="D8" s="45" t="s">
        <v>21</v>
      </c>
      <c r="E8" s="55" t="s">
        <v>1407</v>
      </c>
      <c r="F8" s="50"/>
      <c r="G8" s="49" t="s">
        <v>925</v>
      </c>
      <c r="H8" s="33"/>
      <c r="I8" s="34"/>
      <c r="J8" s="35"/>
      <c r="K8" s="33"/>
    </row>
    <row r="9">
      <c r="A9" s="72" t="s">
        <v>1400</v>
      </c>
      <c r="B9" s="49" t="s">
        <v>621</v>
      </c>
      <c r="C9" s="45" t="s">
        <v>638</v>
      </c>
      <c r="D9" s="49" t="s">
        <v>622</v>
      </c>
      <c r="E9" s="54" t="s">
        <v>1408</v>
      </c>
      <c r="F9" s="50"/>
      <c r="G9" s="48"/>
      <c r="H9" s="33"/>
      <c r="I9" s="34"/>
      <c r="J9" s="35"/>
      <c r="K9" s="33"/>
    </row>
    <row r="10">
      <c r="A10" s="72" t="s">
        <v>1400</v>
      </c>
      <c r="B10" s="49" t="s">
        <v>621</v>
      </c>
      <c r="C10" s="45" t="s">
        <v>641</v>
      </c>
      <c r="D10" s="49" t="s">
        <v>622</v>
      </c>
      <c r="E10" s="54" t="s">
        <v>1409</v>
      </c>
      <c r="F10" s="50"/>
      <c r="G10" s="49"/>
      <c r="H10" s="33"/>
      <c r="I10" s="34"/>
      <c r="J10" s="35"/>
      <c r="K10" s="33"/>
    </row>
    <row r="11">
      <c r="A11" s="72" t="s">
        <v>1400</v>
      </c>
      <c r="B11" s="49" t="s">
        <v>624</v>
      </c>
      <c r="C11" s="45" t="s">
        <v>644</v>
      </c>
      <c r="D11" s="49" t="s">
        <v>1410</v>
      </c>
      <c r="E11" s="54" t="s">
        <v>1411</v>
      </c>
      <c r="F11" s="50"/>
      <c r="G11" s="49"/>
      <c r="H11" s="33"/>
      <c r="I11" s="34"/>
      <c r="J11" s="35"/>
      <c r="K11" s="33"/>
    </row>
    <row r="12">
      <c r="A12" s="72" t="s">
        <v>1400</v>
      </c>
      <c r="B12" s="49" t="s">
        <v>627</v>
      </c>
      <c r="C12" s="45" t="s">
        <v>647</v>
      </c>
      <c r="D12" s="49" t="s">
        <v>1412</v>
      </c>
      <c r="E12" s="54" t="s">
        <v>1413</v>
      </c>
      <c r="F12" s="50"/>
      <c r="G12" s="48"/>
      <c r="H12" s="33"/>
      <c r="I12" s="33"/>
      <c r="J12" s="35"/>
      <c r="K12" s="33"/>
    </row>
    <row r="13">
      <c r="A13" s="72" t="s">
        <v>1400</v>
      </c>
      <c r="B13" s="49" t="s">
        <v>630</v>
      </c>
      <c r="C13" s="45" t="s">
        <v>650</v>
      </c>
      <c r="D13" s="49" t="s">
        <v>631</v>
      </c>
      <c r="E13" s="54" t="s">
        <v>1414</v>
      </c>
      <c r="F13" s="50"/>
      <c r="G13" s="49"/>
      <c r="H13" s="33"/>
      <c r="I13" s="33"/>
      <c r="J13" s="35"/>
      <c r="K13" s="33"/>
    </row>
    <row r="14">
      <c r="A14" s="72" t="s">
        <v>1400</v>
      </c>
      <c r="B14" s="49" t="s">
        <v>633</v>
      </c>
      <c r="C14" s="45" t="s">
        <v>653</v>
      </c>
      <c r="D14" s="49" t="s">
        <v>634</v>
      </c>
      <c r="E14" s="55" t="s">
        <v>1415</v>
      </c>
      <c r="F14" s="50"/>
      <c r="G14" s="55" t="s">
        <v>1416</v>
      </c>
      <c r="H14" s="33"/>
      <c r="I14" s="33"/>
      <c r="J14" s="35"/>
      <c r="K14" s="33"/>
    </row>
    <row r="15">
      <c r="A15" s="72" t="s">
        <v>1400</v>
      </c>
      <c r="B15" s="49" t="s">
        <v>633</v>
      </c>
      <c r="C15" s="45" t="s">
        <v>653</v>
      </c>
      <c r="D15" s="49" t="s">
        <v>634</v>
      </c>
      <c r="E15" s="55" t="s">
        <v>1417</v>
      </c>
      <c r="F15" s="50"/>
      <c r="G15" s="55" t="s">
        <v>1418</v>
      </c>
      <c r="H15" s="33"/>
      <c r="I15" s="33"/>
      <c r="J15" s="35"/>
      <c r="K15" s="33"/>
    </row>
    <row r="16">
      <c r="A16" s="72" t="s">
        <v>1400</v>
      </c>
      <c r="B16" s="49" t="s">
        <v>636</v>
      </c>
      <c r="C16" s="45" t="s">
        <v>658</v>
      </c>
      <c r="D16" s="49" t="s">
        <v>637</v>
      </c>
      <c r="E16" s="55" t="s">
        <v>1419</v>
      </c>
      <c r="F16" s="50"/>
      <c r="G16" s="55" t="s">
        <v>1420</v>
      </c>
      <c r="H16" s="33"/>
      <c r="I16" s="33"/>
      <c r="J16" s="35"/>
      <c r="K16" s="33"/>
    </row>
    <row r="17">
      <c r="A17" s="72" t="s">
        <v>1400</v>
      </c>
      <c r="B17" s="49" t="s">
        <v>639</v>
      </c>
      <c r="C17" s="45" t="s">
        <v>661</v>
      </c>
      <c r="D17" s="49" t="s">
        <v>640</v>
      </c>
      <c r="E17" s="54" t="s">
        <v>1421</v>
      </c>
      <c r="F17" s="50"/>
      <c r="G17" s="49"/>
      <c r="H17" s="33"/>
      <c r="I17" s="33"/>
      <c r="J17" s="35"/>
      <c r="K17" s="33"/>
    </row>
    <row r="18">
      <c r="A18" s="72" t="s">
        <v>1400</v>
      </c>
      <c r="B18" s="49" t="s">
        <v>642</v>
      </c>
      <c r="C18" s="45" t="s">
        <v>664</v>
      </c>
      <c r="D18" s="49" t="s">
        <v>643</v>
      </c>
      <c r="E18" s="55" t="s">
        <v>1422</v>
      </c>
      <c r="F18" s="50"/>
      <c r="G18" s="55" t="s">
        <v>1423</v>
      </c>
      <c r="H18" s="33"/>
      <c r="I18" s="33"/>
      <c r="J18" s="35"/>
      <c r="K18" s="33"/>
    </row>
    <row r="19">
      <c r="A19" s="72" t="s">
        <v>1400</v>
      </c>
      <c r="B19" s="49" t="s">
        <v>645</v>
      </c>
      <c r="C19" s="45" t="s">
        <v>667</v>
      </c>
      <c r="D19" s="49" t="s">
        <v>646</v>
      </c>
      <c r="E19" s="55" t="s">
        <v>1424</v>
      </c>
      <c r="F19" s="50"/>
      <c r="G19" s="49" t="s">
        <v>1425</v>
      </c>
      <c r="H19" s="33"/>
      <c r="I19" s="33"/>
      <c r="J19" s="35"/>
      <c r="K19" s="33"/>
    </row>
    <row r="20">
      <c r="A20" s="72" t="s">
        <v>1400</v>
      </c>
      <c r="B20" s="49" t="s">
        <v>645</v>
      </c>
      <c r="C20" s="45" t="s">
        <v>670</v>
      </c>
      <c r="D20" s="49" t="s">
        <v>646</v>
      </c>
      <c r="E20" s="54" t="s">
        <v>1426</v>
      </c>
      <c r="F20" s="50"/>
      <c r="G20" s="52"/>
      <c r="H20" s="33"/>
      <c r="I20" s="33"/>
      <c r="J20" s="35"/>
      <c r="K20" s="33"/>
    </row>
    <row r="21">
      <c r="A21" s="72" t="s">
        <v>1400</v>
      </c>
      <c r="B21" s="49" t="s">
        <v>645</v>
      </c>
      <c r="C21" s="45" t="s">
        <v>673</v>
      </c>
      <c r="D21" s="49" t="s">
        <v>646</v>
      </c>
      <c r="E21" s="54" t="s">
        <v>1427</v>
      </c>
      <c r="F21" s="50"/>
      <c r="G21" s="55"/>
      <c r="H21" s="33"/>
      <c r="I21" s="33"/>
      <c r="J21" s="35"/>
      <c r="K21" s="33"/>
    </row>
    <row r="22">
      <c r="A22" s="72" t="s">
        <v>1400</v>
      </c>
      <c r="B22" s="49" t="s">
        <v>645</v>
      </c>
      <c r="C22" s="45" t="s">
        <v>676</v>
      </c>
      <c r="D22" s="49" t="s">
        <v>646</v>
      </c>
      <c r="E22" s="55" t="s">
        <v>1428</v>
      </c>
      <c r="F22" s="50"/>
      <c r="G22" s="49" t="s">
        <v>1429</v>
      </c>
      <c r="H22" s="33"/>
      <c r="I22" s="33"/>
      <c r="J22" s="35"/>
      <c r="K22" s="33"/>
    </row>
    <row r="23">
      <c r="A23" s="72" t="s">
        <v>1400</v>
      </c>
      <c r="B23" s="49" t="s">
        <v>648</v>
      </c>
      <c r="C23" s="45" t="s">
        <v>679</v>
      </c>
      <c r="D23" s="49" t="s">
        <v>649</v>
      </c>
      <c r="E23" s="55" t="s">
        <v>1430</v>
      </c>
      <c r="F23" s="50"/>
      <c r="G23" s="49" t="s">
        <v>1431</v>
      </c>
      <c r="H23" s="33"/>
      <c r="I23" s="33"/>
      <c r="J23" s="35"/>
      <c r="K23" s="33"/>
    </row>
    <row r="24">
      <c r="A24" s="72" t="s">
        <v>1400</v>
      </c>
      <c r="B24" s="49" t="s">
        <v>651</v>
      </c>
      <c r="C24" s="45" t="s">
        <v>682</v>
      </c>
      <c r="D24" s="49" t="s">
        <v>652</v>
      </c>
      <c r="E24" s="54" t="s">
        <v>1432</v>
      </c>
      <c r="F24" s="50"/>
      <c r="G24" s="49"/>
      <c r="H24" s="33"/>
      <c r="I24" s="33"/>
      <c r="J24" s="35"/>
      <c r="K24" s="33"/>
    </row>
    <row r="25">
      <c r="A25" s="72" t="s">
        <v>1400</v>
      </c>
      <c r="B25" s="49" t="s">
        <v>651</v>
      </c>
      <c r="C25" s="45" t="s">
        <v>685</v>
      </c>
      <c r="D25" s="49" t="s">
        <v>652</v>
      </c>
      <c r="E25" s="54" t="s">
        <v>1433</v>
      </c>
      <c r="F25" s="50"/>
      <c r="G25" s="48"/>
      <c r="H25" s="33"/>
      <c r="I25" s="33"/>
      <c r="J25" s="35"/>
      <c r="K25" s="33"/>
    </row>
    <row r="26">
      <c r="A26" s="72" t="s">
        <v>1400</v>
      </c>
      <c r="B26" s="49" t="s">
        <v>651</v>
      </c>
      <c r="C26" s="45" t="s">
        <v>688</v>
      </c>
      <c r="D26" s="49" t="s">
        <v>652</v>
      </c>
      <c r="E26" s="54" t="s">
        <v>1434</v>
      </c>
      <c r="F26" s="50"/>
      <c r="G26" s="49"/>
      <c r="H26" s="33"/>
      <c r="I26" s="33"/>
      <c r="J26" s="35"/>
      <c r="K26" s="33"/>
    </row>
    <row r="27">
      <c r="A27" s="72" t="s">
        <v>1400</v>
      </c>
      <c r="B27" s="49" t="s">
        <v>651</v>
      </c>
      <c r="C27" s="45" t="s">
        <v>691</v>
      </c>
      <c r="D27" s="49" t="s">
        <v>652</v>
      </c>
      <c r="E27" s="54" t="s">
        <v>1435</v>
      </c>
      <c r="F27" s="50"/>
      <c r="G27" s="49"/>
      <c r="H27" s="33"/>
      <c r="I27" s="33"/>
      <c r="J27" s="35"/>
      <c r="K27" s="33"/>
    </row>
    <row r="28">
      <c r="A28" s="72" t="s">
        <v>1400</v>
      </c>
      <c r="B28" s="49" t="s">
        <v>651</v>
      </c>
      <c r="C28" s="45" t="s">
        <v>694</v>
      </c>
      <c r="D28" s="49" t="s">
        <v>652</v>
      </c>
      <c r="E28" s="54" t="s">
        <v>1436</v>
      </c>
      <c r="F28" s="50"/>
      <c r="G28" s="49"/>
      <c r="H28" s="33"/>
      <c r="I28" s="33"/>
      <c r="J28" s="35"/>
      <c r="K28" s="33"/>
    </row>
    <row r="29">
      <c r="A29" s="72" t="s">
        <v>1400</v>
      </c>
      <c r="B29" s="49" t="s">
        <v>651</v>
      </c>
      <c r="C29" s="45" t="s">
        <v>697</v>
      </c>
      <c r="D29" s="49" t="s">
        <v>652</v>
      </c>
      <c r="E29" s="55" t="s">
        <v>1437</v>
      </c>
      <c r="F29" s="50"/>
      <c r="G29" s="49" t="s">
        <v>1438</v>
      </c>
      <c r="H29" s="33"/>
      <c r="I29" s="33"/>
      <c r="J29" s="35"/>
      <c r="K29" s="33"/>
    </row>
    <row r="30">
      <c r="A30" s="72" t="s">
        <v>1400</v>
      </c>
      <c r="B30" s="49" t="s">
        <v>651</v>
      </c>
      <c r="C30" s="45" t="s">
        <v>698</v>
      </c>
      <c r="D30" s="49" t="s">
        <v>652</v>
      </c>
      <c r="E30" s="54" t="s">
        <v>1439</v>
      </c>
      <c r="F30" s="50"/>
      <c r="G30" s="55"/>
      <c r="H30" s="33"/>
      <c r="I30" s="33"/>
      <c r="J30" s="35"/>
      <c r="K30" s="33"/>
    </row>
    <row r="31">
      <c r="A31" s="72" t="s">
        <v>1400</v>
      </c>
      <c r="B31" s="49" t="s">
        <v>651</v>
      </c>
      <c r="C31" s="45" t="s">
        <v>699</v>
      </c>
      <c r="D31" s="49" t="s">
        <v>652</v>
      </c>
      <c r="E31" s="54" t="s">
        <v>1440</v>
      </c>
      <c r="F31" s="50"/>
      <c r="G31" s="49"/>
      <c r="H31" s="33"/>
      <c r="I31" s="33"/>
      <c r="J31" s="35"/>
      <c r="K31" s="33"/>
    </row>
    <row r="32">
      <c r="A32" s="72" t="s">
        <v>1400</v>
      </c>
      <c r="B32" s="49" t="s">
        <v>651</v>
      </c>
      <c r="C32" s="45" t="s">
        <v>700</v>
      </c>
      <c r="D32" s="49" t="s">
        <v>652</v>
      </c>
      <c r="E32" s="54" t="s">
        <v>1441</v>
      </c>
      <c r="F32" s="50"/>
      <c r="G32" s="49"/>
      <c r="H32" s="33"/>
      <c r="I32" s="33"/>
      <c r="J32" s="35"/>
      <c r="K32" s="33"/>
    </row>
    <row r="33">
      <c r="A33" s="72" t="s">
        <v>1400</v>
      </c>
      <c r="B33" s="49" t="s">
        <v>651</v>
      </c>
      <c r="C33" s="45" t="s">
        <v>701</v>
      </c>
      <c r="D33" s="49" t="s">
        <v>652</v>
      </c>
      <c r="E33" s="54" t="s">
        <v>1442</v>
      </c>
      <c r="F33" s="50"/>
      <c r="G33" s="49"/>
      <c r="H33" s="33"/>
      <c r="I33" s="33"/>
      <c r="J33" s="35"/>
      <c r="K33" s="33"/>
    </row>
    <row r="34">
      <c r="A34" s="72" t="s">
        <v>1400</v>
      </c>
      <c r="B34" s="49" t="s">
        <v>654</v>
      </c>
      <c r="C34" s="45" t="s">
        <v>702</v>
      </c>
      <c r="D34" s="49" t="s">
        <v>1443</v>
      </c>
      <c r="E34" s="55" t="s">
        <v>1444</v>
      </c>
      <c r="F34" s="50"/>
      <c r="G34" s="49" t="s">
        <v>1009</v>
      </c>
      <c r="H34" s="33"/>
      <c r="I34" s="33"/>
      <c r="J34" s="35"/>
      <c r="K34" s="33"/>
    </row>
    <row r="35">
      <c r="A35" s="72" t="s">
        <v>1400</v>
      </c>
      <c r="B35" s="49" t="s">
        <v>654</v>
      </c>
      <c r="C35" s="45" t="s">
        <v>703</v>
      </c>
      <c r="D35" s="49" t="s">
        <v>1443</v>
      </c>
      <c r="E35" s="54" t="s">
        <v>1445</v>
      </c>
      <c r="F35" s="50"/>
      <c r="G35" s="48"/>
      <c r="H35" s="33"/>
      <c r="I35" s="33"/>
      <c r="J35" s="35"/>
      <c r="K35" s="33"/>
    </row>
    <row r="36">
      <c r="A36" s="72" t="s">
        <v>1400</v>
      </c>
      <c r="B36" s="49" t="s">
        <v>654</v>
      </c>
      <c r="C36" s="45" t="s">
        <v>704</v>
      </c>
      <c r="D36" s="49" t="s">
        <v>1443</v>
      </c>
      <c r="E36" s="54" t="s">
        <v>1446</v>
      </c>
      <c r="F36" s="50"/>
      <c r="G36" s="49"/>
      <c r="H36" s="33"/>
      <c r="I36" s="33"/>
      <c r="J36" s="35"/>
      <c r="K36" s="33"/>
    </row>
    <row r="37">
      <c r="A37" s="72" t="s">
        <v>1400</v>
      </c>
      <c r="B37" s="49" t="s">
        <v>654</v>
      </c>
      <c r="C37" s="45" t="s">
        <v>705</v>
      </c>
      <c r="D37" s="49" t="s">
        <v>1443</v>
      </c>
      <c r="E37" s="54" t="s">
        <v>1447</v>
      </c>
      <c r="F37" s="50"/>
      <c r="G37" s="48"/>
      <c r="H37" s="33"/>
      <c r="I37" s="33"/>
      <c r="J37" s="35"/>
      <c r="K37" s="33"/>
    </row>
    <row r="38">
      <c r="A38" s="72" t="s">
        <v>1400</v>
      </c>
      <c r="B38" s="49" t="s">
        <v>654</v>
      </c>
      <c r="C38" s="45" t="s">
        <v>706</v>
      </c>
      <c r="D38" s="49" t="s">
        <v>1443</v>
      </c>
      <c r="E38" s="54" t="s">
        <v>1448</v>
      </c>
      <c r="F38" s="50"/>
      <c r="G38" s="49"/>
      <c r="H38" s="33"/>
      <c r="I38" s="33"/>
      <c r="J38" s="35"/>
      <c r="K38" s="33"/>
    </row>
    <row r="39">
      <c r="A39" s="72" t="s">
        <v>1400</v>
      </c>
      <c r="B39" s="49" t="s">
        <v>654</v>
      </c>
      <c r="C39" s="45" t="s">
        <v>707</v>
      </c>
      <c r="D39" s="49" t="s">
        <v>1443</v>
      </c>
      <c r="E39" s="54" t="s">
        <v>1449</v>
      </c>
      <c r="F39" s="50"/>
      <c r="G39" s="49"/>
      <c r="H39" s="33"/>
      <c r="I39" s="33"/>
      <c r="J39" s="35"/>
      <c r="K39" s="33"/>
    </row>
    <row r="40">
      <c r="A40" s="72" t="s">
        <v>1400</v>
      </c>
      <c r="B40" s="49" t="s">
        <v>654</v>
      </c>
      <c r="C40" s="45" t="s">
        <v>708</v>
      </c>
      <c r="D40" s="49" t="s">
        <v>1443</v>
      </c>
      <c r="E40" s="54" t="s">
        <v>1450</v>
      </c>
      <c r="F40" s="50"/>
      <c r="G40" s="49"/>
      <c r="H40" s="33"/>
      <c r="I40" s="33"/>
      <c r="J40" s="35"/>
      <c r="K40" s="33"/>
    </row>
    <row r="41">
      <c r="A41" s="72" t="s">
        <v>1400</v>
      </c>
      <c r="B41" s="49" t="s">
        <v>654</v>
      </c>
      <c r="C41" s="45" t="s">
        <v>709</v>
      </c>
      <c r="D41" s="49" t="s">
        <v>1443</v>
      </c>
      <c r="E41" s="55" t="s">
        <v>1451</v>
      </c>
      <c r="F41" s="50"/>
      <c r="G41" s="49" t="s">
        <v>1452</v>
      </c>
      <c r="H41" s="33"/>
      <c r="I41" s="33"/>
      <c r="J41" s="35"/>
      <c r="K41" s="33"/>
    </row>
    <row r="42">
      <c r="A42" s="72" t="s">
        <v>1400</v>
      </c>
      <c r="B42" s="49" t="s">
        <v>656</v>
      </c>
      <c r="C42" s="45" t="s">
        <v>710</v>
      </c>
      <c r="D42" s="49" t="s">
        <v>1453</v>
      </c>
      <c r="E42" s="54" t="s">
        <v>1454</v>
      </c>
      <c r="F42" s="50"/>
      <c r="G42" s="49"/>
      <c r="H42" s="33"/>
      <c r="I42" s="33"/>
      <c r="J42" s="35"/>
      <c r="K42" s="33"/>
    </row>
    <row r="43">
      <c r="A43" s="72" t="s">
        <v>1400</v>
      </c>
      <c r="B43" s="49" t="s">
        <v>656</v>
      </c>
      <c r="C43" s="45" t="s">
        <v>711</v>
      </c>
      <c r="D43" s="49" t="s">
        <v>1453</v>
      </c>
      <c r="E43" s="54" t="s">
        <v>1455</v>
      </c>
      <c r="F43" s="50"/>
      <c r="G43" s="49"/>
      <c r="H43" s="33"/>
      <c r="I43" s="33"/>
      <c r="J43" s="35"/>
      <c r="K43" s="33"/>
    </row>
    <row r="44">
      <c r="A44" s="72" t="s">
        <v>1400</v>
      </c>
      <c r="B44" s="49" t="s">
        <v>656</v>
      </c>
      <c r="C44" s="45" t="s">
        <v>712</v>
      </c>
      <c r="D44" s="49" t="s">
        <v>1453</v>
      </c>
      <c r="E44" s="54" t="s">
        <v>1456</v>
      </c>
      <c r="F44" s="50"/>
      <c r="G44" s="49"/>
      <c r="H44" s="33"/>
      <c r="I44" s="33"/>
      <c r="J44" s="35"/>
      <c r="K44" s="33"/>
    </row>
    <row r="45">
      <c r="A45" s="72" t="s">
        <v>1400</v>
      </c>
      <c r="B45" s="49" t="s">
        <v>656</v>
      </c>
      <c r="C45" s="45" t="s">
        <v>713</v>
      </c>
      <c r="D45" s="49" t="s">
        <v>1453</v>
      </c>
      <c r="E45" s="54" t="s">
        <v>1457</v>
      </c>
      <c r="F45" s="50"/>
      <c r="G45" s="49"/>
      <c r="H45" s="33"/>
      <c r="I45" s="33"/>
      <c r="J45" s="35"/>
      <c r="K45" s="33"/>
    </row>
    <row r="46">
      <c r="A46" s="72" t="s">
        <v>1400</v>
      </c>
      <c r="B46" s="49" t="s">
        <v>659</v>
      </c>
      <c r="C46" s="45" t="s">
        <v>714</v>
      </c>
      <c r="D46" s="49" t="s">
        <v>660</v>
      </c>
      <c r="E46" s="54" t="s">
        <v>1458</v>
      </c>
      <c r="F46" s="50"/>
      <c r="G46" s="49"/>
      <c r="H46" s="33"/>
      <c r="I46" s="33"/>
      <c r="J46" s="35"/>
      <c r="K46" s="33"/>
    </row>
    <row r="47">
      <c r="A47" s="72" t="s">
        <v>1400</v>
      </c>
      <c r="B47" s="49" t="s">
        <v>662</v>
      </c>
      <c r="C47" s="45" t="s">
        <v>715</v>
      </c>
      <c r="D47" s="49" t="s">
        <v>663</v>
      </c>
      <c r="E47" s="54" t="s">
        <v>1459</v>
      </c>
      <c r="F47" s="50"/>
      <c r="G47" s="49"/>
      <c r="H47" s="33"/>
      <c r="I47" s="33"/>
      <c r="J47" s="35"/>
      <c r="K47" s="33"/>
    </row>
    <row r="48">
      <c r="A48" s="72" t="s">
        <v>1400</v>
      </c>
      <c r="B48" s="49" t="s">
        <v>665</v>
      </c>
      <c r="C48" s="45" t="s">
        <v>716</v>
      </c>
      <c r="D48" s="49" t="s">
        <v>666</v>
      </c>
      <c r="E48" s="54" t="s">
        <v>1460</v>
      </c>
      <c r="F48" s="50"/>
      <c r="G48" s="49"/>
      <c r="H48" s="33"/>
      <c r="I48" s="33"/>
      <c r="J48" s="35"/>
      <c r="K48" s="33"/>
    </row>
    <row r="49">
      <c r="A49" s="72" t="s">
        <v>1400</v>
      </c>
      <c r="B49" s="49" t="s">
        <v>668</v>
      </c>
      <c r="C49" s="45" t="s">
        <v>717</v>
      </c>
      <c r="D49" s="49" t="s">
        <v>669</v>
      </c>
      <c r="E49" s="54" t="s">
        <v>1461</v>
      </c>
      <c r="F49" s="50"/>
      <c r="G49" s="48"/>
      <c r="H49" s="33"/>
      <c r="I49" s="33"/>
      <c r="J49" s="35"/>
      <c r="K49" s="33"/>
    </row>
    <row r="50">
      <c r="A50" s="72" t="s">
        <v>1400</v>
      </c>
      <c r="B50" s="49" t="s">
        <v>671</v>
      </c>
      <c r="C50" s="45" t="s">
        <v>718</v>
      </c>
      <c r="D50" s="49" t="s">
        <v>1462</v>
      </c>
      <c r="E50" s="54" t="s">
        <v>1463</v>
      </c>
      <c r="F50" s="50"/>
      <c r="G50" s="49"/>
      <c r="H50" s="33"/>
      <c r="I50" s="33"/>
      <c r="J50" s="35"/>
      <c r="K50" s="33"/>
    </row>
    <row r="51">
      <c r="A51" s="72" t="s">
        <v>1400</v>
      </c>
      <c r="B51" s="49" t="s">
        <v>674</v>
      </c>
      <c r="C51" s="45" t="s">
        <v>719</v>
      </c>
      <c r="D51" s="49" t="s">
        <v>675</v>
      </c>
      <c r="E51" s="54" t="s">
        <v>1464</v>
      </c>
      <c r="F51" s="50"/>
      <c r="G51" s="49"/>
      <c r="H51" s="33"/>
      <c r="I51" s="33"/>
      <c r="J51" s="35"/>
      <c r="K51" s="33"/>
    </row>
    <row r="52">
      <c r="A52" s="72" t="s">
        <v>1400</v>
      </c>
      <c r="B52" s="49" t="s">
        <v>677</v>
      </c>
      <c r="C52" s="45" t="s">
        <v>720</v>
      </c>
      <c r="D52" s="49" t="s">
        <v>678</v>
      </c>
      <c r="E52" s="54" t="s">
        <v>1465</v>
      </c>
      <c r="F52" s="50"/>
      <c r="G52" s="49"/>
      <c r="H52" s="33"/>
      <c r="I52" s="33"/>
      <c r="J52" s="35"/>
      <c r="K52" s="33"/>
    </row>
    <row r="53">
      <c r="A53" s="72" t="s">
        <v>1400</v>
      </c>
      <c r="B53" s="49" t="s">
        <v>677</v>
      </c>
      <c r="C53" s="45" t="s">
        <v>721</v>
      </c>
      <c r="D53" s="49" t="s">
        <v>678</v>
      </c>
      <c r="E53" s="54" t="s">
        <v>1466</v>
      </c>
      <c r="F53" s="50"/>
      <c r="G53" s="48"/>
      <c r="H53" s="33"/>
      <c r="I53" s="33"/>
      <c r="J53" s="35"/>
      <c r="K53" s="33"/>
    </row>
    <row r="54">
      <c r="A54" s="72" t="s">
        <v>1400</v>
      </c>
      <c r="B54" s="49" t="s">
        <v>680</v>
      </c>
      <c r="C54" s="45" t="s">
        <v>722</v>
      </c>
      <c r="D54" s="49" t="s">
        <v>1467</v>
      </c>
      <c r="E54" s="55" t="s">
        <v>1468</v>
      </c>
      <c r="F54" s="50"/>
      <c r="G54" s="49" t="s">
        <v>1469</v>
      </c>
      <c r="H54" s="33"/>
      <c r="I54" s="33"/>
      <c r="J54" s="35"/>
      <c r="K54" s="33"/>
    </row>
    <row r="55">
      <c r="A55" s="72" t="s">
        <v>1400</v>
      </c>
      <c r="B55" s="49" t="s">
        <v>683</v>
      </c>
      <c r="C55" s="45" t="s">
        <v>723</v>
      </c>
      <c r="D55" s="49" t="s">
        <v>684</v>
      </c>
      <c r="E55" s="55" t="s">
        <v>1470</v>
      </c>
      <c r="F55" s="50"/>
      <c r="G55" s="49" t="s">
        <v>1009</v>
      </c>
      <c r="H55" s="33"/>
      <c r="I55" s="33"/>
      <c r="J55" s="35"/>
      <c r="K55" s="33"/>
    </row>
    <row r="56">
      <c r="A56" s="72" t="s">
        <v>1400</v>
      </c>
      <c r="B56" s="49" t="s">
        <v>686</v>
      </c>
      <c r="C56" s="45" t="s">
        <v>724</v>
      </c>
      <c r="D56" s="49" t="s">
        <v>687</v>
      </c>
      <c r="E56" s="54" t="s">
        <v>1471</v>
      </c>
      <c r="F56" s="50"/>
      <c r="G56" s="49"/>
      <c r="H56" s="33"/>
      <c r="I56" s="33"/>
      <c r="J56" s="35"/>
      <c r="K56" s="33"/>
    </row>
    <row r="57">
      <c r="A57" s="72" t="s">
        <v>1400</v>
      </c>
      <c r="B57" s="49" t="s">
        <v>686</v>
      </c>
      <c r="C57" s="45" t="s">
        <v>725</v>
      </c>
      <c r="D57" s="49" t="s">
        <v>687</v>
      </c>
      <c r="E57" s="54" t="s">
        <v>1472</v>
      </c>
      <c r="F57" s="50"/>
      <c r="G57" s="49"/>
      <c r="H57" s="33"/>
      <c r="I57" s="33"/>
      <c r="J57" s="35"/>
      <c r="K57" s="33"/>
    </row>
    <row r="58">
      <c r="A58" s="72" t="s">
        <v>1400</v>
      </c>
      <c r="B58" s="49" t="s">
        <v>686</v>
      </c>
      <c r="C58" s="45" t="s">
        <v>726</v>
      </c>
      <c r="D58" s="49" t="s">
        <v>687</v>
      </c>
      <c r="E58" s="54" t="s">
        <v>1473</v>
      </c>
      <c r="F58" s="50"/>
      <c r="G58" s="49"/>
      <c r="H58" s="33"/>
      <c r="I58" s="33"/>
      <c r="J58" s="35"/>
      <c r="K58" s="33"/>
    </row>
    <row r="59">
      <c r="A59" s="72" t="s">
        <v>1400</v>
      </c>
      <c r="B59" s="49" t="s">
        <v>689</v>
      </c>
      <c r="C59" s="45" t="s">
        <v>727</v>
      </c>
      <c r="D59" s="49" t="s">
        <v>690</v>
      </c>
      <c r="E59" s="54" t="s">
        <v>1474</v>
      </c>
      <c r="F59" s="50"/>
      <c r="G59" s="48"/>
      <c r="H59" s="33"/>
      <c r="I59" s="33"/>
      <c r="J59" s="35"/>
      <c r="K59" s="33"/>
    </row>
    <row r="60">
      <c r="A60" s="72" t="s">
        <v>1400</v>
      </c>
      <c r="B60" s="49" t="s">
        <v>692</v>
      </c>
      <c r="C60" s="45" t="s">
        <v>728</v>
      </c>
      <c r="D60" s="49" t="s">
        <v>693</v>
      </c>
      <c r="E60" s="55" t="s">
        <v>1475</v>
      </c>
      <c r="F60" s="50"/>
      <c r="G60" s="49" t="s">
        <v>1476</v>
      </c>
      <c r="H60" s="33"/>
      <c r="I60" s="33"/>
      <c r="J60" s="35"/>
      <c r="K60" s="33"/>
    </row>
    <row r="61">
      <c r="A61" s="72" t="s">
        <v>1400</v>
      </c>
      <c r="B61" s="49" t="s">
        <v>695</v>
      </c>
      <c r="C61" s="45" t="s">
        <v>729</v>
      </c>
      <c r="D61" s="49" t="s">
        <v>1477</v>
      </c>
      <c r="E61" s="55" t="s">
        <v>1478</v>
      </c>
      <c r="F61" s="50"/>
      <c r="G61" s="49" t="s">
        <v>1479</v>
      </c>
      <c r="H61" s="33"/>
      <c r="I61" s="33"/>
      <c r="J61" s="35"/>
      <c r="K61" s="33"/>
    </row>
  </sheetData>
  <autoFilter ref="$A$1:$K$61"/>
  <conditionalFormatting sqref="J2:J61">
    <cfRule type="cellIs" dxfId="0" priority="1" operator="equal">
      <formula>"Pass"</formula>
    </cfRule>
  </conditionalFormatting>
  <conditionalFormatting sqref="J2:J61">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38.86"/>
    <col customWidth="1" min="2" max="3" width="16.29"/>
    <col customWidth="1" min="4" max="4" width="21.29"/>
    <col customWidth="1" min="5" max="5" width="58.43"/>
    <col customWidth="1" min="6" max="6" width="39.57"/>
    <col customWidth="1" min="7" max="7" width="64.43"/>
    <col customWidth="1" min="8" max="8" width="55.43"/>
    <col customWidth="1" min="9" max="9" width="67.14"/>
    <col customWidth="1" min="10" max="10" width="26.43"/>
    <col customWidth="1" min="11" max="11" width="64.43"/>
  </cols>
  <sheetData>
    <row r="1">
      <c r="A1" s="23" t="s">
        <v>906</v>
      </c>
      <c r="B1" s="24" t="s">
        <v>16</v>
      </c>
      <c r="C1" s="25" t="s">
        <v>14</v>
      </c>
      <c r="D1" s="26" t="s">
        <v>17</v>
      </c>
      <c r="E1" s="27" t="s">
        <v>907</v>
      </c>
      <c r="F1" s="27" t="s">
        <v>908</v>
      </c>
      <c r="G1" s="26" t="s">
        <v>909</v>
      </c>
      <c r="H1" s="28" t="s">
        <v>910</v>
      </c>
      <c r="I1" s="28" t="s">
        <v>911</v>
      </c>
      <c r="J1" s="28" t="s">
        <v>18</v>
      </c>
      <c r="K1" s="28" t="s">
        <v>912</v>
      </c>
    </row>
    <row r="2">
      <c r="A2" s="72" t="s">
        <v>1480</v>
      </c>
      <c r="B2" s="45" t="s">
        <v>736</v>
      </c>
      <c r="C2" s="45" t="s">
        <v>735</v>
      </c>
      <c r="D2" s="45" t="s">
        <v>21</v>
      </c>
      <c r="E2" s="45" t="s">
        <v>1481</v>
      </c>
      <c r="F2" s="46"/>
      <c r="G2" s="45" t="s">
        <v>915</v>
      </c>
      <c r="H2" s="33"/>
      <c r="I2" s="34"/>
      <c r="J2" s="35"/>
      <c r="K2" s="33"/>
    </row>
    <row r="3">
      <c r="A3" s="72" t="s">
        <v>1480</v>
      </c>
      <c r="B3" s="49" t="s">
        <v>736</v>
      </c>
      <c r="C3" s="45" t="s">
        <v>737</v>
      </c>
      <c r="D3" s="45" t="s">
        <v>21</v>
      </c>
      <c r="E3" s="49" t="s">
        <v>1482</v>
      </c>
      <c r="F3" s="50"/>
      <c r="G3" s="49" t="s">
        <v>915</v>
      </c>
      <c r="H3" s="33"/>
      <c r="I3" s="34"/>
      <c r="J3" s="35"/>
      <c r="K3" s="33"/>
    </row>
    <row r="4">
      <c r="A4" s="72" t="s">
        <v>1480</v>
      </c>
      <c r="B4" s="49" t="s">
        <v>736</v>
      </c>
      <c r="C4" s="45" t="s">
        <v>740</v>
      </c>
      <c r="D4" s="45" t="s">
        <v>21</v>
      </c>
      <c r="E4" s="49" t="s">
        <v>1483</v>
      </c>
      <c r="F4" s="50"/>
      <c r="G4" s="49" t="s">
        <v>918</v>
      </c>
      <c r="H4" s="33"/>
      <c r="I4" s="34"/>
      <c r="J4" s="35"/>
      <c r="K4" s="33"/>
    </row>
    <row r="5">
      <c r="A5" s="72" t="s">
        <v>1480</v>
      </c>
      <c r="B5" s="49" t="s">
        <v>736</v>
      </c>
      <c r="C5" s="45" t="s">
        <v>743</v>
      </c>
      <c r="D5" s="45" t="s">
        <v>21</v>
      </c>
      <c r="E5" s="49" t="s">
        <v>1484</v>
      </c>
      <c r="F5" s="50"/>
      <c r="G5" s="54"/>
      <c r="H5" s="33"/>
      <c r="I5" s="34"/>
      <c r="J5" s="35"/>
      <c r="K5" s="33"/>
    </row>
    <row r="6">
      <c r="A6" s="72" t="s">
        <v>1480</v>
      </c>
      <c r="B6" s="49" t="s">
        <v>736</v>
      </c>
      <c r="C6" s="45" t="s">
        <v>745</v>
      </c>
      <c r="D6" s="45" t="s">
        <v>21</v>
      </c>
      <c r="E6" s="49" t="s">
        <v>1485</v>
      </c>
      <c r="F6" s="50"/>
      <c r="G6" s="49" t="s">
        <v>921</v>
      </c>
      <c r="H6" s="33"/>
      <c r="I6" s="34"/>
      <c r="J6" s="35"/>
      <c r="K6" s="33"/>
    </row>
    <row r="7">
      <c r="A7" s="72" t="s">
        <v>1480</v>
      </c>
      <c r="B7" s="49" t="s">
        <v>736</v>
      </c>
      <c r="C7" s="45" t="s">
        <v>748</v>
      </c>
      <c r="D7" s="45" t="s">
        <v>21</v>
      </c>
      <c r="E7" s="55" t="s">
        <v>1486</v>
      </c>
      <c r="F7" s="50"/>
      <c r="G7" s="49" t="s">
        <v>923</v>
      </c>
      <c r="H7" s="33"/>
      <c r="I7" s="34"/>
      <c r="J7" s="35"/>
      <c r="K7" s="33"/>
    </row>
    <row r="8">
      <c r="A8" s="72" t="s">
        <v>1480</v>
      </c>
      <c r="B8" s="49" t="s">
        <v>736</v>
      </c>
      <c r="C8" s="45" t="s">
        <v>751</v>
      </c>
      <c r="D8" s="45" t="s">
        <v>21</v>
      </c>
      <c r="E8" s="55" t="s">
        <v>1487</v>
      </c>
      <c r="F8" s="50"/>
      <c r="G8" s="49" t="s">
        <v>925</v>
      </c>
      <c r="H8" s="33"/>
      <c r="I8" s="34"/>
      <c r="J8" s="35"/>
      <c r="K8" s="33"/>
    </row>
    <row r="9">
      <c r="A9" s="72" t="s">
        <v>1480</v>
      </c>
      <c r="B9" s="49" t="s">
        <v>738</v>
      </c>
      <c r="C9" s="45" t="s">
        <v>754</v>
      </c>
      <c r="D9" s="49" t="s">
        <v>739</v>
      </c>
      <c r="E9" s="55" t="s">
        <v>1488</v>
      </c>
      <c r="F9" s="50"/>
      <c r="G9" s="49" t="s">
        <v>1489</v>
      </c>
      <c r="H9" s="33"/>
      <c r="I9" s="34"/>
      <c r="J9" s="35"/>
      <c r="K9" s="33"/>
    </row>
    <row r="10">
      <c r="A10" s="72" t="s">
        <v>1480</v>
      </c>
      <c r="B10" s="49" t="s">
        <v>738</v>
      </c>
      <c r="C10" s="45" t="s">
        <v>757</v>
      </c>
      <c r="D10" s="49" t="s">
        <v>739</v>
      </c>
      <c r="E10" s="55" t="s">
        <v>1490</v>
      </c>
      <c r="F10" s="50"/>
      <c r="G10" s="49"/>
      <c r="H10" s="33"/>
      <c r="I10" s="34"/>
      <c r="J10" s="35"/>
      <c r="K10" s="33"/>
    </row>
    <row r="11">
      <c r="A11" s="72" t="s">
        <v>1480</v>
      </c>
      <c r="B11" s="49" t="s">
        <v>738</v>
      </c>
      <c r="C11" s="45" t="s">
        <v>760</v>
      </c>
      <c r="D11" s="49" t="s">
        <v>739</v>
      </c>
      <c r="E11" s="55" t="s">
        <v>1491</v>
      </c>
      <c r="F11" s="50"/>
      <c r="G11" s="49" t="s">
        <v>1077</v>
      </c>
      <c r="H11" s="33"/>
      <c r="I11" s="34"/>
      <c r="J11" s="35"/>
      <c r="K11" s="33"/>
    </row>
    <row r="12">
      <c r="A12" s="72" t="s">
        <v>1480</v>
      </c>
      <c r="B12" s="49" t="s">
        <v>738</v>
      </c>
      <c r="C12" s="45" t="s">
        <v>763</v>
      </c>
      <c r="D12" s="49" t="s">
        <v>739</v>
      </c>
      <c r="E12" s="55" t="s">
        <v>1492</v>
      </c>
      <c r="F12" s="50"/>
      <c r="G12" s="49" t="s">
        <v>1077</v>
      </c>
      <c r="H12" s="33"/>
      <c r="I12" s="33"/>
      <c r="J12" s="35"/>
      <c r="K12" s="33"/>
    </row>
    <row r="13">
      <c r="A13" s="72" t="s">
        <v>1480</v>
      </c>
      <c r="B13" s="49" t="s">
        <v>738</v>
      </c>
      <c r="C13" s="45" t="s">
        <v>766</v>
      </c>
      <c r="D13" s="49" t="s">
        <v>739</v>
      </c>
      <c r="E13" s="55" t="s">
        <v>1493</v>
      </c>
      <c r="F13" s="50"/>
      <c r="G13" s="49" t="s">
        <v>1080</v>
      </c>
      <c r="H13" s="33"/>
      <c r="I13" s="33"/>
      <c r="J13" s="35"/>
      <c r="K13" s="33"/>
    </row>
    <row r="14">
      <c r="A14" s="72" t="s">
        <v>1480</v>
      </c>
      <c r="B14" s="49" t="s">
        <v>741</v>
      </c>
      <c r="C14" s="45" t="s">
        <v>769</v>
      </c>
      <c r="D14" s="49" t="s">
        <v>742</v>
      </c>
      <c r="E14" s="55" t="s">
        <v>1494</v>
      </c>
      <c r="F14" s="50"/>
      <c r="G14" s="55" t="s">
        <v>1495</v>
      </c>
      <c r="H14" s="33"/>
      <c r="I14" s="33"/>
      <c r="J14" s="35"/>
      <c r="K14" s="33"/>
    </row>
    <row r="15">
      <c r="A15" s="72" t="s">
        <v>1480</v>
      </c>
      <c r="B15" s="49" t="s">
        <v>744</v>
      </c>
      <c r="C15" s="45" t="s">
        <v>772</v>
      </c>
      <c r="D15" s="49" t="s">
        <v>1496</v>
      </c>
      <c r="E15" s="55" t="s">
        <v>1497</v>
      </c>
      <c r="F15" s="50"/>
      <c r="G15" s="55"/>
      <c r="H15" s="33"/>
      <c r="I15" s="33"/>
      <c r="J15" s="35"/>
      <c r="K15" s="33"/>
    </row>
    <row r="16">
      <c r="A16" s="72" t="s">
        <v>1480</v>
      </c>
      <c r="B16" s="49" t="s">
        <v>746</v>
      </c>
      <c r="C16" s="45" t="s">
        <v>775</v>
      </c>
      <c r="D16" s="49" t="s">
        <v>747</v>
      </c>
      <c r="E16" s="55" t="s">
        <v>1498</v>
      </c>
      <c r="F16" s="50"/>
      <c r="G16" s="55"/>
      <c r="H16" s="33"/>
      <c r="I16" s="33"/>
      <c r="J16" s="35"/>
      <c r="K16" s="33"/>
    </row>
    <row r="17">
      <c r="A17" s="72" t="s">
        <v>1480</v>
      </c>
      <c r="B17" s="49" t="s">
        <v>746</v>
      </c>
      <c r="C17" s="45" t="s">
        <v>778</v>
      </c>
      <c r="D17" s="49" t="s">
        <v>747</v>
      </c>
      <c r="E17" s="55" t="s">
        <v>1499</v>
      </c>
      <c r="F17" s="50"/>
      <c r="G17" s="49"/>
      <c r="H17" s="33"/>
      <c r="I17" s="33"/>
      <c r="J17" s="35"/>
      <c r="K17" s="33"/>
    </row>
    <row r="18">
      <c r="A18" s="72" t="s">
        <v>1480</v>
      </c>
      <c r="B18" s="49" t="s">
        <v>746</v>
      </c>
      <c r="C18" s="45" t="s">
        <v>781</v>
      </c>
      <c r="D18" s="49" t="s">
        <v>747</v>
      </c>
      <c r="E18" s="55" t="s">
        <v>1500</v>
      </c>
      <c r="F18" s="50"/>
      <c r="G18" s="55"/>
      <c r="H18" s="33"/>
      <c r="I18" s="33"/>
      <c r="J18" s="35"/>
      <c r="K18" s="33"/>
    </row>
    <row r="19">
      <c r="A19" s="72" t="s">
        <v>1480</v>
      </c>
      <c r="B19" s="49" t="s">
        <v>746</v>
      </c>
      <c r="C19" s="45" t="s">
        <v>784</v>
      </c>
      <c r="D19" s="49" t="s">
        <v>747</v>
      </c>
      <c r="E19" s="55" t="s">
        <v>1501</v>
      </c>
      <c r="F19" s="50"/>
      <c r="G19" s="49"/>
      <c r="H19" s="33"/>
      <c r="I19" s="33"/>
      <c r="J19" s="35"/>
      <c r="K19" s="33"/>
    </row>
    <row r="20">
      <c r="A20" s="72" t="s">
        <v>1480</v>
      </c>
      <c r="B20" s="49" t="s">
        <v>746</v>
      </c>
      <c r="C20" s="45" t="s">
        <v>785</v>
      </c>
      <c r="D20" s="49" t="s">
        <v>747</v>
      </c>
      <c r="E20" s="55" t="s">
        <v>1502</v>
      </c>
      <c r="F20" s="50"/>
      <c r="G20" s="52"/>
      <c r="H20" s="33"/>
      <c r="I20" s="33"/>
      <c r="J20" s="35"/>
      <c r="K20" s="33"/>
    </row>
    <row r="21">
      <c r="A21" s="72" t="s">
        <v>1480</v>
      </c>
      <c r="B21" s="49" t="s">
        <v>746</v>
      </c>
      <c r="C21" s="45" t="s">
        <v>786</v>
      </c>
      <c r="D21" s="49" t="s">
        <v>747</v>
      </c>
      <c r="E21" s="55" t="s">
        <v>1503</v>
      </c>
      <c r="F21" s="50"/>
      <c r="G21" s="55"/>
      <c r="H21" s="33"/>
      <c r="I21" s="33"/>
      <c r="J21" s="35"/>
      <c r="K21" s="33"/>
    </row>
    <row r="22">
      <c r="A22" s="72" t="s">
        <v>1480</v>
      </c>
      <c r="B22" s="49" t="s">
        <v>749</v>
      </c>
      <c r="C22" s="45" t="s">
        <v>787</v>
      </c>
      <c r="D22" s="49" t="s">
        <v>750</v>
      </c>
      <c r="E22" s="55" t="s">
        <v>1504</v>
      </c>
      <c r="F22" s="50"/>
      <c r="G22" s="49" t="s">
        <v>947</v>
      </c>
      <c r="H22" s="33"/>
      <c r="I22" s="33"/>
      <c r="J22" s="35"/>
      <c r="K22" s="33"/>
    </row>
    <row r="23">
      <c r="A23" s="72" t="s">
        <v>1480</v>
      </c>
      <c r="B23" s="49" t="s">
        <v>752</v>
      </c>
      <c r="C23" s="45" t="s">
        <v>788</v>
      </c>
      <c r="D23" s="49" t="s">
        <v>753</v>
      </c>
      <c r="E23" s="55" t="s">
        <v>1505</v>
      </c>
      <c r="F23" s="50"/>
      <c r="G23" s="49"/>
      <c r="H23" s="33"/>
      <c r="I23" s="33"/>
      <c r="J23" s="35"/>
      <c r="K23" s="33"/>
    </row>
    <row r="24">
      <c r="A24" s="72" t="s">
        <v>1480</v>
      </c>
      <c r="B24" s="49" t="s">
        <v>755</v>
      </c>
      <c r="C24" s="45" t="s">
        <v>789</v>
      </c>
      <c r="D24" s="49" t="s">
        <v>756</v>
      </c>
      <c r="E24" s="55" t="s">
        <v>1506</v>
      </c>
      <c r="F24" s="50"/>
      <c r="G24" s="49" t="s">
        <v>1507</v>
      </c>
      <c r="H24" s="33"/>
      <c r="I24" s="33"/>
      <c r="J24" s="35"/>
      <c r="K24" s="33"/>
    </row>
    <row r="25">
      <c r="A25" s="72" t="s">
        <v>1480</v>
      </c>
      <c r="B25" s="49" t="s">
        <v>755</v>
      </c>
      <c r="C25" s="45" t="s">
        <v>790</v>
      </c>
      <c r="D25" s="49" t="s">
        <v>756</v>
      </c>
      <c r="E25" s="55" t="s">
        <v>1508</v>
      </c>
      <c r="F25" s="50"/>
      <c r="G25" s="49" t="s">
        <v>1509</v>
      </c>
      <c r="H25" s="33"/>
      <c r="I25" s="33"/>
      <c r="J25" s="35"/>
      <c r="K25" s="33"/>
    </row>
    <row r="26">
      <c r="A26" s="72" t="s">
        <v>1480</v>
      </c>
      <c r="B26" s="49" t="s">
        <v>758</v>
      </c>
      <c r="C26" s="45" t="s">
        <v>791</v>
      </c>
      <c r="D26" s="49" t="s">
        <v>759</v>
      </c>
      <c r="E26" s="55" t="s">
        <v>1510</v>
      </c>
      <c r="F26" s="50"/>
      <c r="G26" s="49" t="s">
        <v>947</v>
      </c>
      <c r="H26" s="33"/>
      <c r="I26" s="33"/>
      <c r="J26" s="35"/>
      <c r="K26" s="33"/>
    </row>
    <row r="27">
      <c r="A27" s="72" t="s">
        <v>1480</v>
      </c>
      <c r="B27" s="49" t="s">
        <v>761</v>
      </c>
      <c r="C27" s="45" t="s">
        <v>792</v>
      </c>
      <c r="D27" s="49" t="s">
        <v>762</v>
      </c>
      <c r="E27" s="55" t="s">
        <v>1511</v>
      </c>
      <c r="F27" s="50"/>
      <c r="G27" s="49"/>
      <c r="H27" s="33"/>
      <c r="I27" s="33"/>
      <c r="J27" s="35"/>
      <c r="K27" s="33"/>
    </row>
    <row r="28">
      <c r="A28" s="72" t="s">
        <v>1480</v>
      </c>
      <c r="B28" s="49" t="s">
        <v>764</v>
      </c>
      <c r="C28" s="45" t="s">
        <v>793</v>
      </c>
      <c r="D28" s="49" t="s">
        <v>765</v>
      </c>
      <c r="E28" s="55" t="s">
        <v>1512</v>
      </c>
      <c r="F28" s="50"/>
      <c r="G28" s="49"/>
      <c r="H28" s="33"/>
      <c r="I28" s="33"/>
      <c r="J28" s="35"/>
      <c r="K28" s="33"/>
    </row>
    <row r="29">
      <c r="A29" s="72" t="s">
        <v>1480</v>
      </c>
      <c r="B29" s="49" t="s">
        <v>764</v>
      </c>
      <c r="C29" s="45" t="s">
        <v>794</v>
      </c>
      <c r="D29" s="49" t="s">
        <v>765</v>
      </c>
      <c r="E29" s="55" t="s">
        <v>1513</v>
      </c>
      <c r="F29" s="50"/>
      <c r="G29" s="49"/>
      <c r="H29" s="33"/>
      <c r="I29" s="33"/>
      <c r="J29" s="35"/>
      <c r="K29" s="33"/>
    </row>
    <row r="30">
      <c r="A30" s="72" t="s">
        <v>1480</v>
      </c>
      <c r="B30" s="49" t="s">
        <v>767</v>
      </c>
      <c r="C30" s="45" t="s">
        <v>795</v>
      </c>
      <c r="D30" s="49" t="s">
        <v>768</v>
      </c>
      <c r="E30" s="55" t="s">
        <v>1514</v>
      </c>
      <c r="F30" s="50"/>
      <c r="G30" s="55" t="s">
        <v>947</v>
      </c>
      <c r="H30" s="33"/>
      <c r="I30" s="33"/>
      <c r="J30" s="35"/>
      <c r="K30" s="33"/>
    </row>
    <row r="31">
      <c r="A31" s="72" t="s">
        <v>1480</v>
      </c>
      <c r="B31" s="49" t="s">
        <v>770</v>
      </c>
      <c r="C31" s="45" t="s">
        <v>796</v>
      </c>
      <c r="D31" s="49" t="s">
        <v>771</v>
      </c>
      <c r="E31" s="55" t="s">
        <v>1515</v>
      </c>
      <c r="F31" s="50"/>
      <c r="G31" s="49" t="s">
        <v>1516</v>
      </c>
      <c r="H31" s="33"/>
      <c r="I31" s="33"/>
      <c r="J31" s="35"/>
      <c r="K31" s="33"/>
    </row>
    <row r="32">
      <c r="A32" s="72" t="s">
        <v>1480</v>
      </c>
      <c r="B32" s="49" t="s">
        <v>770</v>
      </c>
      <c r="C32" s="45" t="s">
        <v>797</v>
      </c>
      <c r="D32" s="49" t="s">
        <v>771</v>
      </c>
      <c r="E32" s="55" t="s">
        <v>1517</v>
      </c>
      <c r="F32" s="50"/>
      <c r="G32" s="49" t="s">
        <v>1009</v>
      </c>
      <c r="H32" s="33"/>
      <c r="I32" s="33"/>
      <c r="J32" s="35"/>
      <c r="K32" s="33"/>
    </row>
    <row r="33">
      <c r="A33" s="72" t="s">
        <v>1480</v>
      </c>
      <c r="B33" s="49" t="s">
        <v>770</v>
      </c>
      <c r="C33" s="45" t="s">
        <v>798</v>
      </c>
      <c r="D33" s="49" t="s">
        <v>771</v>
      </c>
      <c r="E33" s="55" t="s">
        <v>1518</v>
      </c>
      <c r="F33" s="50"/>
      <c r="G33" s="49"/>
      <c r="H33" s="33"/>
      <c r="I33" s="33"/>
      <c r="J33" s="35"/>
      <c r="K33" s="33"/>
    </row>
    <row r="34">
      <c r="A34" s="72" t="s">
        <v>1480</v>
      </c>
      <c r="B34" s="49" t="s">
        <v>770</v>
      </c>
      <c r="C34" s="45" t="s">
        <v>799</v>
      </c>
      <c r="D34" s="49" t="s">
        <v>771</v>
      </c>
      <c r="E34" s="55" t="s">
        <v>1519</v>
      </c>
      <c r="F34" s="50"/>
      <c r="G34" s="49" t="s">
        <v>1009</v>
      </c>
      <c r="H34" s="33"/>
      <c r="I34" s="33"/>
      <c r="J34" s="35"/>
      <c r="K34" s="33"/>
    </row>
    <row r="35">
      <c r="A35" s="72" t="s">
        <v>1480</v>
      </c>
      <c r="B35" s="49" t="s">
        <v>770</v>
      </c>
      <c r="C35" s="45" t="s">
        <v>800</v>
      </c>
      <c r="D35" s="49" t="s">
        <v>771</v>
      </c>
      <c r="E35" s="55" t="s">
        <v>1520</v>
      </c>
      <c r="F35" s="50"/>
      <c r="G35" s="48"/>
      <c r="H35" s="33"/>
      <c r="I35" s="33"/>
      <c r="J35" s="35"/>
      <c r="K35" s="33"/>
    </row>
    <row r="36">
      <c r="A36" s="72" t="s">
        <v>1480</v>
      </c>
      <c r="B36" s="49" t="s">
        <v>773</v>
      </c>
      <c r="C36" s="45" t="s">
        <v>801</v>
      </c>
      <c r="D36" s="49" t="s">
        <v>774</v>
      </c>
      <c r="E36" s="55" t="s">
        <v>1521</v>
      </c>
      <c r="F36" s="50"/>
      <c r="G36" s="49" t="s">
        <v>915</v>
      </c>
      <c r="H36" s="33"/>
      <c r="I36" s="33"/>
      <c r="J36" s="35"/>
      <c r="K36" s="33"/>
    </row>
    <row r="37">
      <c r="A37" s="72" t="s">
        <v>1480</v>
      </c>
      <c r="B37" s="49" t="s">
        <v>773</v>
      </c>
      <c r="C37" s="45" t="s">
        <v>802</v>
      </c>
      <c r="D37" s="49" t="s">
        <v>774</v>
      </c>
      <c r="E37" s="55" t="s">
        <v>1522</v>
      </c>
      <c r="F37" s="50"/>
      <c r="G37" s="48"/>
      <c r="H37" s="33"/>
      <c r="I37" s="33"/>
      <c r="J37" s="35"/>
      <c r="K37" s="33"/>
    </row>
    <row r="38">
      <c r="A38" s="72" t="s">
        <v>1480</v>
      </c>
      <c r="B38" s="49" t="s">
        <v>773</v>
      </c>
      <c r="C38" s="45" t="s">
        <v>803</v>
      </c>
      <c r="D38" s="49" t="s">
        <v>774</v>
      </c>
      <c r="E38" s="55" t="s">
        <v>1523</v>
      </c>
      <c r="F38" s="50"/>
      <c r="G38" s="49" t="s">
        <v>915</v>
      </c>
      <c r="H38" s="33"/>
      <c r="I38" s="33"/>
      <c r="J38" s="35"/>
      <c r="K38" s="33"/>
    </row>
    <row r="39">
      <c r="A39" s="72" t="s">
        <v>1480</v>
      </c>
      <c r="B39" s="49" t="s">
        <v>773</v>
      </c>
      <c r="C39" s="45" t="s">
        <v>804</v>
      </c>
      <c r="D39" s="49" t="s">
        <v>774</v>
      </c>
      <c r="E39" s="55" t="s">
        <v>1524</v>
      </c>
      <c r="F39" s="50"/>
      <c r="G39" s="49"/>
      <c r="H39" s="33"/>
      <c r="I39" s="33"/>
      <c r="J39" s="35"/>
      <c r="K39" s="33"/>
    </row>
    <row r="40">
      <c r="A40" s="72" t="s">
        <v>1480</v>
      </c>
      <c r="B40" s="49" t="s">
        <v>773</v>
      </c>
      <c r="C40" s="45" t="s">
        <v>805</v>
      </c>
      <c r="D40" s="49" t="s">
        <v>774</v>
      </c>
      <c r="E40" s="55" t="s">
        <v>1525</v>
      </c>
      <c r="F40" s="50"/>
      <c r="G40" s="49"/>
      <c r="H40" s="33"/>
      <c r="I40" s="33"/>
      <c r="J40" s="35"/>
      <c r="K40" s="33"/>
    </row>
    <row r="41">
      <c r="A41" s="72" t="s">
        <v>1480</v>
      </c>
      <c r="B41" s="49" t="s">
        <v>773</v>
      </c>
      <c r="C41" s="45" t="s">
        <v>806</v>
      </c>
      <c r="D41" s="49" t="s">
        <v>774</v>
      </c>
      <c r="E41" s="55" t="s">
        <v>1526</v>
      </c>
      <c r="F41" s="50"/>
      <c r="G41" s="49"/>
      <c r="H41" s="33"/>
      <c r="I41" s="33"/>
      <c r="J41" s="35"/>
      <c r="K41" s="33"/>
    </row>
    <row r="42">
      <c r="A42" s="72" t="s">
        <v>1480</v>
      </c>
      <c r="B42" s="49" t="s">
        <v>773</v>
      </c>
      <c r="C42" s="45" t="s">
        <v>807</v>
      </c>
      <c r="D42" s="49" t="s">
        <v>774</v>
      </c>
      <c r="E42" s="55" t="s">
        <v>1527</v>
      </c>
      <c r="F42" s="50"/>
      <c r="G42" s="49" t="s">
        <v>1528</v>
      </c>
      <c r="H42" s="33"/>
      <c r="I42" s="33"/>
      <c r="J42" s="35"/>
      <c r="K42" s="33"/>
    </row>
    <row r="43">
      <c r="A43" s="72" t="s">
        <v>1480</v>
      </c>
      <c r="B43" s="49" t="s">
        <v>776</v>
      </c>
      <c r="C43" s="45" t="s">
        <v>808</v>
      </c>
      <c r="D43" s="49" t="s">
        <v>777</v>
      </c>
      <c r="E43" s="55" t="s">
        <v>1529</v>
      </c>
      <c r="F43" s="50"/>
      <c r="G43" s="49" t="s">
        <v>1077</v>
      </c>
      <c r="H43" s="33"/>
      <c r="I43" s="33"/>
      <c r="J43" s="35"/>
      <c r="K43" s="33"/>
    </row>
    <row r="44">
      <c r="A44" s="72" t="s">
        <v>1480</v>
      </c>
      <c r="B44" s="49" t="s">
        <v>779</v>
      </c>
      <c r="C44" s="45" t="s">
        <v>809</v>
      </c>
      <c r="D44" s="49" t="s">
        <v>1530</v>
      </c>
      <c r="E44" s="55" t="s">
        <v>1531</v>
      </c>
      <c r="F44" s="50"/>
      <c r="G44" s="49" t="s">
        <v>1532</v>
      </c>
      <c r="H44" s="33"/>
      <c r="I44" s="33"/>
      <c r="J44" s="35"/>
      <c r="K44" s="33"/>
    </row>
    <row r="45">
      <c r="A45" s="72" t="s">
        <v>1480</v>
      </c>
      <c r="B45" s="49" t="s">
        <v>782</v>
      </c>
      <c r="C45" s="45" t="s">
        <v>810</v>
      </c>
      <c r="D45" s="49" t="s">
        <v>783</v>
      </c>
      <c r="E45" s="55" t="s">
        <v>1533</v>
      </c>
      <c r="F45" s="50"/>
      <c r="G45" s="49" t="s">
        <v>1242</v>
      </c>
      <c r="H45" s="33"/>
      <c r="I45" s="33"/>
      <c r="J45" s="35"/>
      <c r="K45" s="33"/>
    </row>
  </sheetData>
  <autoFilter ref="$A$1:$K$45"/>
  <conditionalFormatting sqref="J2:J45">
    <cfRule type="cellIs" dxfId="0" priority="1" operator="equal">
      <formula>"Pass"</formula>
    </cfRule>
  </conditionalFormatting>
  <conditionalFormatting sqref="J2:J45">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
      <c r="B1" s="2" t="s">
        <v>0</v>
      </c>
      <c r="C1" s="3"/>
      <c r="D1" s="3"/>
      <c r="E1" s="3"/>
      <c r="F1" s="3"/>
      <c r="G1" s="4"/>
      <c r="H1" s="5"/>
      <c r="I1" s="5"/>
      <c r="J1" s="5"/>
      <c r="K1" s="5"/>
    </row>
    <row r="2">
      <c r="A2" s="6"/>
      <c r="E2" s="5"/>
      <c r="H2" s="5"/>
      <c r="I2" s="5"/>
      <c r="J2" s="5"/>
      <c r="K2" s="5"/>
    </row>
    <row r="3">
      <c r="A3" s="1"/>
      <c r="B3" s="7" t="s">
        <v>1</v>
      </c>
      <c r="C3" s="4"/>
      <c r="E3" s="7" t="s">
        <v>2</v>
      </c>
      <c r="F3" s="4"/>
      <c r="I3" s="5"/>
      <c r="J3" s="5"/>
      <c r="K3" s="5"/>
    </row>
    <row r="4">
      <c r="A4" s="1"/>
      <c r="B4" s="8" t="s">
        <v>3</v>
      </c>
      <c r="C4" s="8" t="s">
        <v>4</v>
      </c>
      <c r="E4" s="8" t="s">
        <v>5</v>
      </c>
      <c r="F4" s="8" t="s">
        <v>4</v>
      </c>
    </row>
    <row r="5">
      <c r="A5" s="1"/>
      <c r="B5" s="9" t="s">
        <v>6</v>
      </c>
      <c r="C5" s="10">
        <f>COUNTIF(AC!$J$2:$J$88, "Pass")</f>
        <v>0</v>
      </c>
      <c r="E5" s="9" t="s">
        <v>7</v>
      </c>
      <c r="F5" s="11">
        <f>COUNTIF(G$12:G$54, "Fully Implemented")</f>
        <v>0</v>
      </c>
    </row>
    <row r="6">
      <c r="A6" s="1"/>
      <c r="B6" s="9" t="s">
        <v>8</v>
      </c>
      <c r="C6" s="10">
        <f>COUNTIF(AC!$J$2:$J$88, "Fail")</f>
        <v>0</v>
      </c>
      <c r="E6" s="9" t="s">
        <v>9</v>
      </c>
      <c r="F6" s="11">
        <f>COUNTIF(G$12:G$54, "Partially Implemented")</f>
        <v>0</v>
      </c>
    </row>
    <row r="7">
      <c r="A7" s="1"/>
      <c r="B7" s="12" t="s">
        <v>10</v>
      </c>
      <c r="C7" s="13" t="str">
        <f>IF(SUM(C5:C6)=0, "Pending", C5/SUM(C5:C6))</f>
        <v>Pending</v>
      </c>
      <c r="E7" s="9" t="s">
        <v>11</v>
      </c>
      <c r="F7" s="11">
        <f>COUNTIF(G$12:G$54, "Not Implemented")</f>
        <v>0</v>
      </c>
    </row>
    <row r="8">
      <c r="A8" s="1"/>
    </row>
    <row r="10">
      <c r="B10" s="7" t="s">
        <v>12</v>
      </c>
      <c r="C10" s="4"/>
      <c r="D10" s="14"/>
      <c r="E10" s="7" t="s">
        <v>13</v>
      </c>
      <c r="F10" s="3"/>
      <c r="G10" s="4"/>
    </row>
    <row r="11">
      <c r="B11" s="8" t="s">
        <v>14</v>
      </c>
      <c r="C11" s="8" t="s">
        <v>15</v>
      </c>
      <c r="D11" s="15"/>
      <c r="E11" s="8" t="s">
        <v>16</v>
      </c>
      <c r="F11" s="8" t="s">
        <v>17</v>
      </c>
      <c r="G11" s="8" t="s">
        <v>18</v>
      </c>
    </row>
    <row r="12">
      <c r="B12" s="16" t="s">
        <v>19</v>
      </c>
      <c r="C12" s="11" t="str">
        <f>VLOOKUP(B12,AC!C:J, 8, FALSE)</f>
        <v/>
      </c>
      <c r="D12" s="1"/>
      <c r="E12" s="17" t="s">
        <v>20</v>
      </c>
      <c r="F12" s="18" t="s">
        <v>21</v>
      </c>
      <c r="G12" s="11" t="str">
        <f>IF(OR(COUNTIF(AC!$B$2:$B$88, E12) = 0, COUNTIFS(AC!$B$2:$B$88, E12, AC!$J$2:$J$88, "") &gt; 0),
    "", 
    IF(AND(COUNTIFS(AC!$B$2:$B$88, E12, AC!$J$2:$J$88, "Pass") = COUNTIF(AC!$B$2:$B$88, E12), COUNTIF(AC!$B$2:$B$88, E12) &gt; 0), 
        "Fully Implemented", 
        IF(AND(COUNTIFS(AC!$B$2:$B$88, E12, AC!$J$2:$J$88, "Fail") = COUNTIF(AC!$B$2:$B$88, E12), COUNTIF(AC!$B$2:$B$88, E12) &gt; 0), 
            "Not Implemented", 
            "Partially Implemented"
        )
    )
)</f>
        <v/>
      </c>
    </row>
    <row r="13">
      <c r="B13" s="16" t="s">
        <v>22</v>
      </c>
      <c r="C13" s="11" t="str">
        <f>VLOOKUP(B13,AC!C:J, 8, FALSE)</f>
        <v/>
      </c>
      <c r="D13" s="1"/>
      <c r="E13" s="17" t="s">
        <v>23</v>
      </c>
      <c r="F13" s="18" t="s">
        <v>24</v>
      </c>
      <c r="G13" s="11" t="str">
        <f>IF(OR(COUNTIF(AC!$B$2:$B$88, E13) = 0, COUNTIFS(AC!$B$2:$B$88, E13, AC!$J$2:$J$88, "") &gt; 0),
    "", 
    IF(AND(COUNTIFS(AC!$B$2:$B$88, E13, AC!$J$2:$J$88, "Pass") = COUNTIF(AC!$B$2:$B$88, E13), COUNTIF(AC!$B$2:$B$88, E13) &gt; 0), 
        "Fully Implemented", 
        IF(AND(COUNTIFS(AC!$B$2:$B$88, E13, AC!$J$2:$J$88, "Fail") = COUNTIF(AC!$B$2:$B$88, E13), COUNTIF(AC!$B$2:$B$88, E13) &gt; 0), 
            "Not Implemented", 
            "Partially Implemented"
        )
    )
)</f>
        <v/>
      </c>
    </row>
    <row r="14">
      <c r="B14" s="16" t="s">
        <v>25</v>
      </c>
      <c r="C14" s="11" t="str">
        <f>VLOOKUP(B14,AC!C:J, 8, FALSE)</f>
        <v/>
      </c>
      <c r="D14" s="1"/>
      <c r="E14" s="17" t="s">
        <v>26</v>
      </c>
      <c r="F14" s="18" t="s">
        <v>27</v>
      </c>
      <c r="G14" s="11" t="str">
        <f>IF(OR(COUNTIF(AC!$B$2:$B$88, E14) = 0, COUNTIFS(AC!$B$2:$B$88, E14, AC!$J$2:$J$88, "") &gt; 0),
    "", 
    IF(AND(COUNTIFS(AC!$B$2:$B$88, E14, AC!$J$2:$J$88, "Pass") = COUNTIF(AC!$B$2:$B$88, E14), COUNTIF(AC!$B$2:$B$88, E14) &gt; 0), 
        "Fully Implemented", 
        IF(AND(COUNTIFS(AC!$B$2:$B$88, E14, AC!$J$2:$J$88, "Fail") = COUNTIF(AC!$B$2:$B$88, E14), COUNTIF(AC!$B$2:$B$88, E14) &gt; 0), 
            "Not Implemented", 
            "Partially Implemented"
        )
    )
)</f>
        <v/>
      </c>
    </row>
    <row r="15">
      <c r="B15" s="16" t="s">
        <v>28</v>
      </c>
      <c r="C15" s="11" t="str">
        <f>VLOOKUP(B15,AC!C:J, 8, FALSE)</f>
        <v/>
      </c>
      <c r="D15" s="1"/>
      <c r="E15" s="17" t="s">
        <v>29</v>
      </c>
      <c r="F15" s="18" t="s">
        <v>30</v>
      </c>
      <c r="G15" s="11" t="str">
        <f>IF(OR(COUNTIF(AC!$B$2:$B$88, E15) = 0, COUNTIFS(AC!$B$2:$B$88, E15, AC!$J$2:$J$88, "") &gt; 0),
    "", 
    IF(AND(COUNTIFS(AC!$B$2:$B$88, E15, AC!$J$2:$J$88, "Pass") = COUNTIF(AC!$B$2:$B$88, E15), COUNTIF(AC!$B$2:$B$88, E15) &gt; 0), 
        "Fully Implemented", 
        IF(AND(COUNTIFS(AC!$B$2:$B$88, E15, AC!$J$2:$J$88, "Fail") = COUNTIF(AC!$B$2:$B$88, E15), COUNTIF(AC!$B$2:$B$88, E15) &gt; 0), 
            "Not Implemented", 
            "Partially Implemented"
        )
    )
)</f>
        <v/>
      </c>
    </row>
    <row r="16">
      <c r="B16" s="16" t="s">
        <v>31</v>
      </c>
      <c r="C16" s="11" t="str">
        <f>VLOOKUP(B16,AC!C:J, 8, FALSE)</f>
        <v/>
      </c>
      <c r="D16" s="1"/>
      <c r="E16" s="17" t="s">
        <v>32</v>
      </c>
      <c r="F16" s="18" t="s">
        <v>33</v>
      </c>
      <c r="G16" s="11" t="str">
        <f>IF(OR(COUNTIF(AC!$B$2:$B$88, E16) = 0, COUNTIFS(AC!$B$2:$B$88, E16, AC!$J$2:$J$88, "") &gt; 0),
    "", 
    IF(AND(COUNTIFS(AC!$B$2:$B$88, E16, AC!$J$2:$J$88, "Pass") = COUNTIF(AC!$B$2:$B$88, E16), COUNTIF(AC!$B$2:$B$88, E16) &gt; 0), 
        "Fully Implemented", 
        IF(AND(COUNTIFS(AC!$B$2:$B$88, E16, AC!$J$2:$J$88, "Fail") = COUNTIF(AC!$B$2:$B$88, E16), COUNTIF(AC!$B$2:$B$88, E16) &gt; 0), 
            "Not Implemented", 
            "Partially Implemented"
        )
    )
)</f>
        <v/>
      </c>
    </row>
    <row r="17">
      <c r="B17" s="16" t="s">
        <v>34</v>
      </c>
      <c r="C17" s="11" t="str">
        <f>VLOOKUP(B17,AC!C:J, 8, FALSE)</f>
        <v/>
      </c>
      <c r="D17" s="1"/>
      <c r="E17" s="17" t="s">
        <v>35</v>
      </c>
      <c r="F17" s="18" t="s">
        <v>36</v>
      </c>
      <c r="G17" s="11" t="str">
        <f>IF(OR(COUNTIF(AC!$B$2:$B$88, E17) = 0, COUNTIFS(AC!$B$2:$B$88, E17, AC!$J$2:$J$88, "") &gt; 0),
    "", 
    IF(AND(COUNTIFS(AC!$B$2:$B$88, E17, AC!$J$2:$J$88, "Pass") = COUNTIF(AC!$B$2:$B$88, E17), COUNTIF(AC!$B$2:$B$88, E17) &gt; 0), 
        "Fully Implemented", 
        IF(AND(COUNTIFS(AC!$B$2:$B$88, E17, AC!$J$2:$J$88, "Fail") = COUNTIF(AC!$B$2:$B$88, E17), COUNTIF(AC!$B$2:$B$88, E17) &gt; 0), 
            "Not Implemented", 
            "Partially Implemented"
        )
    )
)</f>
        <v/>
      </c>
    </row>
    <row r="18">
      <c r="B18" s="16" t="s">
        <v>37</v>
      </c>
      <c r="C18" s="11" t="str">
        <f>VLOOKUP(B18,AC!C:J, 8, FALSE)</f>
        <v/>
      </c>
      <c r="D18" s="1"/>
      <c r="E18" s="17" t="s">
        <v>38</v>
      </c>
      <c r="F18" s="18" t="s">
        <v>39</v>
      </c>
      <c r="G18" s="11" t="str">
        <f>IF(OR(COUNTIF(AC!$B$2:$B$88, E18) = 0, COUNTIFS(AC!$B$2:$B$88, E18, AC!$J$2:$J$88, "") &gt; 0),
    "", 
    IF(AND(COUNTIFS(AC!$B$2:$B$88, E18, AC!$J$2:$J$88, "Pass") = COUNTIF(AC!$B$2:$B$88, E18), COUNTIF(AC!$B$2:$B$88, E18) &gt; 0), 
        "Fully Implemented", 
        IF(AND(COUNTIFS(AC!$B$2:$B$88, E18, AC!$J$2:$J$88, "Fail") = COUNTIF(AC!$B$2:$B$88, E18), COUNTIF(AC!$B$2:$B$88, E18) &gt; 0), 
            "Not Implemented", 
            "Partially Implemented"
        )
    )
)</f>
        <v/>
      </c>
    </row>
    <row r="19">
      <c r="B19" s="16" t="s">
        <v>40</v>
      </c>
      <c r="C19" s="11" t="str">
        <f>VLOOKUP(B19,AC!C:J, 8, FALSE)</f>
        <v/>
      </c>
      <c r="D19" s="1"/>
      <c r="E19" s="17" t="s">
        <v>41</v>
      </c>
      <c r="F19" s="18" t="s">
        <v>42</v>
      </c>
      <c r="G19" s="11" t="str">
        <f>IF(OR(COUNTIF(AC!$B$2:$B$88, E19) = 0, COUNTIFS(AC!$B$2:$B$88, E19, AC!$J$2:$J$88, "") &gt; 0),
    "", 
    IF(AND(COUNTIFS(AC!$B$2:$B$88, E19, AC!$J$2:$J$88, "Pass") = COUNTIF(AC!$B$2:$B$88, E19), COUNTIF(AC!$B$2:$B$88, E19) &gt; 0), 
        "Fully Implemented", 
        IF(AND(COUNTIFS(AC!$B$2:$B$88, E19, AC!$J$2:$J$88, "Fail") = COUNTIF(AC!$B$2:$B$88, E19), COUNTIF(AC!$B$2:$B$88, E19) &gt; 0), 
            "Not Implemented", 
            "Partially Implemented"
        )
    )
)</f>
        <v/>
      </c>
    </row>
    <row r="20">
      <c r="B20" s="16" t="s">
        <v>43</v>
      </c>
      <c r="C20" s="11" t="str">
        <f>VLOOKUP(B20,AC!C:J, 8, FALSE)</f>
        <v/>
      </c>
      <c r="D20" s="1"/>
      <c r="E20" s="17" t="s">
        <v>44</v>
      </c>
      <c r="F20" s="18" t="s">
        <v>45</v>
      </c>
      <c r="G20" s="11" t="str">
        <f>IF(OR(COUNTIF(AC!$B$2:$B$88, E20) = 0, COUNTIFS(AC!$B$2:$B$88, E20, AC!$J$2:$J$88, "") &gt; 0),
    "", 
    IF(AND(COUNTIFS(AC!$B$2:$B$88, E20, AC!$J$2:$J$88, "Pass") = COUNTIF(AC!$B$2:$B$88, E20), COUNTIF(AC!$B$2:$B$88, E20) &gt; 0), 
        "Fully Implemented", 
        IF(AND(COUNTIFS(AC!$B$2:$B$88, E20, AC!$J$2:$J$88, "Fail") = COUNTIF(AC!$B$2:$B$88, E20), COUNTIF(AC!$B$2:$B$88, E20) &gt; 0), 
            "Not Implemented", 
            "Partially Implemented"
        )
    )
)</f>
        <v/>
      </c>
    </row>
    <row r="21">
      <c r="B21" s="16" t="s">
        <v>46</v>
      </c>
      <c r="C21" s="11" t="str">
        <f>VLOOKUP(B21,AC!C:J, 8, FALSE)</f>
        <v/>
      </c>
      <c r="D21" s="1"/>
      <c r="E21" s="17" t="s">
        <v>47</v>
      </c>
      <c r="F21" s="18" t="s">
        <v>48</v>
      </c>
      <c r="G21" s="11" t="str">
        <f>IF(OR(COUNTIF(AC!$B$2:$B$88, E21) = 0, COUNTIFS(AC!$B$2:$B$88, E21, AC!$J$2:$J$88, "") &gt; 0),
    "", 
    IF(AND(COUNTIFS(AC!$B$2:$B$88, E21, AC!$J$2:$J$88, "Pass") = COUNTIF(AC!$B$2:$B$88, E21), COUNTIF(AC!$B$2:$B$88, E21) &gt; 0), 
        "Fully Implemented", 
        IF(AND(COUNTIFS(AC!$B$2:$B$88, E21, AC!$J$2:$J$88, "Fail") = COUNTIF(AC!$B$2:$B$88, E21), COUNTIF(AC!$B$2:$B$88, E21) &gt; 0), 
            "Not Implemented", 
            "Partially Implemented"
        )
    )
)</f>
        <v/>
      </c>
    </row>
    <row r="22">
      <c r="B22" s="16" t="s">
        <v>49</v>
      </c>
      <c r="C22" s="11" t="str">
        <f>VLOOKUP(B22,AC!C:J, 8, FALSE)</f>
        <v/>
      </c>
      <c r="D22" s="1"/>
      <c r="E22" s="17" t="s">
        <v>50</v>
      </c>
      <c r="F22" s="18" t="s">
        <v>51</v>
      </c>
      <c r="G22" s="11" t="str">
        <f>IF(OR(COUNTIF(AC!$B$2:$B$88, E22) = 0, COUNTIFS(AC!$B$2:$B$88, E22, AC!$J$2:$J$88, "") &gt; 0),
    "", 
    IF(AND(COUNTIFS(AC!$B$2:$B$88, E22, AC!$J$2:$J$88, "Pass") = COUNTIF(AC!$B$2:$B$88, E22), COUNTIF(AC!$B$2:$B$88, E22) &gt; 0), 
        "Fully Implemented", 
        IF(AND(COUNTIFS(AC!$B$2:$B$88, E22, AC!$J$2:$J$88, "Fail") = COUNTIF(AC!$B$2:$B$88, E22), COUNTIF(AC!$B$2:$B$88, E22) &gt; 0), 
            "Not Implemented", 
            "Partially Implemented"
        )
    )
)</f>
        <v/>
      </c>
    </row>
    <row r="23">
      <c r="B23" s="16" t="s">
        <v>52</v>
      </c>
      <c r="C23" s="11" t="str">
        <f>VLOOKUP(B23,AC!C:J, 8, FALSE)</f>
        <v/>
      </c>
      <c r="D23" s="1"/>
      <c r="E23" s="17" t="s">
        <v>53</v>
      </c>
      <c r="F23" s="18" t="s">
        <v>54</v>
      </c>
      <c r="G23" s="11" t="str">
        <f>IF(OR(COUNTIF(AC!$B$2:$B$88, E23) = 0, COUNTIFS(AC!$B$2:$B$88, E23, AC!$J$2:$J$88, "") &gt; 0),
    "", 
    IF(AND(COUNTIFS(AC!$B$2:$B$88, E23, AC!$J$2:$J$88, "Pass") = COUNTIF(AC!$B$2:$B$88, E23), COUNTIF(AC!$B$2:$B$88, E23) &gt; 0), 
        "Fully Implemented", 
        IF(AND(COUNTIFS(AC!$B$2:$B$88, E23, AC!$J$2:$J$88, "Fail") = COUNTIF(AC!$B$2:$B$88, E23), COUNTIF(AC!$B$2:$B$88, E23) &gt; 0), 
            "Not Implemented", 
            "Partially Implemented"
        )
    )
)</f>
        <v/>
      </c>
    </row>
    <row r="24">
      <c r="B24" s="16" t="s">
        <v>55</v>
      </c>
      <c r="C24" s="11" t="str">
        <f>VLOOKUP(B24,AC!C:J, 8, FALSE)</f>
        <v/>
      </c>
      <c r="D24" s="1"/>
      <c r="E24" s="17" t="s">
        <v>56</v>
      </c>
      <c r="F24" s="18" t="s">
        <v>57</v>
      </c>
      <c r="G24" s="11" t="str">
        <f>IF(OR(COUNTIF(AC!$B$2:$B$88, E24) = 0, COUNTIFS(AC!$B$2:$B$88, E24, AC!$J$2:$J$88, "") &gt; 0),
    "", 
    IF(AND(COUNTIFS(AC!$B$2:$B$88, E24, AC!$J$2:$J$88, "Pass") = COUNTIF(AC!$B$2:$B$88, E24), COUNTIF(AC!$B$2:$B$88, E24) &gt; 0), 
        "Fully Implemented", 
        IF(AND(COUNTIFS(AC!$B$2:$B$88, E24, AC!$J$2:$J$88, "Fail") = COUNTIF(AC!$B$2:$B$88, E24), COUNTIF(AC!$B$2:$B$88, E24) &gt; 0), 
            "Not Implemented", 
            "Partially Implemented"
        )
    )
)</f>
        <v/>
      </c>
    </row>
    <row r="25">
      <c r="B25" s="16" t="s">
        <v>58</v>
      </c>
      <c r="C25" s="11" t="str">
        <f>VLOOKUP(B25,AC!C:J, 8, FALSE)</f>
        <v/>
      </c>
      <c r="D25" s="1"/>
      <c r="E25" s="17" t="s">
        <v>59</v>
      </c>
      <c r="F25" s="18" t="s">
        <v>60</v>
      </c>
      <c r="G25" s="11" t="str">
        <f>IF(OR(COUNTIF(AC!$B$2:$B$88, E25) = 0, COUNTIFS(AC!$B$2:$B$88, E25, AC!$J$2:$J$88, "") &gt; 0),
    "", 
    IF(AND(COUNTIFS(AC!$B$2:$B$88, E25, AC!$J$2:$J$88, "Pass") = COUNTIF(AC!$B$2:$B$88, E25), COUNTIF(AC!$B$2:$B$88, E25) &gt; 0), 
        "Fully Implemented", 
        IF(AND(COUNTIFS(AC!$B$2:$B$88, E25, AC!$J$2:$J$88, "Fail") = COUNTIF(AC!$B$2:$B$88, E25), COUNTIF(AC!$B$2:$B$88, E25) &gt; 0), 
            "Not Implemented", 
            "Partially Implemented"
        )
    )
)</f>
        <v/>
      </c>
    </row>
    <row r="26">
      <c r="B26" s="16" t="s">
        <v>61</v>
      </c>
      <c r="C26" s="11" t="str">
        <f>VLOOKUP(B26,AC!C:J, 8, FALSE)</f>
        <v/>
      </c>
      <c r="D26" s="1"/>
      <c r="E26" s="17" t="s">
        <v>62</v>
      </c>
      <c r="F26" s="18" t="s">
        <v>63</v>
      </c>
      <c r="G26" s="11" t="str">
        <f>IF(OR(COUNTIF(AC!$B$2:$B$88, E26) = 0, COUNTIFS(AC!$B$2:$B$88, E26, AC!$J$2:$J$88, "") &gt; 0),
    "", 
    IF(AND(COUNTIFS(AC!$B$2:$B$88, E26, AC!$J$2:$J$88, "Pass") = COUNTIF(AC!$B$2:$B$88, E26), COUNTIF(AC!$B$2:$B$88, E26) &gt; 0), 
        "Fully Implemented", 
        IF(AND(COUNTIFS(AC!$B$2:$B$88, E26, AC!$J$2:$J$88, "Fail") = COUNTIF(AC!$B$2:$B$88, E26), COUNTIF(AC!$B$2:$B$88, E26) &gt; 0), 
            "Not Implemented", 
            "Partially Implemented"
        )
    )
)</f>
        <v/>
      </c>
    </row>
    <row r="27">
      <c r="B27" s="16" t="s">
        <v>64</v>
      </c>
      <c r="C27" s="11" t="str">
        <f>VLOOKUP(B27,AC!C:J, 8, FALSE)</f>
        <v/>
      </c>
      <c r="D27" s="1"/>
      <c r="E27" s="17" t="s">
        <v>65</v>
      </c>
      <c r="F27" s="18" t="s">
        <v>66</v>
      </c>
      <c r="G27" s="11" t="str">
        <f>IF(OR(COUNTIF(AC!$B$2:$B$88, E27) = 0, COUNTIFS(AC!$B$2:$B$88, E27, AC!$J$2:$J$88, "") &gt; 0),
    "", 
    IF(AND(COUNTIFS(AC!$B$2:$B$88, E27, AC!$J$2:$J$88, "Pass") = COUNTIF(AC!$B$2:$B$88, E27), COUNTIF(AC!$B$2:$B$88, E27) &gt; 0), 
        "Fully Implemented", 
        IF(AND(COUNTIFS(AC!$B$2:$B$88, E27, AC!$J$2:$J$88, "Fail") = COUNTIF(AC!$B$2:$B$88, E27), COUNTIF(AC!$B$2:$B$88, E27) &gt; 0), 
            "Not Implemented", 
            "Partially Implemented"
        )
    )
)</f>
        <v/>
      </c>
    </row>
    <row r="28">
      <c r="B28" s="16" t="s">
        <v>67</v>
      </c>
      <c r="C28" s="11" t="str">
        <f>VLOOKUP(B28,AC!C:J, 8, FALSE)</f>
        <v/>
      </c>
      <c r="D28" s="1"/>
      <c r="E28" s="17" t="s">
        <v>68</v>
      </c>
      <c r="F28" s="18" t="s">
        <v>69</v>
      </c>
      <c r="G28" s="11" t="str">
        <f>IF(OR(COUNTIF(AC!$B$2:$B$88, E28) = 0, COUNTIFS(AC!$B$2:$B$88, E28, AC!$J$2:$J$88, "") &gt; 0),
    "", 
    IF(AND(COUNTIFS(AC!$B$2:$B$88, E28, AC!$J$2:$J$88, "Pass") = COUNTIF(AC!$B$2:$B$88, E28), COUNTIF(AC!$B$2:$B$88, E28) &gt; 0), 
        "Fully Implemented", 
        IF(AND(COUNTIFS(AC!$B$2:$B$88, E28, AC!$J$2:$J$88, "Fail") = COUNTIF(AC!$B$2:$B$88, E28), COUNTIF(AC!$B$2:$B$88, E28) &gt; 0), 
            "Not Implemented", 
            "Partially Implemented"
        )
    )
)</f>
        <v/>
      </c>
    </row>
    <row r="29">
      <c r="B29" s="16" t="s">
        <v>70</v>
      </c>
      <c r="C29" s="11" t="str">
        <f>VLOOKUP(B29,AC!C:J, 8, FALSE)</f>
        <v/>
      </c>
      <c r="D29" s="1"/>
      <c r="E29" s="17" t="s">
        <v>71</v>
      </c>
      <c r="F29" s="18" t="s">
        <v>72</v>
      </c>
      <c r="G29" s="11" t="str">
        <f>IF(OR(COUNTIF(AC!$B$2:$B$88, E29) = 0, COUNTIFS(AC!$B$2:$B$88, E29, AC!$J$2:$J$88, "") &gt; 0),
    "", 
    IF(AND(COUNTIFS(AC!$B$2:$B$88, E29, AC!$J$2:$J$88, "Pass") = COUNTIF(AC!$B$2:$B$88, E29), COUNTIF(AC!$B$2:$B$88, E29) &gt; 0), 
        "Fully Implemented", 
        IF(AND(COUNTIFS(AC!$B$2:$B$88, E29, AC!$J$2:$J$88, "Fail") = COUNTIF(AC!$B$2:$B$88, E29), COUNTIF(AC!$B$2:$B$88, E29) &gt; 0), 
            "Not Implemented", 
            "Partially Implemented"
        )
    )
)</f>
        <v/>
      </c>
    </row>
    <row r="30">
      <c r="B30" s="16" t="s">
        <v>73</v>
      </c>
      <c r="C30" s="11" t="str">
        <f>VLOOKUP(B30,AC!C:J, 8, FALSE)</f>
        <v/>
      </c>
      <c r="D30" s="1"/>
      <c r="E30" s="17" t="s">
        <v>74</v>
      </c>
      <c r="F30" s="18" t="s">
        <v>75</v>
      </c>
      <c r="G30" s="11" t="str">
        <f>IF(OR(COUNTIF(AC!$B$2:$B$88, E30) = 0, COUNTIFS(AC!$B$2:$B$88, E30, AC!$J$2:$J$88, "") &gt; 0),
    "", 
    IF(AND(COUNTIFS(AC!$B$2:$B$88, E30, AC!$J$2:$J$88, "Pass") = COUNTIF(AC!$B$2:$B$88, E30), COUNTIF(AC!$B$2:$B$88, E30) &gt; 0), 
        "Fully Implemented", 
        IF(AND(COUNTIFS(AC!$B$2:$B$88, E30, AC!$J$2:$J$88, "Fail") = COUNTIF(AC!$B$2:$B$88, E30), COUNTIF(AC!$B$2:$B$88, E30) &gt; 0), 
            "Not Implemented", 
            "Partially Implemented"
        )
    )
)</f>
        <v/>
      </c>
    </row>
    <row r="31">
      <c r="B31" s="16" t="s">
        <v>76</v>
      </c>
      <c r="C31" s="11" t="str">
        <f>VLOOKUP(B31,AC!C:J, 8, FALSE)</f>
        <v/>
      </c>
      <c r="D31" s="1"/>
      <c r="E31" s="17" t="s">
        <v>77</v>
      </c>
      <c r="F31" s="18" t="s">
        <v>78</v>
      </c>
      <c r="G31" s="11" t="str">
        <f>IF(OR(COUNTIF(AC!$B$2:$B$88, E31) = 0, COUNTIFS(AC!$B$2:$B$88, E31, AC!$J$2:$J$88, "") &gt; 0),
    "", 
    IF(AND(COUNTIFS(AC!$B$2:$B$88, E31, AC!$J$2:$J$88, "Pass") = COUNTIF(AC!$B$2:$B$88, E31), COUNTIF(AC!$B$2:$B$88, E31) &gt; 0), 
        "Fully Implemented", 
        IF(AND(COUNTIFS(AC!$B$2:$B$88, E31, AC!$J$2:$J$88, "Fail") = COUNTIF(AC!$B$2:$B$88, E31), COUNTIF(AC!$B$2:$B$88, E31) &gt; 0), 
            "Not Implemented", 
            "Partially Implemented"
        )
    )
)</f>
        <v/>
      </c>
    </row>
    <row r="32">
      <c r="B32" s="16" t="s">
        <v>79</v>
      </c>
      <c r="C32" s="11" t="str">
        <f>VLOOKUP(B32,AC!C:J, 8, FALSE)</f>
        <v/>
      </c>
      <c r="D32" s="1"/>
      <c r="E32" s="17" t="s">
        <v>80</v>
      </c>
      <c r="F32" s="18" t="s">
        <v>81</v>
      </c>
      <c r="G32" s="11" t="str">
        <f>IF(OR(COUNTIF(AC!$B$2:$B$88, E32) = 0, COUNTIFS(AC!$B$2:$B$88, E32, AC!$J$2:$J$88, "") &gt; 0),
    "", 
    IF(AND(COUNTIFS(AC!$B$2:$B$88, E32, AC!$J$2:$J$88, "Pass") = COUNTIF(AC!$B$2:$B$88, E32), COUNTIF(AC!$B$2:$B$88, E32) &gt; 0), 
        "Fully Implemented", 
        IF(AND(COUNTIFS(AC!$B$2:$B$88, E32, AC!$J$2:$J$88, "Fail") = COUNTIF(AC!$B$2:$B$88, E32), COUNTIF(AC!$B$2:$B$88, E32) &gt; 0), 
            "Not Implemented", 
            "Partially Implemented"
        )
    )
)</f>
        <v/>
      </c>
    </row>
    <row r="33">
      <c r="B33" s="16" t="s">
        <v>82</v>
      </c>
      <c r="C33" s="11" t="str">
        <f>VLOOKUP(B33,AC!C:J, 8, FALSE)</f>
        <v/>
      </c>
      <c r="D33" s="1"/>
      <c r="E33" s="17" t="s">
        <v>83</v>
      </c>
      <c r="F33" s="18" t="s">
        <v>84</v>
      </c>
      <c r="G33" s="11" t="str">
        <f>IF(OR(COUNTIF(AC!$B$2:$B$88, E33) = 0, COUNTIFS(AC!$B$2:$B$88, E33, AC!$J$2:$J$88, "") &gt; 0),
    "", 
    IF(AND(COUNTIFS(AC!$B$2:$B$88, E33, AC!$J$2:$J$88, "Pass") = COUNTIF(AC!$B$2:$B$88, E33), COUNTIF(AC!$B$2:$B$88, E33) &gt; 0), 
        "Fully Implemented", 
        IF(AND(COUNTIFS(AC!$B$2:$B$88, E33, AC!$J$2:$J$88, "Fail") = COUNTIF(AC!$B$2:$B$88, E33), COUNTIF(AC!$B$2:$B$88, E33) &gt; 0), 
            "Not Implemented", 
            "Partially Implemented"
        )
    )
)</f>
        <v/>
      </c>
    </row>
    <row r="34">
      <c r="B34" s="16" t="s">
        <v>85</v>
      </c>
      <c r="C34" s="11" t="str">
        <f>VLOOKUP(B34,AC!C:J, 8, FALSE)</f>
        <v/>
      </c>
      <c r="D34" s="1"/>
      <c r="E34" s="17" t="s">
        <v>86</v>
      </c>
      <c r="F34" s="18" t="s">
        <v>87</v>
      </c>
      <c r="G34" s="11" t="str">
        <f>IF(OR(COUNTIF(AC!$B$2:$B$88, E34) = 0, COUNTIFS(AC!$B$2:$B$88, E34, AC!$J$2:$J$88, "") &gt; 0),
    "", 
    IF(AND(COUNTIFS(AC!$B$2:$B$88, E34, AC!$J$2:$J$88, "Pass") = COUNTIF(AC!$B$2:$B$88, E34), COUNTIF(AC!$B$2:$B$88, E34) &gt; 0), 
        "Fully Implemented", 
        IF(AND(COUNTIFS(AC!$B$2:$B$88, E34, AC!$J$2:$J$88, "Fail") = COUNTIF(AC!$B$2:$B$88, E34), COUNTIF(AC!$B$2:$B$88, E34) &gt; 0), 
            "Not Implemented", 
            "Partially Implemented"
        )
    )
)</f>
        <v/>
      </c>
    </row>
    <row r="35">
      <c r="B35" s="16" t="s">
        <v>88</v>
      </c>
      <c r="C35" s="11" t="str">
        <f>VLOOKUP(B35,AC!C:J, 8, FALSE)</f>
        <v/>
      </c>
      <c r="D35" s="1"/>
      <c r="E35" s="17" t="s">
        <v>89</v>
      </c>
      <c r="F35" s="18" t="s">
        <v>90</v>
      </c>
      <c r="G35" s="11" t="str">
        <f>IF(OR(COUNTIF(AC!$B$2:$B$88, E35) = 0, COUNTIFS(AC!$B$2:$B$88, E35, AC!$J$2:$J$88, "") &gt; 0),
    "", 
    IF(AND(COUNTIFS(AC!$B$2:$B$88, E35, AC!$J$2:$J$88, "Pass") = COUNTIF(AC!$B$2:$B$88, E35), COUNTIF(AC!$B$2:$B$88, E35) &gt; 0), 
        "Fully Implemented", 
        IF(AND(COUNTIFS(AC!$B$2:$B$88, E35, AC!$J$2:$J$88, "Fail") = COUNTIF(AC!$B$2:$B$88, E35), COUNTIF(AC!$B$2:$B$88, E35) &gt; 0), 
            "Not Implemented", 
            "Partially Implemented"
        )
    )
)</f>
        <v/>
      </c>
    </row>
    <row r="36">
      <c r="B36" s="16" t="s">
        <v>91</v>
      </c>
      <c r="C36" s="11" t="str">
        <f>VLOOKUP(B36,AC!C:J, 8, FALSE)</f>
        <v/>
      </c>
      <c r="D36" s="1"/>
      <c r="E36" s="17" t="s">
        <v>92</v>
      </c>
      <c r="F36" s="18" t="s">
        <v>93</v>
      </c>
      <c r="G36" s="11" t="str">
        <f>IF(OR(COUNTIF(AC!$B$2:$B$88, E36) = 0, COUNTIFS(AC!$B$2:$B$88, E36, AC!$J$2:$J$88, "") &gt; 0),
    "", 
    IF(AND(COUNTIFS(AC!$B$2:$B$88, E36, AC!$J$2:$J$88, "Pass") = COUNTIF(AC!$B$2:$B$88, E36), COUNTIF(AC!$B$2:$B$88, E36) &gt; 0), 
        "Fully Implemented", 
        IF(AND(COUNTIFS(AC!$B$2:$B$88, E36, AC!$J$2:$J$88, "Fail") = COUNTIF(AC!$B$2:$B$88, E36), COUNTIF(AC!$B$2:$B$88, E36) &gt; 0), 
            "Not Implemented", 
            "Partially Implemented"
        )
    )
)</f>
        <v/>
      </c>
    </row>
    <row r="37">
      <c r="B37" s="16" t="s">
        <v>94</v>
      </c>
      <c r="C37" s="11" t="str">
        <f>VLOOKUP(B37,AC!C:J, 8, FALSE)</f>
        <v/>
      </c>
      <c r="D37" s="1"/>
      <c r="E37" s="17" t="s">
        <v>95</v>
      </c>
      <c r="F37" s="18" t="s">
        <v>96</v>
      </c>
      <c r="G37" s="11" t="str">
        <f>IF(OR(COUNTIF(AC!$B$2:$B$88, E37) = 0, COUNTIFS(AC!$B$2:$B$88, E37, AC!$J$2:$J$88, "") &gt; 0),
    "", 
    IF(AND(COUNTIFS(AC!$B$2:$B$88, E37, AC!$J$2:$J$88, "Pass") = COUNTIF(AC!$B$2:$B$88, E37), COUNTIF(AC!$B$2:$B$88, E37) &gt; 0), 
        "Fully Implemented", 
        IF(AND(COUNTIFS(AC!$B$2:$B$88, E37, AC!$J$2:$J$88, "Fail") = COUNTIF(AC!$B$2:$B$88, E37), COUNTIF(AC!$B$2:$B$88, E37) &gt; 0), 
            "Not Implemented", 
            "Partially Implemented"
        )
    )
)</f>
        <v/>
      </c>
    </row>
    <row r="38">
      <c r="B38" s="16" t="s">
        <v>97</v>
      </c>
      <c r="C38" s="11" t="str">
        <f>VLOOKUP(B38,AC!C:J, 8, FALSE)</f>
        <v/>
      </c>
      <c r="D38" s="1"/>
      <c r="E38" s="17" t="s">
        <v>98</v>
      </c>
      <c r="F38" s="18" t="s">
        <v>99</v>
      </c>
      <c r="G38" s="11" t="str">
        <f>IF(OR(COUNTIF(AC!$B$2:$B$88, E38) = 0, COUNTIFS(AC!$B$2:$B$88, E38, AC!$J$2:$J$88, "") &gt; 0),
    "", 
    IF(AND(COUNTIFS(AC!$B$2:$B$88, E38, AC!$J$2:$J$88, "Pass") = COUNTIF(AC!$B$2:$B$88, E38), COUNTIF(AC!$B$2:$B$88, E38) &gt; 0), 
        "Fully Implemented", 
        IF(AND(COUNTIFS(AC!$B$2:$B$88, E38, AC!$J$2:$J$88, "Fail") = COUNTIF(AC!$B$2:$B$88, E38), COUNTIF(AC!$B$2:$B$88, E38) &gt; 0), 
            "Not Implemented", 
            "Partially Implemented"
        )
    )
)</f>
        <v/>
      </c>
    </row>
    <row r="39">
      <c r="B39" s="16" t="s">
        <v>100</v>
      </c>
      <c r="C39" s="11" t="str">
        <f>VLOOKUP(B39,AC!C:J, 8, FALSE)</f>
        <v/>
      </c>
      <c r="D39" s="1"/>
      <c r="E39" s="17" t="s">
        <v>101</v>
      </c>
      <c r="F39" s="18" t="s">
        <v>102</v>
      </c>
      <c r="G39" s="11" t="str">
        <f>IF(OR(COUNTIF(AC!$B$2:$B$88, E39) = 0, COUNTIFS(AC!$B$2:$B$88, E39, AC!$J$2:$J$88, "") &gt; 0),
    "", 
    IF(AND(COUNTIFS(AC!$B$2:$B$88, E39, AC!$J$2:$J$88, "Pass") = COUNTIF(AC!$B$2:$B$88, E39), COUNTIF(AC!$B$2:$B$88, E39) &gt; 0), 
        "Fully Implemented", 
        IF(AND(COUNTIFS(AC!$B$2:$B$88, E39, AC!$J$2:$J$88, "Fail") = COUNTIF(AC!$B$2:$B$88, E39), COUNTIF(AC!$B$2:$B$88, E39) &gt; 0), 
            "Not Implemented", 
            "Partially Implemented"
        )
    )
)</f>
        <v/>
      </c>
    </row>
    <row r="40">
      <c r="B40" s="16" t="s">
        <v>103</v>
      </c>
      <c r="C40" s="11" t="str">
        <f>VLOOKUP(B40,AC!C:J, 8, FALSE)</f>
        <v/>
      </c>
      <c r="D40" s="1"/>
      <c r="E40" s="17" t="s">
        <v>104</v>
      </c>
      <c r="F40" s="18" t="s">
        <v>105</v>
      </c>
      <c r="G40" s="11" t="str">
        <f>IF(OR(COUNTIF(AC!$B$2:$B$88, E40) = 0, COUNTIFS(AC!$B$2:$B$88, E40, AC!$J$2:$J$88, "") &gt; 0),
    "", 
    IF(AND(COUNTIFS(AC!$B$2:$B$88, E40, AC!$J$2:$J$88, "Pass") = COUNTIF(AC!$B$2:$B$88, E40), COUNTIF(AC!$B$2:$B$88, E40) &gt; 0), 
        "Fully Implemented", 
        IF(AND(COUNTIFS(AC!$B$2:$B$88, E40, AC!$J$2:$J$88, "Fail") = COUNTIF(AC!$B$2:$B$88, E40), COUNTIF(AC!$B$2:$B$88, E40) &gt; 0), 
            "Not Implemented", 
            "Partially Implemented"
        )
    )
)</f>
        <v/>
      </c>
    </row>
    <row r="41">
      <c r="B41" s="16" t="s">
        <v>106</v>
      </c>
      <c r="C41" s="11" t="str">
        <f>VLOOKUP(B41,AC!C:J, 8, FALSE)</f>
        <v/>
      </c>
      <c r="D41" s="1"/>
      <c r="E41" s="17" t="s">
        <v>107</v>
      </c>
      <c r="F41" s="18" t="s">
        <v>108</v>
      </c>
      <c r="G41" s="11" t="str">
        <f>IF(OR(COUNTIF(AC!$B$2:$B$88, E41) = 0, COUNTIFS(AC!$B$2:$B$88, E41, AC!$J$2:$J$88, "") &gt; 0),
    "", 
    IF(AND(COUNTIFS(AC!$B$2:$B$88, E41, AC!$J$2:$J$88, "Pass") = COUNTIF(AC!$B$2:$B$88, E41), COUNTIF(AC!$B$2:$B$88, E41) &gt; 0), 
        "Fully Implemented", 
        IF(AND(COUNTIFS(AC!$B$2:$B$88, E41, AC!$J$2:$J$88, "Fail") = COUNTIF(AC!$B$2:$B$88, E41), COUNTIF(AC!$B$2:$B$88, E41) &gt; 0), 
            "Not Implemented", 
            "Partially Implemented"
        )
    )
)</f>
        <v/>
      </c>
    </row>
    <row r="42">
      <c r="B42" s="16" t="s">
        <v>109</v>
      </c>
      <c r="C42" s="11" t="str">
        <f>VLOOKUP(B42,AC!C:J, 8, FALSE)</f>
        <v/>
      </c>
      <c r="D42" s="1"/>
      <c r="E42" s="17" t="s">
        <v>110</v>
      </c>
      <c r="F42" s="18" t="s">
        <v>111</v>
      </c>
      <c r="G42" s="11" t="str">
        <f>IF(OR(COUNTIF(AC!$B$2:$B$88, E42) = 0, COUNTIFS(AC!$B$2:$B$88, E42, AC!$J$2:$J$88, "") &gt; 0),
    "", 
    IF(AND(COUNTIFS(AC!$B$2:$B$88, E42, AC!$J$2:$J$88, "Pass") = COUNTIF(AC!$B$2:$B$88, E42), COUNTIF(AC!$B$2:$B$88, E42) &gt; 0), 
        "Fully Implemented", 
        IF(AND(COUNTIFS(AC!$B$2:$B$88, E42, AC!$J$2:$J$88, "Fail") = COUNTIF(AC!$B$2:$B$88, E42), COUNTIF(AC!$B$2:$B$88, E42) &gt; 0), 
            "Not Implemented", 
            "Partially Implemented"
        )
    )
)</f>
        <v/>
      </c>
    </row>
    <row r="43">
      <c r="B43" s="16" t="s">
        <v>112</v>
      </c>
      <c r="C43" s="11" t="str">
        <f>VLOOKUP(B43,AC!C:J, 8, FALSE)</f>
        <v/>
      </c>
      <c r="D43" s="1"/>
      <c r="E43" s="17" t="s">
        <v>113</v>
      </c>
      <c r="F43" s="18" t="s">
        <v>114</v>
      </c>
      <c r="G43" s="11" t="str">
        <f>IF(OR(COUNTIF(AC!$B$2:$B$88, E43) = 0, COUNTIFS(AC!$B$2:$B$88, E43, AC!$J$2:$J$88, "") &gt; 0),
    "", 
    IF(AND(COUNTIFS(AC!$B$2:$B$88, E43, AC!$J$2:$J$88, "Pass") = COUNTIF(AC!$B$2:$B$88, E43), COUNTIF(AC!$B$2:$B$88, E43) &gt; 0), 
        "Fully Implemented", 
        IF(AND(COUNTIFS(AC!$B$2:$B$88, E43, AC!$J$2:$J$88, "Fail") = COUNTIF(AC!$B$2:$B$88, E43), COUNTIF(AC!$B$2:$B$88, E43) &gt; 0), 
            "Not Implemented", 
            "Partially Implemented"
        )
    )
)</f>
        <v/>
      </c>
    </row>
    <row r="44">
      <c r="B44" s="16" t="s">
        <v>115</v>
      </c>
      <c r="C44" s="11" t="str">
        <f>VLOOKUP(B44,AC!C:J, 8, FALSE)</f>
        <v/>
      </c>
      <c r="D44" s="1"/>
      <c r="E44" s="17" t="s">
        <v>116</v>
      </c>
      <c r="F44" s="18" t="s">
        <v>117</v>
      </c>
      <c r="G44" s="11" t="str">
        <f>IF(OR(COUNTIF(AC!$B$2:$B$88, E44) = 0, COUNTIFS(AC!$B$2:$B$88, E44, AC!$J$2:$J$88, "") &gt; 0),
    "", 
    IF(AND(COUNTIFS(AC!$B$2:$B$88, E44, AC!$J$2:$J$88, "Pass") = COUNTIF(AC!$B$2:$B$88, E44), COUNTIF(AC!$B$2:$B$88, E44) &gt; 0), 
        "Fully Implemented", 
        IF(AND(COUNTIFS(AC!$B$2:$B$88, E44, AC!$J$2:$J$88, "Fail") = COUNTIF(AC!$B$2:$B$88, E44), COUNTIF(AC!$B$2:$B$88, E44) &gt; 0), 
            "Not Implemented", 
            "Partially Implemented"
        )
    )
)</f>
        <v/>
      </c>
    </row>
    <row r="45">
      <c r="B45" s="16" t="s">
        <v>118</v>
      </c>
      <c r="C45" s="11" t="str">
        <f>VLOOKUP(B45,AC!C:J, 8, FALSE)</f>
        <v/>
      </c>
      <c r="D45" s="1"/>
      <c r="E45" s="17" t="s">
        <v>119</v>
      </c>
      <c r="F45" s="18" t="s">
        <v>120</v>
      </c>
      <c r="G45" s="11" t="str">
        <f>IF(OR(COUNTIF(AC!$B$2:$B$88, E45) = 0, COUNTIFS(AC!$B$2:$B$88, E45, AC!$J$2:$J$88, "") &gt; 0),
    "", 
    IF(AND(COUNTIFS(AC!$B$2:$B$88, E45, AC!$J$2:$J$88, "Pass") = COUNTIF(AC!$B$2:$B$88, E45), COUNTIF(AC!$B$2:$B$88, E45) &gt; 0), 
        "Fully Implemented", 
        IF(AND(COUNTIFS(AC!$B$2:$B$88, E45, AC!$J$2:$J$88, "Fail") = COUNTIF(AC!$B$2:$B$88, E45), COUNTIF(AC!$B$2:$B$88, E45) &gt; 0), 
            "Not Implemented", 
            "Partially Implemented"
        )
    )
)</f>
        <v/>
      </c>
    </row>
    <row r="46">
      <c r="B46" s="16" t="s">
        <v>121</v>
      </c>
      <c r="C46" s="11" t="str">
        <f>VLOOKUP(B46,AC!C:J, 8, FALSE)</f>
        <v/>
      </c>
      <c r="D46" s="1"/>
      <c r="E46" s="17" t="s">
        <v>122</v>
      </c>
      <c r="F46" s="18" t="s">
        <v>123</v>
      </c>
      <c r="G46" s="11" t="str">
        <f>IF(OR(COUNTIF(AC!$B$2:$B$88, E46) = 0, COUNTIFS(AC!$B$2:$B$88, E46, AC!$J$2:$J$88, "") &gt; 0),
    "", 
    IF(AND(COUNTIFS(AC!$B$2:$B$88, E46, AC!$J$2:$J$88, "Pass") = COUNTIF(AC!$B$2:$B$88, E46), COUNTIF(AC!$B$2:$B$88, E46) &gt; 0), 
        "Fully Implemented", 
        IF(AND(COUNTIFS(AC!$B$2:$B$88, E46, AC!$J$2:$J$88, "Fail") = COUNTIF(AC!$B$2:$B$88, E46), COUNTIF(AC!$B$2:$B$88, E46) &gt; 0), 
            "Not Implemented", 
            "Partially Implemented"
        )
    )
)</f>
        <v/>
      </c>
    </row>
    <row r="47">
      <c r="B47" s="16" t="s">
        <v>124</v>
      </c>
      <c r="C47" s="11" t="str">
        <f>VLOOKUP(B47,AC!C:J, 8, FALSE)</f>
        <v/>
      </c>
      <c r="D47" s="1"/>
      <c r="E47" s="17" t="s">
        <v>125</v>
      </c>
      <c r="F47" s="18" t="s">
        <v>126</v>
      </c>
      <c r="G47" s="11" t="str">
        <f>IF(OR(COUNTIF(AC!$B$2:$B$88, E47) = 0, COUNTIFS(AC!$B$2:$B$88, E47, AC!$J$2:$J$88, "") &gt; 0),
    "", 
    IF(AND(COUNTIFS(AC!$B$2:$B$88, E47, AC!$J$2:$J$88, "Pass") = COUNTIF(AC!$B$2:$B$88, E47), COUNTIF(AC!$B$2:$B$88, E47) &gt; 0), 
        "Fully Implemented", 
        IF(AND(COUNTIFS(AC!$B$2:$B$88, E47, AC!$J$2:$J$88, "Fail") = COUNTIF(AC!$B$2:$B$88, E47), COUNTIF(AC!$B$2:$B$88, E47) &gt; 0), 
            "Not Implemented", 
            "Partially Implemented"
        )
    )
)</f>
        <v/>
      </c>
    </row>
    <row r="48">
      <c r="B48" s="16" t="s">
        <v>127</v>
      </c>
      <c r="C48" s="11" t="str">
        <f>VLOOKUP(B48,AC!C:J, 8, FALSE)</f>
        <v/>
      </c>
      <c r="D48" s="1"/>
      <c r="E48" s="17" t="s">
        <v>128</v>
      </c>
      <c r="F48" s="18" t="s">
        <v>129</v>
      </c>
      <c r="G48" s="11" t="str">
        <f>IF(OR(COUNTIF(AC!$B$2:$B$88, E48) = 0, COUNTIFS(AC!$B$2:$B$88, E48, AC!$J$2:$J$88, "") &gt; 0),
    "", 
    IF(AND(COUNTIFS(AC!$B$2:$B$88, E48, AC!$J$2:$J$88, "Pass") = COUNTIF(AC!$B$2:$B$88, E48), COUNTIF(AC!$B$2:$B$88, E48) &gt; 0), 
        "Fully Implemented", 
        IF(AND(COUNTIFS(AC!$B$2:$B$88, E48, AC!$J$2:$J$88, "Fail") = COUNTIF(AC!$B$2:$B$88, E48), COUNTIF(AC!$B$2:$B$88, E48) &gt; 0), 
            "Not Implemented", 
            "Partially Implemented"
        )
    )
)</f>
        <v/>
      </c>
    </row>
    <row r="49">
      <c r="B49" s="16" t="s">
        <v>130</v>
      </c>
      <c r="C49" s="11" t="str">
        <f>VLOOKUP(B49,AC!C:J, 8, FALSE)</f>
        <v/>
      </c>
      <c r="D49" s="1"/>
      <c r="E49" s="17" t="s">
        <v>131</v>
      </c>
      <c r="F49" s="18" t="s">
        <v>132</v>
      </c>
      <c r="G49" s="11" t="str">
        <f>IF(OR(COUNTIF(AC!$B$2:$B$88, E49) = 0, COUNTIFS(AC!$B$2:$B$88, E49, AC!$J$2:$J$88, "") &gt; 0),
    "", 
    IF(AND(COUNTIFS(AC!$B$2:$B$88, E49, AC!$J$2:$J$88, "Pass") = COUNTIF(AC!$B$2:$B$88, E49), COUNTIF(AC!$B$2:$B$88, E49) &gt; 0), 
        "Fully Implemented", 
        IF(AND(COUNTIFS(AC!$B$2:$B$88, E49, AC!$J$2:$J$88, "Fail") = COUNTIF(AC!$B$2:$B$88, E49), COUNTIF(AC!$B$2:$B$88, E49) &gt; 0), 
            "Not Implemented", 
            "Partially Implemented"
        )
    )
)</f>
        <v/>
      </c>
    </row>
    <row r="50">
      <c r="B50" s="16" t="s">
        <v>133</v>
      </c>
      <c r="C50" s="11" t="str">
        <f>VLOOKUP(B50,AC!C:J, 8, FALSE)</f>
        <v/>
      </c>
      <c r="D50" s="1"/>
      <c r="E50" s="17" t="s">
        <v>134</v>
      </c>
      <c r="F50" s="18" t="s">
        <v>135</v>
      </c>
      <c r="G50" s="11" t="str">
        <f>IF(OR(COUNTIF(AC!$B$2:$B$88, E50) = 0, COUNTIFS(AC!$B$2:$B$88, E50, AC!$J$2:$J$88, "") &gt; 0),
    "", 
    IF(AND(COUNTIFS(AC!$B$2:$B$88, E50, AC!$J$2:$J$88, "Pass") = COUNTIF(AC!$B$2:$B$88, E50), COUNTIF(AC!$B$2:$B$88, E50) &gt; 0), 
        "Fully Implemented", 
        IF(AND(COUNTIFS(AC!$B$2:$B$88, E50, AC!$J$2:$J$88, "Fail") = COUNTIF(AC!$B$2:$B$88, E50), COUNTIF(AC!$B$2:$B$88, E50) &gt; 0), 
            "Not Implemented", 
            "Partially Implemented"
        )
    )
)</f>
        <v/>
      </c>
    </row>
    <row r="51">
      <c r="B51" s="16" t="s">
        <v>136</v>
      </c>
      <c r="C51" s="11" t="str">
        <f>VLOOKUP(B51,AC!C:J, 8, FALSE)</f>
        <v/>
      </c>
      <c r="D51" s="1"/>
      <c r="E51" s="17" t="s">
        <v>137</v>
      </c>
      <c r="F51" s="18" t="s">
        <v>138</v>
      </c>
      <c r="G51" s="11" t="str">
        <f>IF(OR(COUNTIF(AC!$B$2:$B$88, E51) = 0, COUNTIFS(AC!$B$2:$B$88, E51, AC!$J$2:$J$88, "") &gt; 0),
    "", 
    IF(AND(COUNTIFS(AC!$B$2:$B$88, E51, AC!$J$2:$J$88, "Pass") = COUNTIF(AC!$B$2:$B$88, E51), COUNTIF(AC!$B$2:$B$88, E51) &gt; 0), 
        "Fully Implemented", 
        IF(AND(COUNTIFS(AC!$B$2:$B$88, E51, AC!$J$2:$J$88, "Fail") = COUNTIF(AC!$B$2:$B$88, E51), COUNTIF(AC!$B$2:$B$88, E51) &gt; 0), 
            "Not Implemented", 
            "Partially Implemented"
        )
    )
)</f>
        <v/>
      </c>
    </row>
    <row r="52">
      <c r="B52" s="16" t="s">
        <v>139</v>
      </c>
      <c r="C52" s="11" t="str">
        <f>VLOOKUP(B52,AC!C:J, 8, FALSE)</f>
        <v/>
      </c>
      <c r="D52" s="1"/>
      <c r="E52" s="17" t="s">
        <v>140</v>
      </c>
      <c r="F52" s="18" t="s">
        <v>141</v>
      </c>
      <c r="G52" s="11" t="str">
        <f>IF(OR(COUNTIF(AC!$B$2:$B$88, E52) = 0, COUNTIFS(AC!$B$2:$B$88, E52, AC!$J$2:$J$88, "") &gt; 0),
    "", 
    IF(AND(COUNTIFS(AC!$B$2:$B$88, E52, AC!$J$2:$J$88, "Pass") = COUNTIF(AC!$B$2:$B$88, E52), COUNTIF(AC!$B$2:$B$88, E52) &gt; 0), 
        "Fully Implemented", 
        IF(AND(COUNTIFS(AC!$B$2:$B$88, E52, AC!$J$2:$J$88, "Fail") = COUNTIF(AC!$B$2:$B$88, E52), COUNTIF(AC!$B$2:$B$88, E52) &gt; 0), 
            "Not Implemented", 
            "Partially Implemented"
        )
    )
)</f>
        <v/>
      </c>
    </row>
    <row r="53">
      <c r="B53" s="16" t="s">
        <v>142</v>
      </c>
      <c r="C53" s="11" t="str">
        <f>VLOOKUP(B53,AC!C:J, 8, FALSE)</f>
        <v/>
      </c>
      <c r="D53" s="1"/>
      <c r="E53" s="17" t="s">
        <v>143</v>
      </c>
      <c r="F53" s="18" t="s">
        <v>144</v>
      </c>
      <c r="G53" s="11" t="str">
        <f>IF(OR(COUNTIF(AC!$B$2:$B$88, E53) = 0, COUNTIFS(AC!$B$2:$B$88, E53, AC!$J$2:$J$88, "") &gt; 0),
    "", 
    IF(AND(COUNTIFS(AC!$B$2:$B$88, E53, AC!$J$2:$J$88, "Pass") = COUNTIF(AC!$B$2:$B$88, E53), COUNTIF(AC!$B$2:$B$88, E53) &gt; 0), 
        "Fully Implemented", 
        IF(AND(COUNTIFS(AC!$B$2:$B$88, E53, AC!$J$2:$J$88, "Fail") = COUNTIF(AC!$B$2:$B$88, E53), COUNTIF(AC!$B$2:$B$88, E53) &gt; 0), 
            "Not Implemented", 
            "Partially Implemented"
        )
    )
)</f>
        <v/>
      </c>
    </row>
    <row r="54">
      <c r="B54" s="16" t="s">
        <v>145</v>
      </c>
      <c r="C54" s="11" t="str">
        <f>VLOOKUP(B54,AC!C:J, 8, FALSE)</f>
        <v/>
      </c>
      <c r="D54" s="1"/>
      <c r="E54" s="17" t="s">
        <v>146</v>
      </c>
      <c r="F54" s="18" t="s">
        <v>147</v>
      </c>
      <c r="G54" s="11" t="str">
        <f>IF(OR(COUNTIF(AC!$B$2:$B$88, E54) = 0, COUNTIFS(AC!$B$2:$B$88, E54, AC!$J$2:$J$88, "") &gt; 0),
    "", 
    IF(AND(COUNTIFS(AC!$B$2:$B$88, E54, AC!$J$2:$J$88, "Pass") = COUNTIF(AC!$B$2:$B$88, E54), COUNTIF(AC!$B$2:$B$88, E54) &gt; 0), 
        "Fully Implemented", 
        IF(AND(COUNTIFS(AC!$B$2:$B$88, E54, AC!$J$2:$J$88, "Fail") = COUNTIF(AC!$B$2:$B$88, E54), COUNTIF(AC!$B$2:$B$88, E54) &gt; 0), 
            "Not Implemented", 
            "Partially Implemented"
        )
    )
)</f>
        <v/>
      </c>
    </row>
    <row r="55">
      <c r="B55" s="16" t="s">
        <v>148</v>
      </c>
      <c r="C55" s="11" t="str">
        <f>VLOOKUP(B55,AC!C:J, 8, FALSE)</f>
        <v/>
      </c>
    </row>
    <row r="56">
      <c r="B56" s="16" t="s">
        <v>149</v>
      </c>
      <c r="C56" s="11" t="str">
        <f>VLOOKUP(B56,AC!C:J, 8, FALSE)</f>
        <v/>
      </c>
    </row>
    <row r="57">
      <c r="B57" s="16" t="s">
        <v>150</v>
      </c>
      <c r="C57" s="11" t="str">
        <f>VLOOKUP(B57,AC!C:J, 8, FALSE)</f>
        <v/>
      </c>
    </row>
    <row r="58">
      <c r="B58" s="16" t="s">
        <v>151</v>
      </c>
      <c r="C58" s="11" t="str">
        <f>VLOOKUP(B58,AC!C:J, 8, FALSE)</f>
        <v/>
      </c>
    </row>
    <row r="59">
      <c r="B59" s="16" t="s">
        <v>152</v>
      </c>
      <c r="C59" s="11" t="str">
        <f>VLOOKUP(B59,AC!C:J, 8, FALSE)</f>
        <v/>
      </c>
    </row>
    <row r="60">
      <c r="B60" s="16" t="s">
        <v>153</v>
      </c>
      <c r="C60" s="11" t="str">
        <f>VLOOKUP(B60,AC!C:J, 8, FALSE)</f>
        <v/>
      </c>
    </row>
    <row r="61">
      <c r="B61" s="16" t="s">
        <v>154</v>
      </c>
      <c r="C61" s="11" t="str">
        <f>VLOOKUP(B61,AC!C:J, 8, FALSE)</f>
        <v/>
      </c>
    </row>
    <row r="62">
      <c r="B62" s="16" t="s">
        <v>155</v>
      </c>
      <c r="C62" s="11" t="str">
        <f>VLOOKUP(B62,AC!C:J, 8, FALSE)</f>
        <v/>
      </c>
    </row>
    <row r="63">
      <c r="B63" s="16" t="s">
        <v>156</v>
      </c>
      <c r="C63" s="11" t="str">
        <f>VLOOKUP(B63,AC!C:J, 8, FALSE)</f>
        <v/>
      </c>
    </row>
    <row r="64">
      <c r="B64" s="16" t="s">
        <v>157</v>
      </c>
      <c r="C64" s="11" t="str">
        <f>VLOOKUP(B64,AC!C:J, 8, FALSE)</f>
        <v/>
      </c>
    </row>
    <row r="65">
      <c r="B65" s="16" t="s">
        <v>158</v>
      </c>
      <c r="C65" s="11" t="str">
        <f>VLOOKUP(B65,AC!C:J, 8, FALSE)</f>
        <v/>
      </c>
    </row>
    <row r="66">
      <c r="B66" s="16" t="s">
        <v>159</v>
      </c>
      <c r="C66" s="11" t="str">
        <f>VLOOKUP(B66,AC!C:J, 8, FALSE)</f>
        <v/>
      </c>
    </row>
    <row r="67">
      <c r="B67" s="16" t="s">
        <v>160</v>
      </c>
      <c r="C67" s="11" t="str">
        <f>VLOOKUP(B67,AC!C:J, 8, FALSE)</f>
        <v/>
      </c>
    </row>
    <row r="68">
      <c r="B68" s="16" t="s">
        <v>161</v>
      </c>
      <c r="C68" s="11" t="str">
        <f>VLOOKUP(B68,AC!C:J, 8, FALSE)</f>
        <v/>
      </c>
    </row>
    <row r="69">
      <c r="B69" s="16" t="s">
        <v>162</v>
      </c>
      <c r="C69" s="11" t="str">
        <f>VLOOKUP(B69,AC!C:J, 8, FALSE)</f>
        <v/>
      </c>
    </row>
    <row r="70">
      <c r="B70" s="16" t="s">
        <v>163</v>
      </c>
      <c r="C70" s="11" t="str">
        <f>VLOOKUP(B70,AC!C:J, 8, FALSE)</f>
        <v/>
      </c>
    </row>
    <row r="71">
      <c r="B71" s="16" t="s">
        <v>164</v>
      </c>
      <c r="C71" s="11" t="str">
        <f>VLOOKUP(B71,AC!C:J, 8, FALSE)</f>
        <v/>
      </c>
    </row>
    <row r="72">
      <c r="B72" s="16" t="s">
        <v>165</v>
      </c>
      <c r="C72" s="11" t="str">
        <f>VLOOKUP(B72,AC!C:J, 8, FALSE)</f>
        <v/>
      </c>
    </row>
    <row r="73">
      <c r="B73" s="16" t="s">
        <v>166</v>
      </c>
      <c r="C73" s="11" t="str">
        <f>VLOOKUP(B73,AC!C:J, 8, FALSE)</f>
        <v/>
      </c>
    </row>
    <row r="74">
      <c r="B74" s="16" t="s">
        <v>167</v>
      </c>
      <c r="C74" s="11" t="str">
        <f>VLOOKUP(B74,AC!C:J, 8, FALSE)</f>
        <v/>
      </c>
    </row>
    <row r="75">
      <c r="B75" s="16" t="s">
        <v>168</v>
      </c>
      <c r="C75" s="11" t="str">
        <f>VLOOKUP(B75,AC!C:J, 8, FALSE)</f>
        <v/>
      </c>
    </row>
    <row r="76">
      <c r="B76" s="16" t="s">
        <v>169</v>
      </c>
      <c r="C76" s="11" t="str">
        <f>VLOOKUP(B76,AC!C:J, 8, FALSE)</f>
        <v/>
      </c>
    </row>
    <row r="77">
      <c r="B77" s="16" t="s">
        <v>170</v>
      </c>
      <c r="C77" s="11" t="str">
        <f>VLOOKUP(B77,AC!C:J, 8, FALSE)</f>
        <v/>
      </c>
    </row>
    <row r="78">
      <c r="B78" s="16" t="s">
        <v>171</v>
      </c>
      <c r="C78" s="11" t="str">
        <f>VLOOKUP(B78,AC!C:J, 8, FALSE)</f>
        <v/>
      </c>
    </row>
    <row r="79">
      <c r="B79" s="16" t="s">
        <v>172</v>
      </c>
      <c r="C79" s="11" t="str">
        <f>VLOOKUP(B79,AC!C:J, 8, FALSE)</f>
        <v/>
      </c>
    </row>
    <row r="80">
      <c r="B80" s="16" t="s">
        <v>173</v>
      </c>
      <c r="C80" s="11" t="str">
        <f>VLOOKUP(B80,AC!C:J, 8, FALSE)</f>
        <v/>
      </c>
    </row>
    <row r="81">
      <c r="B81" s="16" t="s">
        <v>174</v>
      </c>
      <c r="C81" s="11" t="str">
        <f>VLOOKUP(B81,AC!C:J, 8, FALSE)</f>
        <v/>
      </c>
    </row>
    <row r="82">
      <c r="B82" s="16" t="s">
        <v>175</v>
      </c>
      <c r="C82" s="11" t="str">
        <f>VLOOKUP(B82,AC!C:J, 8, FALSE)</f>
        <v/>
      </c>
    </row>
    <row r="83">
      <c r="B83" s="16" t="s">
        <v>176</v>
      </c>
      <c r="C83" s="11" t="str">
        <f>VLOOKUP(B83,AC!C:J, 8, FALSE)</f>
        <v/>
      </c>
    </row>
    <row r="84">
      <c r="B84" s="16" t="s">
        <v>177</v>
      </c>
      <c r="C84" s="11" t="str">
        <f>VLOOKUP(B84,AC!C:J, 8, FALSE)</f>
        <v/>
      </c>
    </row>
    <row r="85">
      <c r="B85" s="16" t="s">
        <v>178</v>
      </c>
      <c r="C85" s="11" t="str">
        <f>VLOOKUP(B85,AC!C:J, 8, FALSE)</f>
        <v/>
      </c>
    </row>
    <row r="86">
      <c r="B86" s="16" t="s">
        <v>179</v>
      </c>
      <c r="C86" s="11" t="str">
        <f>VLOOKUP(B86,AC!C:J, 8, FALSE)</f>
        <v/>
      </c>
    </row>
    <row r="87">
      <c r="B87" s="16" t="s">
        <v>180</v>
      </c>
      <c r="C87" s="11" t="str">
        <f>VLOOKUP(B87,AC!C:J, 8, FALSE)</f>
        <v/>
      </c>
    </row>
    <row r="88">
      <c r="B88" s="16" t="s">
        <v>181</v>
      </c>
      <c r="C88" s="11" t="str">
        <f>VLOOKUP(B88,AC!C:J, 8, FALSE)</f>
        <v/>
      </c>
    </row>
    <row r="89">
      <c r="B89" s="16" t="s">
        <v>182</v>
      </c>
      <c r="C89" s="11" t="str">
        <f>VLOOKUP(B89,AC!C:J, 8, FALSE)</f>
        <v/>
      </c>
    </row>
    <row r="90">
      <c r="B90" s="16" t="s">
        <v>183</v>
      </c>
      <c r="C90" s="11" t="str">
        <f>VLOOKUP(B90,AC!C:J, 8, FALSE)</f>
        <v/>
      </c>
    </row>
    <row r="91">
      <c r="B91" s="16" t="s">
        <v>184</v>
      </c>
      <c r="C91" s="11" t="str">
        <f>VLOOKUP(B91,AC!C:J, 8, FALSE)</f>
        <v/>
      </c>
    </row>
    <row r="92">
      <c r="B92" s="16" t="s">
        <v>185</v>
      </c>
      <c r="C92" s="11" t="str">
        <f>VLOOKUP(B92,AC!C:J, 8, FALSE)</f>
        <v/>
      </c>
    </row>
    <row r="93">
      <c r="B93" s="16" t="s">
        <v>186</v>
      </c>
      <c r="C93" s="11" t="str">
        <f>VLOOKUP(B93,AC!C:J, 8, FALSE)</f>
        <v/>
      </c>
    </row>
    <row r="94">
      <c r="B94" s="16" t="s">
        <v>187</v>
      </c>
      <c r="C94" s="11" t="str">
        <f>VLOOKUP(B94,AC!C:J, 8, FALSE)</f>
        <v/>
      </c>
    </row>
    <row r="95">
      <c r="B95" s="16" t="s">
        <v>188</v>
      </c>
      <c r="C95" s="11" t="str">
        <f>VLOOKUP(B95,AC!C:J, 8, FALSE)</f>
        <v/>
      </c>
    </row>
    <row r="96">
      <c r="B96" s="16" t="s">
        <v>189</v>
      </c>
      <c r="C96" s="11" t="str">
        <f>VLOOKUP(B96,AC!C:J, 8, FALSE)</f>
        <v/>
      </c>
    </row>
    <row r="97">
      <c r="B97" s="16" t="s">
        <v>190</v>
      </c>
      <c r="C97" s="11" t="str">
        <f>VLOOKUP(B97,AC!C:J, 8, FALSE)</f>
        <v/>
      </c>
    </row>
    <row r="98">
      <c r="B98" s="16" t="s">
        <v>191</v>
      </c>
      <c r="C98" s="11" t="str">
        <f>VLOOKUP(B98,AC!C:J, 8, FALSE)</f>
        <v/>
      </c>
    </row>
  </sheetData>
  <mergeCells count="5">
    <mergeCell ref="B1:G1"/>
    <mergeCell ref="B3:C3"/>
    <mergeCell ref="E3:F3"/>
    <mergeCell ref="B10:C10"/>
    <mergeCell ref="E10:G10"/>
  </mergeCells>
  <conditionalFormatting sqref="C12:C98">
    <cfRule type="cellIs" dxfId="0" priority="1" operator="equal">
      <formula>"Pass"</formula>
    </cfRule>
  </conditionalFormatting>
  <conditionalFormatting sqref="C12:C98">
    <cfRule type="cellIs" dxfId="1" priority="2" operator="equal">
      <formula>"Fail"</formula>
    </cfRule>
  </conditionalFormatting>
  <conditionalFormatting sqref="F12:G54">
    <cfRule type="cellIs" dxfId="2" priority="3" operator="equal">
      <formula>"Partial Implemented"</formula>
    </cfRule>
  </conditionalFormatting>
  <conditionalFormatting sqref="C11 F11:G54">
    <cfRule type="cellIs" dxfId="0" priority="4" operator="equal">
      <formula>"Fully Implemented"</formula>
    </cfRule>
  </conditionalFormatting>
  <conditionalFormatting sqref="C11 F11:F17 G11:G54">
    <cfRule type="cellIs" dxfId="2" priority="5" operator="equal">
      <formula>"Partially Implemented"</formula>
    </cfRule>
  </conditionalFormatting>
  <conditionalFormatting sqref="C11 F11:G54">
    <cfRule type="cellIs" dxfId="1" priority="6" operator="equal">
      <formula>"Not Implemented"</formula>
    </cfRule>
  </conditionalFormatting>
  <conditionalFormatting sqref="C7">
    <cfRule type="cellIs" dxfId="1" priority="7" operator="lessThan">
      <formula>0.34</formula>
    </cfRule>
  </conditionalFormatting>
  <conditionalFormatting sqref="C7">
    <cfRule type="cellIs" dxfId="2" priority="8" operator="between">
      <formula>0.34</formula>
      <formula>0.66</formula>
    </cfRule>
  </conditionalFormatting>
  <conditionalFormatting sqref="C7">
    <cfRule type="cellIs" dxfId="0" priority="9" operator="greaterThan">
      <formula>0.66</formula>
    </cfRule>
  </conditionalFormatting>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38.86"/>
    <col customWidth="1" min="2" max="3" width="16.29"/>
    <col customWidth="1" min="4" max="4" width="21.29"/>
    <col customWidth="1" min="5" max="5" width="58.43"/>
    <col customWidth="1" min="6" max="6" width="39.57"/>
    <col customWidth="1" min="7" max="7" width="64.43"/>
    <col customWidth="1" min="8" max="8" width="55.43"/>
    <col customWidth="1" min="9" max="9" width="67.14"/>
    <col customWidth="1" min="10" max="10" width="26.43"/>
    <col customWidth="1" min="11" max="11" width="64.43"/>
  </cols>
  <sheetData>
    <row r="1">
      <c r="A1" s="23" t="s">
        <v>906</v>
      </c>
      <c r="B1" s="24" t="s">
        <v>16</v>
      </c>
      <c r="C1" s="25" t="s">
        <v>14</v>
      </c>
      <c r="D1" s="26" t="s">
        <v>17</v>
      </c>
      <c r="E1" s="27" t="s">
        <v>907</v>
      </c>
      <c r="F1" s="27" t="s">
        <v>908</v>
      </c>
      <c r="G1" s="26" t="s">
        <v>909</v>
      </c>
      <c r="H1" s="28" t="s">
        <v>910</v>
      </c>
      <c r="I1" s="28" t="s">
        <v>911</v>
      </c>
      <c r="J1" s="28" t="s">
        <v>18</v>
      </c>
      <c r="K1" s="28" t="s">
        <v>912</v>
      </c>
    </row>
    <row r="2">
      <c r="A2" s="72" t="s">
        <v>1534</v>
      </c>
      <c r="B2" s="45" t="s">
        <v>817</v>
      </c>
      <c r="C2" s="45" t="s">
        <v>816</v>
      </c>
      <c r="D2" s="45" t="s">
        <v>21</v>
      </c>
      <c r="E2" s="45" t="s">
        <v>1535</v>
      </c>
      <c r="F2" s="46"/>
      <c r="G2" s="45" t="s">
        <v>915</v>
      </c>
      <c r="H2" s="33"/>
      <c r="I2" s="34"/>
      <c r="J2" s="35"/>
      <c r="K2" s="33"/>
    </row>
    <row r="3">
      <c r="A3" s="72" t="s">
        <v>1534</v>
      </c>
      <c r="B3" s="49" t="s">
        <v>817</v>
      </c>
      <c r="C3" s="45" t="s">
        <v>818</v>
      </c>
      <c r="D3" s="45" t="s">
        <v>21</v>
      </c>
      <c r="E3" s="49" t="s">
        <v>1536</v>
      </c>
      <c r="F3" s="50"/>
      <c r="G3" s="49" t="s">
        <v>915</v>
      </c>
      <c r="H3" s="33"/>
      <c r="I3" s="34"/>
      <c r="J3" s="35"/>
      <c r="K3" s="33"/>
    </row>
    <row r="4">
      <c r="A4" s="72" t="s">
        <v>1534</v>
      </c>
      <c r="B4" s="49" t="s">
        <v>817</v>
      </c>
      <c r="C4" s="45" t="s">
        <v>821</v>
      </c>
      <c r="D4" s="45" t="s">
        <v>21</v>
      </c>
      <c r="E4" s="49" t="s">
        <v>1537</v>
      </c>
      <c r="F4" s="50"/>
      <c r="G4" s="49" t="s">
        <v>918</v>
      </c>
      <c r="H4" s="33"/>
      <c r="I4" s="34"/>
      <c r="J4" s="35"/>
      <c r="K4" s="33"/>
    </row>
    <row r="5">
      <c r="A5" s="72" t="s">
        <v>1534</v>
      </c>
      <c r="B5" s="49" t="s">
        <v>817</v>
      </c>
      <c r="C5" s="45" t="s">
        <v>824</v>
      </c>
      <c r="D5" s="45" t="s">
        <v>21</v>
      </c>
      <c r="E5" s="49" t="s">
        <v>1538</v>
      </c>
      <c r="F5" s="50"/>
      <c r="G5" s="54"/>
      <c r="H5" s="33"/>
      <c r="I5" s="34"/>
      <c r="J5" s="35"/>
      <c r="K5" s="33"/>
    </row>
    <row r="6">
      <c r="A6" s="72" t="s">
        <v>1534</v>
      </c>
      <c r="B6" s="49" t="s">
        <v>817</v>
      </c>
      <c r="C6" s="45" t="s">
        <v>827</v>
      </c>
      <c r="D6" s="45" t="s">
        <v>21</v>
      </c>
      <c r="E6" s="49" t="s">
        <v>1539</v>
      </c>
      <c r="F6" s="50"/>
      <c r="G6" s="49" t="s">
        <v>921</v>
      </c>
      <c r="H6" s="33"/>
      <c r="I6" s="34"/>
      <c r="J6" s="35"/>
      <c r="K6" s="33"/>
    </row>
    <row r="7">
      <c r="A7" s="72" t="s">
        <v>1534</v>
      </c>
      <c r="B7" s="49" t="s">
        <v>817</v>
      </c>
      <c r="C7" s="45" t="s">
        <v>830</v>
      </c>
      <c r="D7" s="45" t="s">
        <v>21</v>
      </c>
      <c r="E7" s="55" t="s">
        <v>1540</v>
      </c>
      <c r="F7" s="50"/>
      <c r="G7" s="49" t="s">
        <v>923</v>
      </c>
      <c r="H7" s="33"/>
      <c r="I7" s="34"/>
      <c r="J7" s="35"/>
      <c r="K7" s="33"/>
    </row>
    <row r="8">
      <c r="A8" s="72" t="s">
        <v>1534</v>
      </c>
      <c r="B8" s="49" t="s">
        <v>817</v>
      </c>
      <c r="C8" s="45" t="s">
        <v>833</v>
      </c>
      <c r="D8" s="45" t="s">
        <v>21</v>
      </c>
      <c r="E8" s="55" t="s">
        <v>1541</v>
      </c>
      <c r="F8" s="50"/>
      <c r="G8" s="49" t="s">
        <v>925</v>
      </c>
      <c r="H8" s="33"/>
      <c r="I8" s="34"/>
      <c r="J8" s="35"/>
      <c r="K8" s="33"/>
    </row>
    <row r="9">
      <c r="A9" s="72" t="s">
        <v>1534</v>
      </c>
      <c r="B9" s="49" t="s">
        <v>819</v>
      </c>
      <c r="C9" s="45" t="s">
        <v>836</v>
      </c>
      <c r="D9" s="49" t="s">
        <v>820</v>
      </c>
      <c r="E9" s="55" t="s">
        <v>1542</v>
      </c>
      <c r="F9" s="50"/>
      <c r="G9" s="49"/>
      <c r="H9" s="33"/>
      <c r="I9" s="34"/>
      <c r="J9" s="35"/>
      <c r="K9" s="33"/>
    </row>
    <row r="10">
      <c r="A10" s="72" t="s">
        <v>1534</v>
      </c>
      <c r="B10" s="49" t="s">
        <v>819</v>
      </c>
      <c r="C10" s="45" t="s">
        <v>839</v>
      </c>
      <c r="D10" s="49" t="s">
        <v>820</v>
      </c>
      <c r="E10" s="55" t="s">
        <v>1543</v>
      </c>
      <c r="F10" s="50"/>
      <c r="G10" s="49"/>
      <c r="H10" s="33"/>
      <c r="I10" s="34"/>
      <c r="J10" s="35"/>
      <c r="K10" s="33"/>
    </row>
    <row r="11">
      <c r="A11" s="72" t="s">
        <v>1534</v>
      </c>
      <c r="B11" s="49" t="s">
        <v>819</v>
      </c>
      <c r="C11" s="45" t="s">
        <v>842</v>
      </c>
      <c r="D11" s="49" t="s">
        <v>820</v>
      </c>
      <c r="E11" s="55" t="s">
        <v>1544</v>
      </c>
      <c r="F11" s="50"/>
      <c r="G11" s="49" t="s">
        <v>915</v>
      </c>
      <c r="H11" s="33"/>
      <c r="I11" s="34"/>
      <c r="J11" s="35"/>
      <c r="K11" s="33"/>
    </row>
    <row r="12">
      <c r="A12" s="72" t="s">
        <v>1534</v>
      </c>
      <c r="B12" s="49" t="s">
        <v>819</v>
      </c>
      <c r="C12" s="45" t="s">
        <v>845</v>
      </c>
      <c r="D12" s="49" t="s">
        <v>820</v>
      </c>
      <c r="E12" s="55" t="s">
        <v>1545</v>
      </c>
      <c r="F12" s="50"/>
      <c r="G12" s="49" t="s">
        <v>1296</v>
      </c>
      <c r="H12" s="33"/>
      <c r="I12" s="33"/>
      <c r="J12" s="35"/>
      <c r="K12" s="33"/>
    </row>
    <row r="13">
      <c r="A13" s="72" t="s">
        <v>1534</v>
      </c>
      <c r="B13" s="49" t="s">
        <v>819</v>
      </c>
      <c r="C13" s="45" t="s">
        <v>846</v>
      </c>
      <c r="D13" s="49" t="s">
        <v>820</v>
      </c>
      <c r="E13" s="55" t="s">
        <v>1546</v>
      </c>
      <c r="F13" s="50"/>
      <c r="G13" s="49"/>
      <c r="H13" s="33"/>
      <c r="I13" s="33"/>
      <c r="J13" s="35"/>
      <c r="K13" s="33"/>
    </row>
    <row r="14">
      <c r="A14" s="72" t="s">
        <v>1534</v>
      </c>
      <c r="B14" s="49" t="s">
        <v>819</v>
      </c>
      <c r="C14" s="45" t="s">
        <v>847</v>
      </c>
      <c r="D14" s="49" t="s">
        <v>820</v>
      </c>
      <c r="E14" s="55" t="s">
        <v>1547</v>
      </c>
      <c r="F14" s="50"/>
      <c r="G14" s="55" t="s">
        <v>1296</v>
      </c>
      <c r="H14" s="33"/>
      <c r="I14" s="33"/>
      <c r="J14" s="35"/>
      <c r="K14" s="33"/>
    </row>
    <row r="15">
      <c r="A15" s="72" t="s">
        <v>1534</v>
      </c>
      <c r="B15" s="49" t="s">
        <v>822</v>
      </c>
      <c r="C15" s="45" t="s">
        <v>848</v>
      </c>
      <c r="D15" s="49" t="s">
        <v>823</v>
      </c>
      <c r="E15" s="55" t="s">
        <v>1548</v>
      </c>
      <c r="F15" s="50"/>
      <c r="G15" s="55"/>
      <c r="H15" s="33"/>
      <c r="I15" s="33"/>
      <c r="J15" s="35"/>
      <c r="K15" s="33"/>
    </row>
    <row r="16">
      <c r="A16" s="72" t="s">
        <v>1534</v>
      </c>
      <c r="B16" s="49" t="s">
        <v>822</v>
      </c>
      <c r="C16" s="45" t="s">
        <v>849</v>
      </c>
      <c r="D16" s="49" t="s">
        <v>823</v>
      </c>
      <c r="E16" s="55" t="s">
        <v>1549</v>
      </c>
      <c r="F16" s="50"/>
      <c r="G16" s="55" t="s">
        <v>1077</v>
      </c>
      <c r="H16" s="33"/>
      <c r="I16" s="33"/>
      <c r="J16" s="35"/>
      <c r="K16" s="33"/>
    </row>
    <row r="17">
      <c r="A17" s="72" t="s">
        <v>1534</v>
      </c>
      <c r="B17" s="49" t="s">
        <v>825</v>
      </c>
      <c r="C17" s="45" t="s">
        <v>850</v>
      </c>
      <c r="D17" s="49" t="s">
        <v>826</v>
      </c>
      <c r="E17" s="55" t="s">
        <v>1550</v>
      </c>
      <c r="F17" s="50"/>
      <c r="G17" s="49"/>
      <c r="H17" s="33"/>
      <c r="I17" s="33"/>
      <c r="J17" s="35"/>
      <c r="K17" s="33"/>
    </row>
    <row r="18">
      <c r="A18" s="72" t="s">
        <v>1534</v>
      </c>
      <c r="B18" s="49" t="s">
        <v>828</v>
      </c>
      <c r="C18" s="45" t="s">
        <v>851</v>
      </c>
      <c r="D18" s="49" t="s">
        <v>829</v>
      </c>
      <c r="E18" s="55" t="s">
        <v>1551</v>
      </c>
      <c r="F18" s="50"/>
      <c r="G18" s="55"/>
      <c r="H18" s="33"/>
      <c r="I18" s="33"/>
      <c r="J18" s="35"/>
      <c r="K18" s="33"/>
    </row>
    <row r="19">
      <c r="A19" s="72" t="s">
        <v>1534</v>
      </c>
      <c r="B19" s="49" t="s">
        <v>831</v>
      </c>
      <c r="C19" s="45" t="s">
        <v>852</v>
      </c>
      <c r="D19" s="49" t="s">
        <v>832</v>
      </c>
      <c r="E19" s="55" t="s">
        <v>1552</v>
      </c>
      <c r="F19" s="50"/>
      <c r="G19" s="49" t="s">
        <v>1553</v>
      </c>
      <c r="H19" s="33"/>
      <c r="I19" s="33"/>
      <c r="J19" s="35"/>
      <c r="K19" s="33"/>
    </row>
    <row r="20">
      <c r="A20" s="72" t="s">
        <v>1534</v>
      </c>
      <c r="B20" s="49" t="s">
        <v>834</v>
      </c>
      <c r="C20" s="45" t="s">
        <v>853</v>
      </c>
      <c r="D20" s="49" t="s">
        <v>835</v>
      </c>
      <c r="E20" s="55" t="s">
        <v>1554</v>
      </c>
      <c r="F20" s="50"/>
      <c r="G20" s="52"/>
      <c r="H20" s="33"/>
      <c r="I20" s="33"/>
      <c r="J20" s="35"/>
      <c r="K20" s="33"/>
    </row>
    <row r="21">
      <c r="A21" s="72" t="s">
        <v>1534</v>
      </c>
      <c r="B21" s="49" t="s">
        <v>834</v>
      </c>
      <c r="C21" s="45" t="s">
        <v>854</v>
      </c>
      <c r="D21" s="49" t="s">
        <v>835</v>
      </c>
      <c r="E21" s="55" t="s">
        <v>1555</v>
      </c>
      <c r="F21" s="50"/>
      <c r="G21" s="55"/>
      <c r="H21" s="33"/>
      <c r="I21" s="33"/>
      <c r="J21" s="35"/>
      <c r="K21" s="33"/>
    </row>
    <row r="22">
      <c r="A22" s="72" t="s">
        <v>1534</v>
      </c>
      <c r="B22" s="49" t="s">
        <v>834</v>
      </c>
      <c r="C22" s="45" t="s">
        <v>855</v>
      </c>
      <c r="D22" s="49" t="s">
        <v>835</v>
      </c>
      <c r="E22" s="55" t="s">
        <v>1556</v>
      </c>
      <c r="F22" s="50"/>
      <c r="G22" s="49"/>
      <c r="H22" s="33"/>
      <c r="I22" s="33"/>
      <c r="J22" s="35"/>
      <c r="K22" s="33"/>
    </row>
    <row r="23">
      <c r="A23" s="72" t="s">
        <v>1534</v>
      </c>
      <c r="B23" s="49" t="s">
        <v>834</v>
      </c>
      <c r="C23" s="45" t="s">
        <v>856</v>
      </c>
      <c r="D23" s="49" t="s">
        <v>835</v>
      </c>
      <c r="E23" s="55" t="s">
        <v>1557</v>
      </c>
      <c r="F23" s="50"/>
      <c r="G23" s="49"/>
      <c r="H23" s="33"/>
      <c r="I23" s="33"/>
      <c r="J23" s="35"/>
      <c r="K23" s="33"/>
    </row>
    <row r="24">
      <c r="A24" s="72" t="s">
        <v>1534</v>
      </c>
      <c r="B24" s="49" t="s">
        <v>834</v>
      </c>
      <c r="C24" s="45" t="s">
        <v>857</v>
      </c>
      <c r="D24" s="49" t="s">
        <v>835</v>
      </c>
      <c r="E24" s="55" t="s">
        <v>1558</v>
      </c>
      <c r="F24" s="50"/>
      <c r="G24" s="49"/>
      <c r="H24" s="33"/>
      <c r="I24" s="33"/>
      <c r="J24" s="35"/>
      <c r="K24" s="33"/>
    </row>
    <row r="25">
      <c r="A25" s="72" t="s">
        <v>1534</v>
      </c>
      <c r="B25" s="49" t="s">
        <v>834</v>
      </c>
      <c r="C25" s="45" t="s">
        <v>858</v>
      </c>
      <c r="D25" s="49" t="s">
        <v>835</v>
      </c>
      <c r="E25" s="55" t="s">
        <v>1559</v>
      </c>
      <c r="F25" s="50"/>
      <c r="G25" s="49"/>
      <c r="H25" s="33"/>
      <c r="I25" s="33"/>
      <c r="J25" s="35"/>
      <c r="K25" s="33"/>
    </row>
    <row r="26">
      <c r="A26" s="72" t="s">
        <v>1534</v>
      </c>
      <c r="B26" s="49" t="s">
        <v>837</v>
      </c>
      <c r="C26" s="45" t="s">
        <v>859</v>
      </c>
      <c r="D26" s="49" t="s">
        <v>838</v>
      </c>
      <c r="E26" s="55" t="s">
        <v>1560</v>
      </c>
      <c r="F26" s="50"/>
      <c r="G26" s="49"/>
      <c r="H26" s="33"/>
      <c r="I26" s="33"/>
      <c r="J26" s="35"/>
      <c r="K26" s="33"/>
    </row>
    <row r="27">
      <c r="A27" s="72" t="s">
        <v>1534</v>
      </c>
      <c r="B27" s="49" t="s">
        <v>837</v>
      </c>
      <c r="C27" s="45" t="s">
        <v>860</v>
      </c>
      <c r="D27" s="49" t="s">
        <v>838</v>
      </c>
      <c r="E27" s="55" t="s">
        <v>1561</v>
      </c>
      <c r="F27" s="50"/>
      <c r="G27" s="49"/>
      <c r="H27" s="33"/>
      <c r="I27" s="33"/>
      <c r="J27" s="35"/>
      <c r="K27" s="33"/>
    </row>
    <row r="28">
      <c r="A28" s="72" t="s">
        <v>1534</v>
      </c>
      <c r="B28" s="49" t="s">
        <v>837</v>
      </c>
      <c r="C28" s="45" t="s">
        <v>861</v>
      </c>
      <c r="D28" s="49" t="s">
        <v>838</v>
      </c>
      <c r="E28" s="55" t="s">
        <v>1562</v>
      </c>
      <c r="F28" s="50"/>
      <c r="G28" s="49"/>
      <c r="H28" s="33"/>
      <c r="I28" s="33"/>
      <c r="J28" s="35"/>
      <c r="K28" s="33"/>
    </row>
    <row r="29">
      <c r="A29" s="72" t="s">
        <v>1534</v>
      </c>
      <c r="B29" s="49" t="s">
        <v>840</v>
      </c>
      <c r="C29" s="45" t="s">
        <v>862</v>
      </c>
      <c r="D29" s="49" t="s">
        <v>841</v>
      </c>
      <c r="E29" s="55" t="s">
        <v>1563</v>
      </c>
      <c r="F29" s="50"/>
      <c r="G29" s="49"/>
      <c r="H29" s="33"/>
      <c r="I29" s="33"/>
      <c r="J29" s="35"/>
      <c r="K29" s="33"/>
    </row>
    <row r="30">
      <c r="A30" s="72" t="s">
        <v>1534</v>
      </c>
      <c r="B30" s="49" t="s">
        <v>840</v>
      </c>
      <c r="C30" s="45" t="s">
        <v>863</v>
      </c>
      <c r="D30" s="49" t="s">
        <v>841</v>
      </c>
      <c r="E30" s="55" t="s">
        <v>1564</v>
      </c>
      <c r="F30" s="50"/>
      <c r="G30" s="55"/>
      <c r="H30" s="33"/>
      <c r="I30" s="33"/>
      <c r="J30" s="35"/>
      <c r="K30" s="33"/>
    </row>
    <row r="31">
      <c r="A31" s="72" t="s">
        <v>1534</v>
      </c>
      <c r="B31" s="49" t="s">
        <v>840</v>
      </c>
      <c r="C31" s="45" t="s">
        <v>864</v>
      </c>
      <c r="D31" s="49" t="s">
        <v>841</v>
      </c>
      <c r="E31" s="55" t="s">
        <v>1565</v>
      </c>
      <c r="F31" s="50"/>
      <c r="G31" s="49" t="s">
        <v>1566</v>
      </c>
      <c r="H31" s="33"/>
      <c r="I31" s="33"/>
      <c r="J31" s="35"/>
      <c r="K31" s="33"/>
    </row>
    <row r="32">
      <c r="A32" s="72" t="s">
        <v>1534</v>
      </c>
      <c r="B32" s="49" t="s">
        <v>843</v>
      </c>
      <c r="C32" s="45" t="s">
        <v>865</v>
      </c>
      <c r="D32" s="49" t="s">
        <v>844</v>
      </c>
      <c r="E32" s="55" t="s">
        <v>1567</v>
      </c>
      <c r="F32" s="50"/>
      <c r="G32" s="49" t="s">
        <v>1568</v>
      </c>
      <c r="H32" s="33"/>
      <c r="I32" s="33"/>
      <c r="J32" s="35"/>
      <c r="K32" s="33"/>
    </row>
  </sheetData>
  <autoFilter ref="$A$1:$K$32"/>
  <conditionalFormatting sqref="J2:J32">
    <cfRule type="cellIs" dxfId="0" priority="1" operator="equal">
      <formula>"Pass"</formula>
    </cfRule>
  </conditionalFormatting>
  <conditionalFormatting sqref="J2:J32">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38.86"/>
    <col customWidth="1" min="2" max="3" width="16.29"/>
    <col customWidth="1" min="4" max="4" width="21.29"/>
    <col customWidth="1" min="5" max="5" width="58.43"/>
    <col customWidth="1" min="6" max="6" width="39.57"/>
    <col customWidth="1" min="7" max="7" width="64.43"/>
    <col customWidth="1" min="8" max="8" width="55.43"/>
    <col customWidth="1" min="9" max="9" width="67.14"/>
    <col customWidth="1" min="10" max="10" width="26.43"/>
    <col customWidth="1" min="11" max="11" width="64.43"/>
  </cols>
  <sheetData>
    <row r="1">
      <c r="A1" s="23" t="s">
        <v>906</v>
      </c>
      <c r="B1" s="24" t="s">
        <v>16</v>
      </c>
      <c r="C1" s="25" t="s">
        <v>14</v>
      </c>
      <c r="D1" s="26" t="s">
        <v>17</v>
      </c>
      <c r="E1" s="27" t="s">
        <v>907</v>
      </c>
      <c r="F1" s="27" t="s">
        <v>908</v>
      </c>
      <c r="G1" s="26" t="s">
        <v>909</v>
      </c>
      <c r="H1" s="28" t="s">
        <v>910</v>
      </c>
      <c r="I1" s="28" t="s">
        <v>911</v>
      </c>
      <c r="J1" s="28" t="s">
        <v>18</v>
      </c>
      <c r="K1" s="28" t="s">
        <v>912</v>
      </c>
    </row>
    <row r="2">
      <c r="A2" s="72" t="s">
        <v>1569</v>
      </c>
      <c r="B2" s="45" t="s">
        <v>872</v>
      </c>
      <c r="C2" s="45" t="s">
        <v>871</v>
      </c>
      <c r="D2" s="45" t="s">
        <v>21</v>
      </c>
      <c r="E2" s="45" t="s">
        <v>1570</v>
      </c>
      <c r="F2" s="46"/>
      <c r="G2" s="45" t="s">
        <v>915</v>
      </c>
      <c r="H2" s="33"/>
      <c r="I2" s="34"/>
      <c r="J2" s="35"/>
      <c r="K2" s="33"/>
    </row>
    <row r="3">
      <c r="A3" s="72" t="s">
        <v>1569</v>
      </c>
      <c r="B3" s="49" t="s">
        <v>872</v>
      </c>
      <c r="C3" s="45" t="s">
        <v>873</v>
      </c>
      <c r="D3" s="45" t="s">
        <v>21</v>
      </c>
      <c r="E3" s="49" t="s">
        <v>1571</v>
      </c>
      <c r="F3" s="50"/>
      <c r="G3" s="49" t="s">
        <v>915</v>
      </c>
      <c r="H3" s="33"/>
      <c r="I3" s="34"/>
      <c r="J3" s="35"/>
      <c r="K3" s="33"/>
    </row>
    <row r="4">
      <c r="A4" s="72" t="s">
        <v>1569</v>
      </c>
      <c r="B4" s="49" t="s">
        <v>872</v>
      </c>
      <c r="C4" s="45" t="s">
        <v>876</v>
      </c>
      <c r="D4" s="45" t="s">
        <v>21</v>
      </c>
      <c r="E4" s="55" t="s">
        <v>1572</v>
      </c>
      <c r="F4" s="50"/>
      <c r="G4" s="49" t="s">
        <v>918</v>
      </c>
      <c r="H4" s="33"/>
      <c r="I4" s="34"/>
      <c r="J4" s="35"/>
      <c r="K4" s="33"/>
    </row>
    <row r="5">
      <c r="A5" s="72" t="s">
        <v>1569</v>
      </c>
      <c r="B5" s="49" t="s">
        <v>872</v>
      </c>
      <c r="C5" s="45" t="s">
        <v>879</v>
      </c>
      <c r="D5" s="45" t="s">
        <v>21</v>
      </c>
      <c r="E5" s="54" t="s">
        <v>1573</v>
      </c>
      <c r="F5" s="50"/>
      <c r="G5" s="54"/>
      <c r="H5" s="33"/>
      <c r="I5" s="34"/>
      <c r="J5" s="35"/>
      <c r="K5" s="33"/>
    </row>
    <row r="6">
      <c r="A6" s="72" t="s">
        <v>1569</v>
      </c>
      <c r="B6" s="49" t="s">
        <v>872</v>
      </c>
      <c r="C6" s="45" t="s">
        <v>882</v>
      </c>
      <c r="D6" s="45" t="s">
        <v>21</v>
      </c>
      <c r="E6" s="55" t="s">
        <v>1574</v>
      </c>
      <c r="F6" s="50"/>
      <c r="G6" s="49" t="s">
        <v>921</v>
      </c>
      <c r="H6" s="33"/>
      <c r="I6" s="34"/>
      <c r="J6" s="35"/>
      <c r="K6" s="33"/>
    </row>
    <row r="7">
      <c r="A7" s="72" t="s">
        <v>1569</v>
      </c>
      <c r="B7" s="49" t="s">
        <v>872</v>
      </c>
      <c r="C7" s="45" t="s">
        <v>885</v>
      </c>
      <c r="D7" s="45" t="s">
        <v>21</v>
      </c>
      <c r="E7" s="55" t="s">
        <v>1575</v>
      </c>
      <c r="F7" s="50"/>
      <c r="G7" s="49" t="s">
        <v>923</v>
      </c>
      <c r="H7" s="33"/>
      <c r="I7" s="34"/>
      <c r="J7" s="35"/>
      <c r="K7" s="33"/>
    </row>
    <row r="8">
      <c r="A8" s="72" t="s">
        <v>1569</v>
      </c>
      <c r="B8" s="49" t="s">
        <v>872</v>
      </c>
      <c r="C8" s="45" t="s">
        <v>888</v>
      </c>
      <c r="D8" s="45" t="s">
        <v>21</v>
      </c>
      <c r="E8" s="55" t="s">
        <v>1576</v>
      </c>
      <c r="F8" s="50"/>
      <c r="G8" s="49" t="s">
        <v>925</v>
      </c>
      <c r="H8" s="33"/>
      <c r="I8" s="34"/>
      <c r="J8" s="35"/>
      <c r="K8" s="33"/>
    </row>
    <row r="9">
      <c r="A9" s="72" t="s">
        <v>1569</v>
      </c>
      <c r="B9" s="49" t="s">
        <v>874</v>
      </c>
      <c r="C9" s="45" t="s">
        <v>891</v>
      </c>
      <c r="D9" s="49" t="s">
        <v>875</v>
      </c>
      <c r="E9" s="55" t="s">
        <v>1577</v>
      </c>
      <c r="F9" s="50"/>
      <c r="G9" s="49" t="s">
        <v>1578</v>
      </c>
      <c r="H9" s="33"/>
      <c r="I9" s="34"/>
      <c r="J9" s="35"/>
      <c r="K9" s="33"/>
    </row>
    <row r="10">
      <c r="A10" s="72" t="s">
        <v>1569</v>
      </c>
      <c r="B10" s="49" t="s">
        <v>874</v>
      </c>
      <c r="C10" s="45" t="s">
        <v>892</v>
      </c>
      <c r="D10" s="49" t="s">
        <v>875</v>
      </c>
      <c r="E10" s="55" t="s">
        <v>1579</v>
      </c>
      <c r="F10" s="50"/>
      <c r="G10" s="49" t="s">
        <v>1580</v>
      </c>
      <c r="H10" s="33"/>
      <c r="I10" s="34"/>
      <c r="J10" s="35"/>
      <c r="K10" s="33"/>
    </row>
    <row r="11">
      <c r="A11" s="72" t="s">
        <v>1569</v>
      </c>
      <c r="B11" s="49" t="s">
        <v>877</v>
      </c>
      <c r="C11" s="45" t="s">
        <v>893</v>
      </c>
      <c r="D11" s="49" t="s">
        <v>878</v>
      </c>
      <c r="E11" s="54" t="s">
        <v>1581</v>
      </c>
      <c r="F11" s="50"/>
      <c r="G11" s="49"/>
      <c r="H11" s="33"/>
      <c r="I11" s="34"/>
      <c r="J11" s="35"/>
      <c r="K11" s="33"/>
    </row>
    <row r="12">
      <c r="A12" s="72" t="s">
        <v>1569</v>
      </c>
      <c r="B12" s="49" t="s">
        <v>880</v>
      </c>
      <c r="C12" s="45" t="s">
        <v>894</v>
      </c>
      <c r="D12" s="49" t="s">
        <v>881</v>
      </c>
      <c r="E12" s="55" t="s">
        <v>1582</v>
      </c>
      <c r="F12" s="50"/>
      <c r="G12" s="49" t="s">
        <v>1583</v>
      </c>
      <c r="H12" s="33"/>
      <c r="I12" s="33"/>
      <c r="J12" s="35"/>
      <c r="K12" s="33"/>
    </row>
    <row r="13">
      <c r="A13" s="72" t="s">
        <v>1569</v>
      </c>
      <c r="B13" s="49" t="s">
        <v>880</v>
      </c>
      <c r="C13" s="45" t="s">
        <v>895</v>
      </c>
      <c r="D13" s="49" t="s">
        <v>881</v>
      </c>
      <c r="E13" s="55" t="s">
        <v>1584</v>
      </c>
      <c r="F13" s="50"/>
      <c r="G13" s="55" t="s">
        <v>1585</v>
      </c>
      <c r="H13" s="33"/>
      <c r="I13" s="33"/>
      <c r="J13" s="35"/>
      <c r="K13" s="33"/>
    </row>
    <row r="14">
      <c r="A14" s="72" t="s">
        <v>1569</v>
      </c>
      <c r="B14" s="49" t="s">
        <v>880</v>
      </c>
      <c r="C14" s="45" t="s">
        <v>896</v>
      </c>
      <c r="D14" s="49" t="s">
        <v>881</v>
      </c>
      <c r="E14" s="55" t="s">
        <v>1586</v>
      </c>
      <c r="F14" s="50"/>
      <c r="G14" s="55" t="s">
        <v>1587</v>
      </c>
      <c r="H14" s="33"/>
      <c r="I14" s="33"/>
      <c r="J14" s="35"/>
      <c r="K14" s="33"/>
    </row>
    <row r="15">
      <c r="A15" s="72" t="s">
        <v>1569</v>
      </c>
      <c r="B15" s="49" t="s">
        <v>883</v>
      </c>
      <c r="C15" s="45" t="s">
        <v>897</v>
      </c>
      <c r="D15" s="49" t="s">
        <v>884</v>
      </c>
      <c r="E15" s="55" t="s">
        <v>1588</v>
      </c>
      <c r="F15" s="50"/>
      <c r="G15" s="55" t="s">
        <v>1589</v>
      </c>
      <c r="H15" s="33"/>
      <c r="I15" s="33"/>
      <c r="J15" s="35"/>
      <c r="K15" s="33"/>
    </row>
    <row r="16">
      <c r="A16" s="72" t="s">
        <v>1569</v>
      </c>
      <c r="B16" s="49" t="s">
        <v>883</v>
      </c>
      <c r="C16" s="45" t="s">
        <v>898</v>
      </c>
      <c r="D16" s="49" t="s">
        <v>884</v>
      </c>
      <c r="E16" s="54" t="s">
        <v>1590</v>
      </c>
      <c r="F16" s="50"/>
      <c r="G16" s="49"/>
      <c r="H16" s="33"/>
      <c r="I16" s="33"/>
      <c r="J16" s="35"/>
      <c r="K16" s="33"/>
    </row>
    <row r="17">
      <c r="A17" s="72" t="s">
        <v>1569</v>
      </c>
      <c r="B17" s="49" t="s">
        <v>883</v>
      </c>
      <c r="C17" s="45" t="s">
        <v>899</v>
      </c>
      <c r="D17" s="49" t="s">
        <v>884</v>
      </c>
      <c r="E17" s="54" t="s">
        <v>1591</v>
      </c>
      <c r="F17" s="50"/>
      <c r="G17" s="55"/>
      <c r="H17" s="33"/>
      <c r="I17" s="33"/>
      <c r="J17" s="35"/>
      <c r="K17" s="33"/>
    </row>
    <row r="18">
      <c r="A18" s="72" t="s">
        <v>1569</v>
      </c>
      <c r="B18" s="49" t="s">
        <v>883</v>
      </c>
      <c r="C18" s="45" t="s">
        <v>900</v>
      </c>
      <c r="D18" s="49" t="s">
        <v>884</v>
      </c>
      <c r="E18" s="54" t="s">
        <v>1592</v>
      </c>
      <c r="F18" s="50"/>
      <c r="G18" s="49"/>
      <c r="H18" s="33"/>
      <c r="I18" s="33"/>
      <c r="J18" s="35"/>
      <c r="K18" s="33"/>
    </row>
    <row r="19">
      <c r="A19" s="72" t="s">
        <v>1569</v>
      </c>
      <c r="B19" s="49" t="s">
        <v>883</v>
      </c>
      <c r="C19" s="45" t="s">
        <v>901</v>
      </c>
      <c r="D19" s="49" t="s">
        <v>884</v>
      </c>
      <c r="E19" s="54" t="s">
        <v>1593</v>
      </c>
      <c r="F19" s="50"/>
      <c r="G19" s="52"/>
      <c r="H19" s="33"/>
      <c r="I19" s="33"/>
      <c r="J19" s="35"/>
      <c r="K19" s="33"/>
    </row>
    <row r="20">
      <c r="A20" s="72" t="s">
        <v>1569</v>
      </c>
      <c r="B20" s="49" t="s">
        <v>886</v>
      </c>
      <c r="C20" s="45" t="s">
        <v>902</v>
      </c>
      <c r="D20" s="49" t="s">
        <v>887</v>
      </c>
      <c r="E20" s="55" t="s">
        <v>1594</v>
      </c>
      <c r="F20" s="50"/>
      <c r="G20" s="55" t="s">
        <v>1595</v>
      </c>
      <c r="H20" s="33"/>
      <c r="I20" s="33"/>
      <c r="J20" s="35"/>
      <c r="K20" s="33"/>
    </row>
    <row r="21">
      <c r="A21" s="72" t="s">
        <v>1569</v>
      </c>
      <c r="B21" s="49" t="s">
        <v>886</v>
      </c>
      <c r="C21" s="45" t="s">
        <v>903</v>
      </c>
      <c r="D21" s="49" t="s">
        <v>887</v>
      </c>
      <c r="E21" s="54" t="s">
        <v>1596</v>
      </c>
      <c r="F21" s="50"/>
      <c r="G21" s="49"/>
      <c r="H21" s="33"/>
      <c r="I21" s="33"/>
      <c r="J21" s="35"/>
      <c r="K21" s="33"/>
    </row>
    <row r="22">
      <c r="A22" s="72" t="s">
        <v>1569</v>
      </c>
      <c r="B22" s="49" t="s">
        <v>889</v>
      </c>
      <c r="C22" s="45" t="s">
        <v>904</v>
      </c>
      <c r="D22" s="49" t="s">
        <v>890</v>
      </c>
      <c r="E22" s="55" t="s">
        <v>1597</v>
      </c>
      <c r="F22" s="50"/>
      <c r="G22" s="49" t="s">
        <v>1598</v>
      </c>
      <c r="H22" s="33"/>
      <c r="I22" s="33"/>
      <c r="J22" s="35"/>
      <c r="K22" s="33"/>
    </row>
    <row r="23">
      <c r="A23" s="72" t="s">
        <v>1569</v>
      </c>
      <c r="B23" s="49" t="s">
        <v>889</v>
      </c>
      <c r="C23" s="45" t="s">
        <v>905</v>
      </c>
      <c r="D23" s="49" t="s">
        <v>890</v>
      </c>
      <c r="E23" s="54" t="s">
        <v>1599</v>
      </c>
      <c r="F23" s="50"/>
      <c r="G23" s="49"/>
      <c r="H23" s="33"/>
      <c r="I23" s="33"/>
      <c r="J23" s="35"/>
      <c r="K23" s="33"/>
    </row>
  </sheetData>
  <autoFilter ref="$A$1:$K$23"/>
  <conditionalFormatting sqref="J2:J23">
    <cfRule type="cellIs" dxfId="0" priority="1" operator="equal">
      <formula>"Pass"</formula>
    </cfRule>
  </conditionalFormatting>
  <conditionalFormatting sqref="J2:J23">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
      <c r="B1" s="2" t="s">
        <v>192</v>
      </c>
      <c r="C1" s="3"/>
      <c r="D1" s="3"/>
      <c r="E1" s="3"/>
      <c r="F1" s="3"/>
      <c r="G1" s="4"/>
      <c r="H1" s="5"/>
      <c r="I1" s="5"/>
      <c r="J1" s="5"/>
      <c r="K1" s="5"/>
    </row>
    <row r="2">
      <c r="A2" s="6"/>
      <c r="E2" s="5"/>
      <c r="H2" s="5"/>
      <c r="I2" s="5"/>
      <c r="J2" s="5"/>
      <c r="K2" s="5"/>
    </row>
    <row r="3">
      <c r="A3" s="1"/>
      <c r="B3" s="7" t="s">
        <v>193</v>
      </c>
      <c r="C3" s="4"/>
      <c r="E3" s="7" t="s">
        <v>194</v>
      </c>
      <c r="F3" s="4"/>
      <c r="I3" s="5"/>
      <c r="J3" s="5"/>
      <c r="K3" s="5"/>
    </row>
    <row r="4">
      <c r="A4" s="1"/>
      <c r="B4" s="8" t="s">
        <v>3</v>
      </c>
      <c r="C4" s="8" t="s">
        <v>195</v>
      </c>
      <c r="E4" s="8" t="s">
        <v>5</v>
      </c>
      <c r="F4" s="8" t="s">
        <v>195</v>
      </c>
    </row>
    <row r="5">
      <c r="A5" s="1"/>
      <c r="B5" s="9" t="s">
        <v>6</v>
      </c>
      <c r="C5" s="11">
        <f>COUNTIF(AT!$J$2:$J$22, "Pass")</f>
        <v>0</v>
      </c>
      <c r="E5" s="9" t="s">
        <v>7</v>
      </c>
      <c r="F5" s="11">
        <f>COUNTIF(G$12:G$17, "Fully Implemented")</f>
        <v>0</v>
      </c>
    </row>
    <row r="6">
      <c r="A6" s="1"/>
      <c r="B6" s="9" t="s">
        <v>8</v>
      </c>
      <c r="C6" s="11">
        <f>COUNTIF(AT!$J$2:$J$22, "Fail")</f>
        <v>0</v>
      </c>
      <c r="E6" s="9" t="s">
        <v>9</v>
      </c>
      <c r="F6" s="11">
        <f>COUNTIF(G$12:G$17, "Partially Implemented")</f>
        <v>0</v>
      </c>
    </row>
    <row r="7">
      <c r="A7" s="1"/>
      <c r="B7" s="12" t="s">
        <v>10</v>
      </c>
      <c r="C7" s="13" t="str">
        <f>IF(SUM(C5:C6)=0, "Pending", C5/SUM(C5:C6))</f>
        <v>Pending</v>
      </c>
      <c r="E7" s="9" t="s">
        <v>11</v>
      </c>
      <c r="F7" s="11">
        <f>COUNTIF(G$12:G$17, "Not Implemented")</f>
        <v>0</v>
      </c>
    </row>
    <row r="8">
      <c r="A8" s="1"/>
    </row>
    <row r="10">
      <c r="B10" s="7" t="s">
        <v>196</v>
      </c>
      <c r="C10" s="4"/>
      <c r="D10" s="14"/>
      <c r="E10" s="7" t="s">
        <v>197</v>
      </c>
      <c r="F10" s="3"/>
      <c r="G10" s="4"/>
    </row>
    <row r="11">
      <c r="B11" s="8" t="s">
        <v>14</v>
      </c>
      <c r="C11" s="8" t="s">
        <v>15</v>
      </c>
      <c r="D11" s="15"/>
      <c r="E11" s="8" t="s">
        <v>16</v>
      </c>
      <c r="F11" s="8" t="s">
        <v>17</v>
      </c>
      <c r="G11" s="8" t="s">
        <v>18</v>
      </c>
    </row>
    <row r="12">
      <c r="B12" s="16" t="s">
        <v>198</v>
      </c>
      <c r="C12" s="11" t="str">
        <f>VLOOKUP(B12,AT!C:J, 8, FALSE)</f>
        <v/>
      </c>
      <c r="D12" s="19"/>
      <c r="E12" s="9" t="s">
        <v>199</v>
      </c>
      <c r="F12" s="20" t="s">
        <v>21</v>
      </c>
      <c r="G12" s="11" t="str">
        <f>IF(OR(COUNTIF(AT!$B$2:$B$22, E12) = 0, COUNTIFS(AT!$B$2:$B$22, E12, AT!$J$2:$J$22, "") &gt; 0),
    "", 
    IF(AND(COUNTIFS(AT!$B$2:$B$22, E12, AT!$J$2:$J$22, "Pass") = COUNTIF(AT!$B$2:$B$22, E12), COUNTIF(AT!$B$2:$B$22, E12) &gt; 0), 
        "Fully Implemented", 
        IF(AND(COUNTIFS(AT!$B$2:$B$22, E12, AT!$J$2:$J$22, "Fail") = COUNTIF(AT!$B$2:$B$22, E12), COUNTIF(AT!$B$2:$B$22, E12) &gt; 0), 
            "Not Implemented", 
            "Partially Implemented"
        )
    )
)</f>
        <v/>
      </c>
    </row>
    <row r="13">
      <c r="B13" s="16" t="s">
        <v>200</v>
      </c>
      <c r="C13" s="11" t="str">
        <f>VLOOKUP(B13,AT!C:J, 8, FALSE)</f>
        <v/>
      </c>
      <c r="D13" s="19"/>
      <c r="E13" s="9" t="s">
        <v>201</v>
      </c>
      <c r="F13" s="20" t="s">
        <v>202</v>
      </c>
      <c r="G13" s="11" t="str">
        <f>IF(OR(COUNTIF(AT!$B$2:$B$22, E13) = 0, COUNTIFS(AT!$B$2:$B$22, E13, AT!$J$2:$J$22, "") &gt; 0),
    "", 
    IF(AND(COUNTIFS(AT!$B$2:$B$22, E13, AT!$J$2:$J$22, "Pass") = COUNTIF(AT!$B$2:$B$22, E13), COUNTIF(AT!$B$2:$B$22, E13) &gt; 0), 
        "Fully Implemented", 
        IF(AND(COUNTIFS(AT!$B$2:$B$22, E13, AT!$J$2:$J$22, "Fail") = COUNTIF(AT!$B$2:$B$22, E13), COUNTIF(AT!$B$2:$B$22, E13) &gt; 0), 
            "Not Implemented", 
            "Partially Implemented"
        )
    )
)</f>
        <v/>
      </c>
    </row>
    <row r="14">
      <c r="B14" s="16" t="s">
        <v>203</v>
      </c>
      <c r="C14" s="11" t="str">
        <f>VLOOKUP(B14,AT!C:J, 8, FALSE)</f>
        <v/>
      </c>
      <c r="D14" s="1"/>
      <c r="E14" s="9" t="s">
        <v>204</v>
      </c>
      <c r="F14" s="20" t="s">
        <v>205</v>
      </c>
      <c r="G14" s="11" t="str">
        <f>IF(OR(COUNTIF(AT!$B$2:$B$22, E14) = 0, COUNTIFS(AT!$B$2:$B$22, E14, AT!$J$2:$J$22, "") &gt; 0),
    "", 
    IF(AND(COUNTIFS(AT!$B$2:$B$22, E14, AT!$J$2:$J$22, "Pass") = COUNTIF(AT!$B$2:$B$22, E14), COUNTIF(AT!$B$2:$B$22, E14) &gt; 0), 
        "Fully Implemented", 
        IF(AND(COUNTIFS(AT!$B$2:$B$22, E14, AT!$J$2:$J$22, "Fail") = COUNTIF(AT!$B$2:$B$22, E14), COUNTIF(AT!$B$2:$B$22, E14) &gt; 0), 
            "Not Implemented", 
            "Partially Implemented"
        )
    )
)</f>
        <v/>
      </c>
    </row>
    <row r="15">
      <c r="B15" s="16" t="s">
        <v>206</v>
      </c>
      <c r="C15" s="11" t="str">
        <f>VLOOKUP(B15,AT!C:J, 8, FALSE)</f>
        <v/>
      </c>
      <c r="D15" s="1"/>
      <c r="E15" s="9" t="s">
        <v>207</v>
      </c>
      <c r="F15" s="20" t="s">
        <v>208</v>
      </c>
      <c r="G15" s="11" t="str">
        <f>IF(OR(COUNTIF(AT!$B$2:$B$22, E15) = 0, COUNTIFS(AT!$B$2:$B$22, E15, AT!$J$2:$J$22, "") &gt; 0),
    "", 
    IF(AND(COUNTIFS(AT!$B$2:$B$22, E15, AT!$J$2:$J$22, "Pass") = COUNTIF(AT!$B$2:$B$22, E15), COUNTIF(AT!$B$2:$B$22, E15) &gt; 0), 
        "Fully Implemented", 
        IF(AND(COUNTIFS(AT!$B$2:$B$22, E15, AT!$J$2:$J$22, "Fail") = COUNTIF(AT!$B$2:$B$22, E15), COUNTIF(AT!$B$2:$B$22, E15) &gt; 0), 
            "Not Implemented", 
            "Partially Implemented"
        )
    )
)</f>
        <v/>
      </c>
    </row>
    <row r="16">
      <c r="B16" s="16" t="s">
        <v>209</v>
      </c>
      <c r="C16" s="11" t="str">
        <f>VLOOKUP(B16,AT!C:J, 8, FALSE)</f>
        <v/>
      </c>
      <c r="D16" s="1"/>
      <c r="E16" s="9" t="s">
        <v>210</v>
      </c>
      <c r="F16" s="20" t="s">
        <v>211</v>
      </c>
      <c r="G16" s="11" t="str">
        <f>IF(OR(COUNTIF(AT!$B$2:$B$22, E16) = 0, COUNTIFS(AT!$B$2:$B$22, E16, AT!$J$2:$J$22, "") &gt; 0),
    "", 
    IF(AND(COUNTIFS(AT!$B$2:$B$22, E16, AT!$J$2:$J$22, "Pass") = COUNTIF(AT!$B$2:$B$22, E16), COUNTIF(AT!$B$2:$B$22, E16) &gt; 0), 
        "Fully Implemented", 
        IF(AND(COUNTIFS(AT!$B$2:$B$22, E16, AT!$J$2:$J$22, "Fail") = COUNTIF(AT!$B$2:$B$22, E16), COUNTIF(AT!$B$2:$B$22, E16) &gt; 0), 
            "Not Implemented", 
            "Partially Implemented"
        )
    )
)</f>
        <v/>
      </c>
    </row>
    <row r="17">
      <c r="B17" s="16" t="s">
        <v>212</v>
      </c>
      <c r="C17" s="11" t="str">
        <f>VLOOKUP(B17,AT!C:J, 8, FALSE)</f>
        <v/>
      </c>
      <c r="D17" s="1"/>
      <c r="E17" s="9" t="s">
        <v>213</v>
      </c>
      <c r="F17" s="20" t="s">
        <v>214</v>
      </c>
      <c r="G17" s="11" t="str">
        <f>IF(OR(COUNTIF(AT!$B$2:$B$22, E17) = 0, COUNTIFS(AT!$B$2:$B$22, E17, AT!$J$2:$J$22, "") &gt; 0),
    "", 
    IF(AND(COUNTIFS(AT!$B$2:$B$22, E17, AT!$J$2:$J$22, "Pass") = COUNTIF(AT!$B$2:$B$22, E17), COUNTIF(AT!$B$2:$B$22, E17) &gt; 0), 
        "Fully Implemented", 
        IF(AND(COUNTIFS(AT!$B$2:$B$22, E17, AT!$J$2:$J$22, "Fail") = COUNTIF(AT!$B$2:$B$22, E17), COUNTIF(AT!$B$2:$B$22, E17) &gt; 0), 
            "Not Implemented", 
            "Partially Implemented"
        )
    )
)</f>
        <v/>
      </c>
    </row>
    <row r="18">
      <c r="B18" s="16" t="s">
        <v>215</v>
      </c>
      <c r="C18" s="11" t="str">
        <f>VLOOKUP(B18,AT!C:J, 8, FALSE)</f>
        <v/>
      </c>
    </row>
    <row r="19">
      <c r="B19" s="9" t="s">
        <v>216</v>
      </c>
      <c r="C19" s="11" t="str">
        <f>VLOOKUP(B19,AT!C:J, 8, FALSE)</f>
        <v/>
      </c>
    </row>
    <row r="20">
      <c r="B20" s="9" t="s">
        <v>217</v>
      </c>
      <c r="C20" s="11" t="str">
        <f>VLOOKUP(B20,AT!C:J, 8, FALSE)</f>
        <v/>
      </c>
    </row>
    <row r="21">
      <c r="B21" s="9" t="s">
        <v>218</v>
      </c>
      <c r="C21" s="11" t="str">
        <f>VLOOKUP(B21,AT!C:J, 8, FALSE)</f>
        <v/>
      </c>
    </row>
    <row r="22">
      <c r="B22" s="9" t="s">
        <v>219</v>
      </c>
      <c r="C22" s="11" t="str">
        <f>VLOOKUP(B22,AT!C:J, 8, FALSE)</f>
        <v/>
      </c>
    </row>
    <row r="23">
      <c r="B23" s="9" t="s">
        <v>220</v>
      </c>
      <c r="C23" s="11" t="str">
        <f>VLOOKUP(B23,AT!C:J, 8, FALSE)</f>
        <v/>
      </c>
    </row>
    <row r="24">
      <c r="B24" s="9" t="s">
        <v>221</v>
      </c>
      <c r="C24" s="11" t="str">
        <f>VLOOKUP(B24,AT!C:J, 8, FALSE)</f>
        <v/>
      </c>
    </row>
    <row r="25">
      <c r="B25" s="9" t="s">
        <v>222</v>
      </c>
      <c r="C25" s="11" t="str">
        <f>VLOOKUP(B25,AT!C:J, 8, FALSE)</f>
        <v/>
      </c>
    </row>
    <row r="26">
      <c r="B26" s="9" t="s">
        <v>223</v>
      </c>
      <c r="C26" s="11" t="str">
        <f>VLOOKUP(B26,AT!C:J, 8, FALSE)</f>
        <v/>
      </c>
    </row>
    <row r="27">
      <c r="B27" s="9" t="s">
        <v>224</v>
      </c>
      <c r="C27" s="11" t="str">
        <f>VLOOKUP(B27,AT!C:J, 8, FALSE)</f>
        <v/>
      </c>
    </row>
    <row r="28">
      <c r="B28" s="9" t="s">
        <v>224</v>
      </c>
      <c r="C28" s="11" t="str">
        <f>VLOOKUP(B28,AT!C:J, 8, FALSE)</f>
        <v/>
      </c>
    </row>
    <row r="29">
      <c r="B29" s="9" t="s">
        <v>225</v>
      </c>
      <c r="C29" s="11" t="str">
        <f>VLOOKUP(B29,AT!C:J, 8, FALSE)</f>
        <v/>
      </c>
    </row>
    <row r="30">
      <c r="B30" s="9" t="s">
        <v>226</v>
      </c>
      <c r="C30" s="11" t="str">
        <f>VLOOKUP(B30,AT!C:J, 8, FALSE)</f>
        <v/>
      </c>
    </row>
    <row r="31">
      <c r="B31" s="9" t="s">
        <v>227</v>
      </c>
      <c r="C31" s="11" t="str">
        <f>VLOOKUP(B31,AT!C:J, 8, FALSE)</f>
        <v/>
      </c>
    </row>
    <row r="32">
      <c r="B32" s="9" t="s">
        <v>228</v>
      </c>
      <c r="C32" s="11" t="str">
        <f>VLOOKUP(B32,AT!C:J, 8, FALSE)</f>
        <v/>
      </c>
    </row>
  </sheetData>
  <mergeCells count="5">
    <mergeCell ref="B1:G1"/>
    <mergeCell ref="B3:C3"/>
    <mergeCell ref="E3:F3"/>
    <mergeCell ref="B10:C10"/>
    <mergeCell ref="E10:G10"/>
  </mergeCells>
  <conditionalFormatting sqref="C11 F11:G17">
    <cfRule type="cellIs" dxfId="0" priority="1" operator="equal">
      <formula>"Fully Implemented"</formula>
    </cfRule>
  </conditionalFormatting>
  <conditionalFormatting sqref="C11 F11:G17">
    <cfRule type="cellIs" dxfId="2" priority="2" operator="equal">
      <formula>"Partially Implemented"</formula>
    </cfRule>
  </conditionalFormatting>
  <conditionalFormatting sqref="C11 F11:G17">
    <cfRule type="cellIs" dxfId="1" priority="3" operator="equal">
      <formula>"Not Implemented"</formula>
    </cfRule>
  </conditionalFormatting>
  <conditionalFormatting sqref="C7">
    <cfRule type="cellIs" dxfId="1" priority="4" operator="lessThan">
      <formula>0.34</formula>
    </cfRule>
  </conditionalFormatting>
  <conditionalFormatting sqref="C7">
    <cfRule type="cellIs" dxfId="2" priority="5" operator="between">
      <formula>0.34</formula>
      <formula>0.66</formula>
    </cfRule>
  </conditionalFormatting>
  <conditionalFormatting sqref="C7">
    <cfRule type="cellIs" dxfId="0" priority="6" operator="greaterThan">
      <formula>0.66</formula>
    </cfRule>
  </conditionalFormatting>
  <conditionalFormatting sqref="C12:C32">
    <cfRule type="cellIs" dxfId="0" priority="7" operator="equal">
      <formula>"Pass"</formula>
    </cfRule>
  </conditionalFormatting>
  <conditionalFormatting sqref="C12:C32">
    <cfRule type="cellIs" dxfId="1" priority="8" operator="equal">
      <formula>"Fail"</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
      <c r="B1" s="2" t="s">
        <v>229</v>
      </c>
      <c r="C1" s="3"/>
      <c r="D1" s="3"/>
      <c r="E1" s="3"/>
      <c r="F1" s="3"/>
      <c r="G1" s="4"/>
      <c r="H1" s="5"/>
      <c r="I1" s="5"/>
      <c r="J1" s="5"/>
      <c r="K1" s="5"/>
    </row>
    <row r="2">
      <c r="A2" s="6"/>
      <c r="E2" s="5"/>
      <c r="H2" s="5"/>
      <c r="I2" s="5"/>
      <c r="J2" s="5"/>
      <c r="K2" s="5"/>
    </row>
    <row r="3">
      <c r="A3" s="1"/>
      <c r="B3" s="7" t="s">
        <v>230</v>
      </c>
      <c r="C3" s="4"/>
      <c r="E3" s="7" t="s">
        <v>231</v>
      </c>
      <c r="F3" s="4"/>
      <c r="I3" s="5"/>
      <c r="J3" s="5"/>
      <c r="K3" s="5"/>
    </row>
    <row r="4">
      <c r="A4" s="1"/>
      <c r="B4" s="8" t="s">
        <v>3</v>
      </c>
      <c r="C4" s="8" t="s">
        <v>4</v>
      </c>
      <c r="E4" s="8" t="s">
        <v>5</v>
      </c>
      <c r="F4" s="8" t="s">
        <v>4</v>
      </c>
    </row>
    <row r="5">
      <c r="A5" s="1"/>
      <c r="B5" s="9" t="s">
        <v>6</v>
      </c>
      <c r="C5" s="10">
        <f>COUNTIF(AU!$J$2:$J$36, "Pass")</f>
        <v>0</v>
      </c>
      <c r="E5" s="9" t="s">
        <v>7</v>
      </c>
      <c r="F5" s="11">
        <f>COUNTIF(G$12:G$27, "Fully Implemented")</f>
        <v>0</v>
      </c>
    </row>
    <row r="6">
      <c r="A6" s="1"/>
      <c r="B6" s="9" t="s">
        <v>8</v>
      </c>
      <c r="C6" s="10">
        <f>COUNTIF(AU!$J$2:$J$36, "Fail")</f>
        <v>0</v>
      </c>
      <c r="E6" s="9" t="s">
        <v>9</v>
      </c>
      <c r="F6" s="11">
        <f>COUNTIF(G$12:G$27, "Partially Implemented")</f>
        <v>0</v>
      </c>
    </row>
    <row r="7">
      <c r="A7" s="1"/>
      <c r="B7" s="12" t="s">
        <v>10</v>
      </c>
      <c r="C7" s="13" t="str">
        <f>IF(SUM(C5:C6)=0, "Pending", C5/SUM(C5:C6))</f>
        <v>Pending</v>
      </c>
      <c r="E7" s="9" t="s">
        <v>11</v>
      </c>
      <c r="F7" s="11">
        <f>COUNTIF(G$12:G$27, "Not Implemented")</f>
        <v>0</v>
      </c>
    </row>
    <row r="8">
      <c r="A8" s="1"/>
    </row>
    <row r="10">
      <c r="B10" s="7" t="s">
        <v>232</v>
      </c>
      <c r="C10" s="4"/>
      <c r="D10" s="14"/>
      <c r="E10" s="7" t="s">
        <v>233</v>
      </c>
      <c r="F10" s="3"/>
      <c r="G10" s="4"/>
    </row>
    <row r="11">
      <c r="B11" s="8" t="s">
        <v>14</v>
      </c>
      <c r="C11" s="8" t="s">
        <v>15</v>
      </c>
      <c r="D11" s="15"/>
      <c r="E11" s="8" t="s">
        <v>16</v>
      </c>
      <c r="F11" s="8" t="s">
        <v>17</v>
      </c>
      <c r="G11" s="8" t="s">
        <v>18</v>
      </c>
    </row>
    <row r="12">
      <c r="B12" s="16" t="s">
        <v>234</v>
      </c>
      <c r="C12" s="11" t="str">
        <f>VLOOKUP(B12,AU!C:J, 8, FALSE)</f>
        <v/>
      </c>
      <c r="D12" s="1"/>
      <c r="E12" s="17" t="s">
        <v>235</v>
      </c>
      <c r="F12" s="21" t="s">
        <v>21</v>
      </c>
      <c r="G12" s="11" t="str">
        <f>IF(OR(COUNTIF(AU!$B$2:$B$36, E12) = 0, COUNTIFS(AU!$B$2:$B$36, E12, AU!$J$2:$J$36, "") &gt; 0),
    "", 
    IF(AND(COUNTIFS(AU!$B$2:$B$36, E12, AU!$J$2:$J$36, "Pass") = COUNTIF(AU!$B$2:$B$36, E12), COUNTIF(AU!$B$2:$B$36, E12) &gt; 0), 
        "Fully Implemented", 
        IF(AND(COUNTIFS(AU!$B$2:$B$36, E12, AU!$J$2:$J$36, "Fail") = COUNTIF(AU!$B$2:$B$36, E12), COUNTIF(AU!$B$2:$B$36, E12) &gt; 0), 
            "Not Implemented", 
            "Partially Implemented"
        )
    )
)</f>
        <v/>
      </c>
    </row>
    <row r="13">
      <c r="B13" s="16" t="s">
        <v>236</v>
      </c>
      <c r="C13" s="11" t="str">
        <f>VLOOKUP(B13,AU!C:J, 8, FALSE)</f>
        <v/>
      </c>
      <c r="D13" s="1"/>
      <c r="E13" s="17" t="s">
        <v>237</v>
      </c>
      <c r="F13" s="21" t="s">
        <v>238</v>
      </c>
      <c r="G13" s="11" t="str">
        <f>IF(OR(COUNTIF(AU!$B$2:$B$36, E13) = 0, COUNTIFS(AU!$B$2:$B$36, E13, AU!$J$2:$J$36, "") &gt; 0),
    "", 
    IF(AND(COUNTIFS(AU!$B$2:$B$36, E13, AU!$J$2:$J$36, "Pass") = COUNTIF(AU!$B$2:$B$36, E13), COUNTIF(AU!$B$2:$B$36, E13) &gt; 0), 
        "Fully Implemented", 
        IF(AND(COUNTIFS(AU!$B$2:$B$36, E13, AU!$J$2:$J$36, "Fail") = COUNTIF(AU!$B$2:$B$36, E13), COUNTIF(AU!$B$2:$B$36, E13) &gt; 0), 
            "Not Implemented", 
            "Partially Implemented"
        )
    )
)</f>
        <v/>
      </c>
    </row>
    <row r="14">
      <c r="B14" s="16" t="s">
        <v>239</v>
      </c>
      <c r="C14" s="11" t="str">
        <f>VLOOKUP(B14,AU!C:J, 8, FALSE)</f>
        <v/>
      </c>
      <c r="D14" s="1"/>
      <c r="E14" s="17" t="s">
        <v>240</v>
      </c>
      <c r="F14" s="21" t="s">
        <v>241</v>
      </c>
      <c r="G14" s="11" t="str">
        <f>IF(OR(COUNTIF(AU!$B$2:$B$36, E14) = 0, COUNTIFS(AU!$B$2:$B$36, E14, AU!$J$2:$J$36, "") &gt; 0),
    "", 
    IF(AND(COUNTIFS(AU!$B$2:$B$36, E14, AU!$J$2:$J$36, "Pass") = COUNTIF(AU!$B$2:$B$36, E14), COUNTIF(AU!$B$2:$B$36, E14) &gt; 0), 
        "Fully Implemented", 
        IF(AND(COUNTIFS(AU!$B$2:$B$36, E14, AU!$J$2:$J$36, "Fail") = COUNTIF(AU!$B$2:$B$36, E14), COUNTIF(AU!$B$2:$B$36, E14) &gt; 0), 
            "Not Implemented", 
            "Partially Implemented"
        )
    )
)</f>
        <v/>
      </c>
    </row>
    <row r="15">
      <c r="B15" s="16" t="s">
        <v>242</v>
      </c>
      <c r="C15" s="11" t="str">
        <f>VLOOKUP(B15,AU!C:J, 8, FALSE)</f>
        <v/>
      </c>
      <c r="D15" s="1"/>
      <c r="E15" s="17" t="s">
        <v>243</v>
      </c>
      <c r="F15" s="21" t="s">
        <v>244</v>
      </c>
      <c r="G15" s="11" t="str">
        <f>IF(OR(COUNTIF(AU!$B$2:$B$36, E15) = 0, COUNTIFS(AU!$B$2:$B$36, E15, AU!$J$2:$J$36, "") &gt; 0),
    "", 
    IF(AND(COUNTIFS(AU!$B$2:$B$36, E15, AU!$J$2:$J$36, "Pass") = COUNTIF(AU!$B$2:$B$36, E15), COUNTIF(AU!$B$2:$B$36, E15) &gt; 0), 
        "Fully Implemented", 
        IF(AND(COUNTIFS(AU!$B$2:$B$36, E15, AU!$J$2:$J$36, "Fail") = COUNTIF(AU!$B$2:$B$36, E15), COUNTIF(AU!$B$2:$B$36, E15) &gt; 0), 
            "Not Implemented", 
            "Partially Implemented"
        )
    )
)</f>
        <v/>
      </c>
    </row>
    <row r="16">
      <c r="B16" s="16" t="s">
        <v>245</v>
      </c>
      <c r="C16" s="11" t="str">
        <f>VLOOKUP(B16,AU!C:J, 8, FALSE)</f>
        <v/>
      </c>
      <c r="D16" s="1"/>
      <c r="E16" s="17" t="s">
        <v>246</v>
      </c>
      <c r="F16" s="21" t="s">
        <v>247</v>
      </c>
      <c r="G16" s="11" t="str">
        <f>IF(OR(COUNTIF(AU!$B$2:$B$36, E16) = 0, COUNTIFS(AU!$B$2:$B$36, E16, AU!$J$2:$J$36, "") &gt; 0),
    "", 
    IF(AND(COUNTIFS(AU!$B$2:$B$36, E16, AU!$J$2:$J$36, "Pass") = COUNTIF(AU!$B$2:$B$36, E16), COUNTIF(AU!$B$2:$B$36, E16) &gt; 0), 
        "Fully Implemented", 
        IF(AND(COUNTIFS(AU!$B$2:$B$36, E16, AU!$J$2:$J$36, "Fail") = COUNTIF(AU!$B$2:$B$36, E16), COUNTIF(AU!$B$2:$B$36, E16) &gt; 0), 
            "Not Implemented", 
            "Partially Implemented"
        )
    )
)</f>
        <v/>
      </c>
    </row>
    <row r="17">
      <c r="B17" s="16" t="s">
        <v>248</v>
      </c>
      <c r="C17" s="11" t="str">
        <f>VLOOKUP(B17,AU!C:J, 8, FALSE)</f>
        <v/>
      </c>
      <c r="D17" s="1"/>
      <c r="E17" s="17" t="s">
        <v>249</v>
      </c>
      <c r="F17" s="21" t="s">
        <v>250</v>
      </c>
      <c r="G17" s="11" t="str">
        <f>IF(OR(COUNTIF(AU!$B$2:$B$36, E17) = 0, COUNTIFS(AU!$B$2:$B$36, E17, AU!$J$2:$J$36, "") &gt; 0),
    "", 
    IF(AND(COUNTIFS(AU!$B$2:$B$36, E17, AU!$J$2:$J$36, "Pass") = COUNTIF(AU!$B$2:$B$36, E17), COUNTIF(AU!$B$2:$B$36, E17) &gt; 0), 
        "Fully Implemented", 
        IF(AND(COUNTIFS(AU!$B$2:$B$36, E17, AU!$J$2:$J$36, "Fail") = COUNTIF(AU!$B$2:$B$36, E17), COUNTIF(AU!$B$2:$B$36, E17) &gt; 0), 
            "Not Implemented", 
            "Partially Implemented"
        )
    )
)</f>
        <v/>
      </c>
    </row>
    <row r="18">
      <c r="B18" s="16" t="s">
        <v>251</v>
      </c>
      <c r="C18" s="11" t="str">
        <f>VLOOKUP(B18,AU!C:J, 8, FALSE)</f>
        <v/>
      </c>
      <c r="D18" s="1"/>
      <c r="E18" s="17" t="s">
        <v>252</v>
      </c>
      <c r="F18" s="21" t="s">
        <v>253</v>
      </c>
      <c r="G18" s="11" t="str">
        <f>IF(OR(COUNTIF(AU!$B$2:$B$36, E18) = 0, COUNTIFS(AU!$B$2:$B$36, E18, AU!$J$2:$J$36, "") &gt; 0),
    "", 
    IF(AND(COUNTIFS(AU!$B$2:$B$36, E18, AU!$J$2:$J$36, "Pass") = COUNTIF(AU!$B$2:$B$36, E18), COUNTIF(AU!$B$2:$B$36, E18) &gt; 0), 
        "Fully Implemented", 
        IF(AND(COUNTIFS(AU!$B$2:$B$36, E18, AU!$J$2:$J$36, "Fail") = COUNTIF(AU!$B$2:$B$36, E18), COUNTIF(AU!$B$2:$B$36, E18) &gt; 0), 
            "Not Implemented", 
            "Partially Implemented"
        )
    )
)</f>
        <v/>
      </c>
    </row>
    <row r="19">
      <c r="B19" s="16" t="s">
        <v>254</v>
      </c>
      <c r="C19" s="11" t="str">
        <f>VLOOKUP(B19,AU!C:J, 8, FALSE)</f>
        <v/>
      </c>
      <c r="D19" s="1"/>
      <c r="E19" s="17" t="s">
        <v>255</v>
      </c>
      <c r="F19" s="21" t="s">
        <v>256</v>
      </c>
      <c r="G19" s="11" t="str">
        <f>IF(OR(COUNTIF(AU!$B$2:$B$36, E19) = 0, COUNTIFS(AU!$B$2:$B$36, E19, AU!$J$2:$J$36, "") &gt; 0),
    "", 
    IF(AND(COUNTIFS(AU!$B$2:$B$36, E19, AU!$J$2:$J$36, "Pass") = COUNTIF(AU!$B$2:$B$36, E19), COUNTIF(AU!$B$2:$B$36, E19) &gt; 0), 
        "Fully Implemented", 
        IF(AND(COUNTIFS(AU!$B$2:$B$36, E19, AU!$J$2:$J$36, "Fail") = COUNTIF(AU!$B$2:$B$36, E19), COUNTIF(AU!$B$2:$B$36, E19) &gt; 0), 
            "Not Implemented", 
            "Partially Implemented"
        )
    )
)</f>
        <v/>
      </c>
    </row>
    <row r="20">
      <c r="B20" s="16" t="s">
        <v>257</v>
      </c>
      <c r="C20" s="11" t="str">
        <f>VLOOKUP(B20,AU!C:J, 8, FALSE)</f>
        <v/>
      </c>
      <c r="D20" s="1"/>
      <c r="E20" s="17" t="s">
        <v>258</v>
      </c>
      <c r="F20" s="21" t="s">
        <v>259</v>
      </c>
      <c r="G20" s="11" t="str">
        <f>IF(OR(COUNTIF(AU!$B$2:$B$36, E20) = 0, COUNTIFS(AU!$B$2:$B$36, E20, AU!$J$2:$J$36, "") &gt; 0),
    "", 
    IF(AND(COUNTIFS(AU!$B$2:$B$36, E20, AU!$J$2:$J$36, "Pass") = COUNTIF(AU!$B$2:$B$36, E20), COUNTIF(AU!$B$2:$B$36, E20) &gt; 0), 
        "Fully Implemented", 
        IF(AND(COUNTIFS(AU!$B$2:$B$36, E20, AU!$J$2:$J$36, "Fail") = COUNTIF(AU!$B$2:$B$36, E20), COUNTIF(AU!$B$2:$B$36, E20) &gt; 0), 
            "Not Implemented", 
            "Partially Implemented"
        )
    )
)</f>
        <v/>
      </c>
    </row>
    <row r="21">
      <c r="B21" s="16" t="s">
        <v>260</v>
      </c>
      <c r="C21" s="11" t="str">
        <f>VLOOKUP(B21,AU!C:J, 8, FALSE)</f>
        <v/>
      </c>
      <c r="D21" s="1"/>
      <c r="E21" s="17" t="s">
        <v>261</v>
      </c>
      <c r="F21" s="21" t="s">
        <v>262</v>
      </c>
      <c r="G21" s="11" t="str">
        <f>IF(OR(COUNTIF(AU!$B$2:$B$36, E21) = 0, COUNTIFS(AU!$B$2:$B$36, E21, AU!$J$2:$J$36, "") &gt; 0),
    "", 
    IF(AND(COUNTIFS(AU!$B$2:$B$36, E21, AU!$J$2:$J$36, "Pass") = COUNTIF(AU!$B$2:$B$36, E21), COUNTIF(AU!$B$2:$B$36, E21) &gt; 0), 
        "Fully Implemented", 
        IF(AND(COUNTIFS(AU!$B$2:$B$36, E21, AU!$J$2:$J$36, "Fail") = COUNTIF(AU!$B$2:$B$36, E21), COUNTIF(AU!$B$2:$B$36, E21) &gt; 0), 
            "Not Implemented", 
            "Partially Implemented"
        )
    )
)</f>
        <v/>
      </c>
    </row>
    <row r="22">
      <c r="B22" s="16" t="s">
        <v>263</v>
      </c>
      <c r="C22" s="11" t="str">
        <f>VLOOKUP(B22,AU!C:J, 8, FALSE)</f>
        <v/>
      </c>
      <c r="D22" s="1"/>
      <c r="E22" s="17" t="s">
        <v>264</v>
      </c>
      <c r="F22" s="21" t="s">
        <v>265</v>
      </c>
      <c r="G22" s="11" t="str">
        <f>IF(OR(COUNTIF(AU!$B$2:$B$36, E22) = 0, COUNTIFS(AU!$B$2:$B$36, E22, AU!$J$2:$J$36, "") &gt; 0),
    "", 
    IF(AND(COUNTIFS(AU!$B$2:$B$36, E22, AU!$J$2:$J$36, "Pass") = COUNTIF(AU!$B$2:$B$36, E22), COUNTIF(AU!$B$2:$B$36, E22) &gt; 0), 
        "Fully Implemented", 
        IF(AND(COUNTIFS(AU!$B$2:$B$36, E22, AU!$J$2:$J$36, "Fail") = COUNTIF(AU!$B$2:$B$36, E22), COUNTIF(AU!$B$2:$B$36, E22) &gt; 0), 
            "Not Implemented", 
            "Partially Implemented"
        )
    )
)</f>
        <v/>
      </c>
    </row>
    <row r="23">
      <c r="B23" s="16" t="s">
        <v>266</v>
      </c>
      <c r="C23" s="11" t="str">
        <f>VLOOKUP(B23,AU!C:J, 8, FALSE)</f>
        <v/>
      </c>
      <c r="D23" s="1"/>
      <c r="E23" s="17" t="s">
        <v>267</v>
      </c>
      <c r="F23" s="21" t="s">
        <v>268</v>
      </c>
      <c r="G23" s="11" t="str">
        <f>IF(OR(COUNTIF(AU!$B$2:$B$36, E23) = 0, COUNTIFS(AU!$B$2:$B$36, E23, AU!$J$2:$J$36, "") &gt; 0),
    "", 
    IF(AND(COUNTIFS(AU!$B$2:$B$36, E23, AU!$J$2:$J$36, "Pass") = COUNTIF(AU!$B$2:$B$36, E23), COUNTIF(AU!$B$2:$B$36, E23) &gt; 0), 
        "Fully Implemented", 
        IF(AND(COUNTIFS(AU!$B$2:$B$36, E23, AU!$J$2:$J$36, "Fail") = COUNTIF(AU!$B$2:$B$36, E23), COUNTIF(AU!$B$2:$B$36, E23) &gt; 0), 
            "Not Implemented", 
            "Partially Implemented"
        )
    )
)</f>
        <v/>
      </c>
    </row>
    <row r="24">
      <c r="B24" s="16" t="s">
        <v>269</v>
      </c>
      <c r="C24" s="11" t="str">
        <f>VLOOKUP(B24,AU!C:J, 8, FALSE)</f>
        <v/>
      </c>
      <c r="D24" s="1"/>
      <c r="E24" s="17" t="s">
        <v>270</v>
      </c>
      <c r="F24" s="21" t="s">
        <v>271</v>
      </c>
      <c r="G24" s="11" t="str">
        <f>IF(OR(COUNTIF(AU!$B$2:$B$36, E24) = 0, COUNTIFS(AU!$B$2:$B$36, E24, AU!$J$2:$J$36, "") &gt; 0),
    "", 
    IF(AND(COUNTIFS(AU!$B$2:$B$36, E24, AU!$J$2:$J$36, "Pass") = COUNTIF(AU!$B$2:$B$36, E24), COUNTIF(AU!$B$2:$B$36, E24) &gt; 0), 
        "Fully Implemented", 
        IF(AND(COUNTIFS(AU!$B$2:$B$36, E24, AU!$J$2:$J$36, "Fail") = COUNTIF(AU!$B$2:$B$36, E24), COUNTIF(AU!$B$2:$B$36, E24) &gt; 0), 
            "Not Implemented", 
            "Partially Implemented"
        )
    )
)</f>
        <v/>
      </c>
    </row>
    <row r="25">
      <c r="B25" s="16" t="s">
        <v>272</v>
      </c>
      <c r="C25" s="11" t="str">
        <f>VLOOKUP(B25,AU!C:J, 8, FALSE)</f>
        <v/>
      </c>
      <c r="D25" s="1"/>
      <c r="E25" s="17" t="s">
        <v>273</v>
      </c>
      <c r="F25" s="21" t="s">
        <v>274</v>
      </c>
      <c r="G25" s="11" t="str">
        <f>IF(OR(COUNTIF(AU!$B$2:$B$36, E25) = 0, COUNTIFS(AU!$B$2:$B$36, E25, AU!$J$2:$J$36, "") &gt; 0),
    "", 
    IF(AND(COUNTIFS(AU!$B$2:$B$36, E25, AU!$J$2:$J$36, "Pass") = COUNTIF(AU!$B$2:$B$36, E25), COUNTIF(AU!$B$2:$B$36, E25) &gt; 0), 
        "Fully Implemented", 
        IF(AND(COUNTIFS(AU!$B$2:$B$36, E25, AU!$J$2:$J$36, "Fail") = COUNTIF(AU!$B$2:$B$36, E25), COUNTIF(AU!$B$2:$B$36, E25) &gt; 0), 
            "Not Implemented", 
            "Partially Implemented"
        )
    )
)</f>
        <v/>
      </c>
    </row>
    <row r="26">
      <c r="B26" s="16" t="s">
        <v>275</v>
      </c>
      <c r="C26" s="11" t="str">
        <f>VLOOKUP(B26,AU!C:J, 8, FALSE)</f>
        <v/>
      </c>
      <c r="D26" s="1"/>
      <c r="E26" s="17" t="s">
        <v>276</v>
      </c>
      <c r="F26" s="21" t="s">
        <v>277</v>
      </c>
      <c r="G26" s="11" t="str">
        <f>IF(OR(COUNTIF(AU!$B$2:$B$36, E26) = 0, COUNTIFS(AU!$B$2:$B$36, E26, AU!$J$2:$J$36, "") &gt; 0),
    "", 
    IF(AND(COUNTIFS(AU!$B$2:$B$36, E26, AU!$J$2:$J$36, "Pass") = COUNTIF(AU!$B$2:$B$36, E26), COUNTIF(AU!$B$2:$B$36, E26) &gt; 0), 
        "Fully Implemented", 
        IF(AND(COUNTIFS(AU!$B$2:$B$36, E26, AU!$J$2:$J$36, "Fail") = COUNTIF(AU!$B$2:$B$36, E26), COUNTIF(AU!$B$2:$B$36, E26) &gt; 0), 
            "Not Implemented", 
            "Partially Implemented"
        )
    )
)</f>
        <v/>
      </c>
    </row>
    <row r="27">
      <c r="B27" s="16" t="s">
        <v>278</v>
      </c>
      <c r="C27" s="11" t="str">
        <f>VLOOKUP(B27,AU!C:J, 8, FALSE)</f>
        <v/>
      </c>
      <c r="D27" s="1"/>
      <c r="E27" s="17" t="s">
        <v>279</v>
      </c>
      <c r="F27" s="21" t="s">
        <v>280</v>
      </c>
      <c r="G27" s="11" t="str">
        <f>IF(OR(COUNTIF(AU!$B$2:$B$36, E27) = 0, COUNTIFS(AU!$B$2:$B$36, E27, AU!$J$2:$J$36, "") &gt; 0),
    "", 
    IF(AND(COUNTIFS(AU!$B$2:$B$36, E27, AU!$J$2:$J$36, "Pass") = COUNTIF(AU!$B$2:$B$36, E27), COUNTIF(AU!$B$2:$B$36, E27) &gt; 0), 
        "Fully Implemented", 
        IF(AND(COUNTIFS(AU!$B$2:$B$36, E27, AU!$J$2:$J$36, "Fail") = COUNTIF(AU!$B$2:$B$36, E27), COUNTIF(AU!$B$2:$B$36, E27) &gt; 0), 
            "Not Implemented", 
            "Partially Implemented"
        )
    )
)</f>
        <v/>
      </c>
    </row>
    <row r="28">
      <c r="B28" s="16" t="s">
        <v>281</v>
      </c>
      <c r="C28" s="11" t="str">
        <f>VLOOKUP(B28,AU!C:J, 8, FALSE)</f>
        <v/>
      </c>
    </row>
    <row r="29">
      <c r="B29" s="16" t="s">
        <v>281</v>
      </c>
      <c r="C29" s="11" t="str">
        <f>VLOOKUP(B29,AU!C:J, 8, FALSE)</f>
        <v/>
      </c>
    </row>
    <row r="30">
      <c r="B30" s="16" t="s">
        <v>282</v>
      </c>
      <c r="C30" s="11" t="str">
        <f>VLOOKUP(B30,AU!C:J, 8, FALSE)</f>
        <v/>
      </c>
    </row>
    <row r="31">
      <c r="B31" s="16" t="s">
        <v>283</v>
      </c>
      <c r="C31" s="11" t="str">
        <f>VLOOKUP(B31,AU!C:J, 8, FALSE)</f>
        <v/>
      </c>
    </row>
    <row r="32">
      <c r="B32" s="16" t="s">
        <v>284</v>
      </c>
      <c r="C32" s="11" t="str">
        <f>VLOOKUP(B32,AU!C:J, 8, FALSE)</f>
        <v/>
      </c>
    </row>
    <row r="33">
      <c r="B33" s="16" t="s">
        <v>285</v>
      </c>
      <c r="C33" s="11" t="str">
        <f>VLOOKUP(B33,AU!C:J, 8, FALSE)</f>
        <v/>
      </c>
    </row>
    <row r="34">
      <c r="B34" s="16" t="s">
        <v>286</v>
      </c>
      <c r="C34" s="11" t="str">
        <f>VLOOKUP(B34,AU!C:J, 8, FALSE)</f>
        <v/>
      </c>
    </row>
    <row r="35">
      <c r="B35" s="16" t="s">
        <v>287</v>
      </c>
      <c r="C35" s="11" t="str">
        <f>VLOOKUP(B35,AU!C:J, 8, FALSE)</f>
        <v/>
      </c>
    </row>
    <row r="36">
      <c r="B36" s="16" t="s">
        <v>288</v>
      </c>
      <c r="C36" s="11" t="str">
        <f>VLOOKUP(B36,AU!C:J, 8, FALSE)</f>
        <v/>
      </c>
    </row>
    <row r="37">
      <c r="B37" s="16" t="s">
        <v>289</v>
      </c>
      <c r="C37" s="11" t="str">
        <f>VLOOKUP(B37,AU!C:J, 8, FALSE)</f>
        <v/>
      </c>
    </row>
    <row r="38">
      <c r="B38" s="16" t="s">
        <v>290</v>
      </c>
      <c r="C38" s="11" t="str">
        <f>VLOOKUP(B38,AU!C:J, 8, FALSE)</f>
        <v/>
      </c>
    </row>
    <row r="39">
      <c r="B39" s="16" t="s">
        <v>291</v>
      </c>
      <c r="C39" s="11" t="str">
        <f>VLOOKUP(B39,AU!C:J, 8, FALSE)</f>
        <v/>
      </c>
    </row>
    <row r="40">
      <c r="B40" s="16" t="s">
        <v>292</v>
      </c>
      <c r="C40" s="11" t="str">
        <f>VLOOKUP(B40,AU!C:J, 8, FALSE)</f>
        <v/>
      </c>
    </row>
    <row r="41">
      <c r="B41" s="16" t="s">
        <v>293</v>
      </c>
      <c r="C41" s="11" t="str">
        <f>VLOOKUP(B41,AU!C:J, 8, FALSE)</f>
        <v/>
      </c>
    </row>
    <row r="42">
      <c r="B42" s="16" t="s">
        <v>294</v>
      </c>
      <c r="C42" s="11" t="str">
        <f>VLOOKUP(B42,AU!C:J, 8, FALSE)</f>
        <v/>
      </c>
    </row>
    <row r="43">
      <c r="B43" s="16" t="s">
        <v>295</v>
      </c>
      <c r="C43" s="11" t="str">
        <f>VLOOKUP(B43,AU!C:J, 8, FALSE)</f>
        <v/>
      </c>
    </row>
    <row r="44">
      <c r="B44" s="16" t="s">
        <v>296</v>
      </c>
      <c r="C44" s="11" t="str">
        <f>VLOOKUP(B44,AU!C:J, 8, FALSE)</f>
        <v/>
      </c>
    </row>
    <row r="45">
      <c r="B45" s="16" t="s">
        <v>297</v>
      </c>
      <c r="C45" s="11" t="str">
        <f>VLOOKUP(B45,AU!C:J, 8, FALSE)</f>
        <v/>
      </c>
    </row>
    <row r="46">
      <c r="B46" s="16" t="s">
        <v>298</v>
      </c>
      <c r="C46" s="11" t="str">
        <f>VLOOKUP(B46,AU!C:J, 8, FALSE)</f>
        <v/>
      </c>
    </row>
  </sheetData>
  <mergeCells count="5">
    <mergeCell ref="B1:G1"/>
    <mergeCell ref="B3:C3"/>
    <mergeCell ref="E3:F3"/>
    <mergeCell ref="B10:C10"/>
    <mergeCell ref="E10:G10"/>
  </mergeCells>
  <conditionalFormatting sqref="C12:C46">
    <cfRule type="cellIs" dxfId="0" priority="1" operator="equal">
      <formula>"Pass"</formula>
    </cfRule>
  </conditionalFormatting>
  <conditionalFormatting sqref="C12:C46">
    <cfRule type="cellIs" dxfId="1" priority="2" operator="equal">
      <formula>"Fail"</formula>
    </cfRule>
  </conditionalFormatting>
  <conditionalFormatting sqref="C11 F11:F17 G11:G27">
    <cfRule type="cellIs" dxfId="0" priority="3" operator="equal">
      <formula>"Fully Implemented"</formula>
    </cfRule>
  </conditionalFormatting>
  <conditionalFormatting sqref="C11 F11:F17 G11:G27">
    <cfRule type="cellIs" dxfId="2" priority="4" operator="equal">
      <formula>"Partially Implemented"</formula>
    </cfRule>
  </conditionalFormatting>
  <conditionalFormatting sqref="C11 F11:F17 G11:G27">
    <cfRule type="cellIs" dxfId="1" priority="5" operator="equal">
      <formula>"Not Implemented"</formula>
    </cfRule>
  </conditionalFormatting>
  <conditionalFormatting sqref="C7">
    <cfRule type="cellIs" dxfId="1" priority="6" operator="lessThan">
      <formula>0.34</formula>
    </cfRule>
  </conditionalFormatting>
  <conditionalFormatting sqref="C7">
    <cfRule type="cellIs" dxfId="2" priority="7" operator="between">
      <formula>0.34</formula>
      <formula>0.66</formula>
    </cfRule>
  </conditionalFormatting>
  <conditionalFormatting sqref="C7">
    <cfRule type="cellIs" dxfId="0" priority="8" operator="greaterThan">
      <formula>0.66</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
      <c r="B1" s="2" t="s">
        <v>299</v>
      </c>
      <c r="C1" s="3"/>
      <c r="D1" s="3"/>
      <c r="E1" s="3"/>
      <c r="F1" s="3"/>
      <c r="G1" s="4"/>
      <c r="H1" s="5"/>
      <c r="I1" s="5"/>
      <c r="J1" s="5"/>
      <c r="K1" s="5"/>
    </row>
    <row r="2">
      <c r="A2" s="6"/>
      <c r="E2" s="5"/>
      <c r="H2" s="5"/>
      <c r="I2" s="5"/>
      <c r="J2" s="5"/>
      <c r="K2" s="5"/>
    </row>
    <row r="3">
      <c r="A3" s="1"/>
      <c r="B3" s="7" t="s">
        <v>300</v>
      </c>
      <c r="C3" s="4"/>
      <c r="E3" s="7" t="s">
        <v>301</v>
      </c>
      <c r="F3" s="4"/>
      <c r="I3" s="5"/>
      <c r="J3" s="5"/>
      <c r="K3" s="5"/>
    </row>
    <row r="4">
      <c r="A4" s="1"/>
      <c r="B4" s="8" t="s">
        <v>3</v>
      </c>
      <c r="C4" s="8" t="s">
        <v>4</v>
      </c>
      <c r="E4" s="8" t="s">
        <v>5</v>
      </c>
      <c r="F4" s="8" t="s">
        <v>4</v>
      </c>
    </row>
    <row r="5">
      <c r="A5" s="1"/>
      <c r="B5" s="9" t="s">
        <v>6</v>
      </c>
      <c r="C5" s="10">
        <f>COUNTIF(CA!$J$2:$J$49, "Pass")</f>
        <v>0</v>
      </c>
      <c r="E5" s="9" t="s">
        <v>7</v>
      </c>
      <c r="F5" s="11">
        <f>COUNTIF(G$12:G$25, "Fully Implemented")</f>
        <v>0</v>
      </c>
    </row>
    <row r="6">
      <c r="A6" s="1"/>
      <c r="B6" s="9" t="s">
        <v>8</v>
      </c>
      <c r="C6" s="10">
        <f>COUNTIF(CA!$J$2:$J$49, "Fail")</f>
        <v>0</v>
      </c>
      <c r="E6" s="9" t="s">
        <v>9</v>
      </c>
      <c r="F6" s="11">
        <f>COUNTIF(G$12:G$25, "Partially Implemented")</f>
        <v>0</v>
      </c>
    </row>
    <row r="7">
      <c r="A7" s="1"/>
      <c r="B7" s="12" t="s">
        <v>10</v>
      </c>
      <c r="C7" s="13" t="str">
        <f>IF(SUM(C5:C6)=0, "Pending", C5/SUM(C5:C6))</f>
        <v>Pending</v>
      </c>
      <c r="E7" s="9" t="s">
        <v>11</v>
      </c>
      <c r="F7" s="11">
        <f>COUNTIF(G$12:G$25, "Not Implemented")</f>
        <v>0</v>
      </c>
    </row>
    <row r="8">
      <c r="A8" s="1"/>
    </row>
    <row r="10">
      <c r="B10" s="7" t="s">
        <v>302</v>
      </c>
      <c r="C10" s="4"/>
      <c r="D10" s="14"/>
      <c r="E10" s="7" t="s">
        <v>303</v>
      </c>
      <c r="F10" s="3"/>
      <c r="G10" s="4"/>
    </row>
    <row r="11">
      <c r="B11" s="8" t="s">
        <v>14</v>
      </c>
      <c r="C11" s="8" t="s">
        <v>15</v>
      </c>
      <c r="D11" s="15"/>
      <c r="E11" s="8" t="s">
        <v>16</v>
      </c>
      <c r="F11" s="8" t="s">
        <v>17</v>
      </c>
      <c r="G11" s="8" t="s">
        <v>18</v>
      </c>
    </row>
    <row r="12">
      <c r="B12" s="16" t="s">
        <v>304</v>
      </c>
      <c r="C12" s="11" t="str">
        <f>VLOOKUP(B12,CA!C:J, 8, FALSE)</f>
        <v/>
      </c>
      <c r="D12" s="1"/>
      <c r="E12" s="17" t="s">
        <v>305</v>
      </c>
      <c r="F12" s="21" t="s">
        <v>21</v>
      </c>
      <c r="G12" s="11" t="str">
        <f>IF(OR(COUNTIF(CA!$B$2:$B$49, E12) = 0, COUNTIFS(CA!$B$2:$B$49, E12, CA!$J$2:$J$49, "") &gt; 0),
    "", 
    IF(AND(COUNTIFS(CA!$B$2:$B$49, E12, CA!$J$2:$J$49, "Pass") = COUNTIF(CA!$B$2:$B$49, E12), COUNTIF(CA!$B$2:$B$49, E12) &gt; 0), 
        "Fully Implemented", 
        IF(AND(COUNTIFS(CA!$B$2:$B$49, E12, CA!$J$2:$J$49, "Fail") = COUNTIF(CA!$B$2:$B$49, E12), COUNTIF(CA!$B$2:$B$49, E12) &gt; 0), 
            "Not Implemented", 
            "Partially Implemented"
        )
    )
)</f>
        <v/>
      </c>
    </row>
    <row r="13">
      <c r="B13" s="16" t="s">
        <v>306</v>
      </c>
      <c r="C13" s="11" t="str">
        <f>VLOOKUP(B13,CA!C:J, 8, FALSE)</f>
        <v/>
      </c>
      <c r="D13" s="1"/>
      <c r="E13" s="17" t="s">
        <v>307</v>
      </c>
      <c r="F13" s="21" t="s">
        <v>308</v>
      </c>
      <c r="G13" s="11" t="str">
        <f>IF(OR(COUNTIF(CA!$B$2:$B$49, E13) = 0, COUNTIFS(CA!$B$2:$B$49, E13, CA!$J$2:$J$49, "") &gt; 0),
    "", 
    IF(AND(COUNTIFS(CA!$B$2:$B$49, E13, CA!$J$2:$J$49, "Pass") = COUNTIF(CA!$B$2:$B$49, E13), COUNTIF(CA!$B$2:$B$49, E13) &gt; 0), 
        "Fully Implemented", 
        IF(AND(COUNTIFS(CA!$B$2:$B$49, E13, CA!$J$2:$J$49, "Fail") = COUNTIF(CA!$B$2:$B$49, E13), COUNTIF(CA!$B$2:$B$49, E13) &gt; 0), 
            "Not Implemented", 
            "Partially Implemented"
        )
    )
)</f>
        <v/>
      </c>
    </row>
    <row r="14">
      <c r="B14" s="16" t="s">
        <v>309</v>
      </c>
      <c r="C14" s="11" t="str">
        <f>VLOOKUP(B14,CA!C:J, 8, FALSE)</f>
        <v/>
      </c>
      <c r="D14" s="1"/>
      <c r="E14" s="17" t="s">
        <v>310</v>
      </c>
      <c r="F14" s="21" t="s">
        <v>311</v>
      </c>
      <c r="G14" s="11" t="str">
        <f>IF(OR(COUNTIF(CA!$B$2:$B$49, E14) = 0, COUNTIFS(CA!$B$2:$B$49, E14, CA!$J$2:$J$49, "") &gt; 0),
    "", 
    IF(AND(COUNTIFS(CA!$B$2:$B$49, E14, CA!$J$2:$J$49, "Pass") = COUNTIF(CA!$B$2:$B$49, E14), COUNTIF(CA!$B$2:$B$49, E14) &gt; 0), 
        "Fully Implemented", 
        IF(AND(COUNTIFS(CA!$B$2:$B$49, E14, CA!$J$2:$J$49, "Fail") = COUNTIF(CA!$B$2:$B$49, E14), COUNTIF(CA!$B$2:$B$49, E14) &gt; 0), 
            "Not Implemented", 
            "Partially Implemented"
        )
    )
)</f>
        <v/>
      </c>
    </row>
    <row r="15">
      <c r="B15" s="16" t="s">
        <v>312</v>
      </c>
      <c r="C15" s="11" t="str">
        <f>VLOOKUP(B15,CA!C:J, 8, FALSE)</f>
        <v/>
      </c>
      <c r="D15" s="1"/>
      <c r="E15" s="17" t="s">
        <v>313</v>
      </c>
      <c r="F15" s="21" t="s">
        <v>314</v>
      </c>
      <c r="G15" s="11" t="str">
        <f>IF(OR(COUNTIF(CA!$B$2:$B$49, E15) = 0, COUNTIFS(CA!$B$2:$B$49, E15, CA!$J$2:$J$49, "") &gt; 0),
    "", 
    IF(AND(COUNTIFS(CA!$B$2:$B$49, E15, CA!$J$2:$J$49, "Pass") = COUNTIF(CA!$B$2:$B$49, E15), COUNTIF(CA!$B$2:$B$49, E15) &gt; 0), 
        "Fully Implemented", 
        IF(AND(COUNTIFS(CA!$B$2:$B$49, E15, CA!$J$2:$J$49, "Fail") = COUNTIF(CA!$B$2:$B$49, E15), COUNTIF(CA!$B$2:$B$49, E15) &gt; 0), 
            "Not Implemented", 
            "Partially Implemented"
        )
    )
)</f>
        <v/>
      </c>
    </row>
    <row r="16">
      <c r="B16" s="16" t="s">
        <v>315</v>
      </c>
      <c r="C16" s="11" t="str">
        <f>VLOOKUP(B16,CA!C:J, 8, FALSE)</f>
        <v/>
      </c>
      <c r="D16" s="1"/>
      <c r="E16" s="17" t="s">
        <v>316</v>
      </c>
      <c r="F16" s="21" t="s">
        <v>317</v>
      </c>
      <c r="G16" s="11" t="str">
        <f>IF(OR(COUNTIF(CA!$B$2:$B$49, E16) = 0, COUNTIFS(CA!$B$2:$B$49, E16, CA!$J$2:$J$49, "") &gt; 0),
    "", 
    IF(AND(COUNTIFS(CA!$B$2:$B$49, E16, CA!$J$2:$J$49, "Pass") = COUNTIF(CA!$B$2:$B$49, E16), COUNTIF(CA!$B$2:$B$49, E16) &gt; 0), 
        "Fully Implemented", 
        IF(AND(COUNTIFS(CA!$B$2:$B$49, E16, CA!$J$2:$J$49, "Fail") = COUNTIF(CA!$B$2:$B$49, E16), COUNTIF(CA!$B$2:$B$49, E16) &gt; 0), 
            "Not Implemented", 
            "Partially Implemented"
        )
    )
)</f>
        <v/>
      </c>
    </row>
    <row r="17">
      <c r="B17" s="16" t="s">
        <v>318</v>
      </c>
      <c r="C17" s="11" t="str">
        <f>VLOOKUP(B17,CA!C:J, 8, FALSE)</f>
        <v/>
      </c>
      <c r="D17" s="1"/>
      <c r="E17" s="17" t="s">
        <v>319</v>
      </c>
      <c r="F17" s="21" t="s">
        <v>320</v>
      </c>
      <c r="G17" s="11" t="str">
        <f>IF(OR(COUNTIF(CA!$B$2:$B$49, E17) = 0, COUNTIFS(CA!$B$2:$B$49, E17, CA!$J$2:$J$49, "") &gt; 0),
    "", 
    IF(AND(COUNTIFS(CA!$B$2:$B$49, E17, CA!$J$2:$J$49, "Pass") = COUNTIF(CA!$B$2:$B$49, E17), COUNTIF(CA!$B$2:$B$49, E17) &gt; 0), 
        "Fully Implemented", 
        IF(AND(COUNTIFS(CA!$B$2:$B$49, E17, CA!$J$2:$J$49, "Fail") = COUNTIF(CA!$B$2:$B$49, E17), COUNTIF(CA!$B$2:$B$49, E17) &gt; 0), 
            "Not Implemented", 
            "Partially Implemented"
        )
    )
)</f>
        <v/>
      </c>
    </row>
    <row r="18">
      <c r="B18" s="16" t="s">
        <v>321</v>
      </c>
      <c r="C18" s="11" t="str">
        <f>VLOOKUP(B18,CA!C:J, 8, FALSE)</f>
        <v/>
      </c>
      <c r="D18" s="1"/>
      <c r="E18" s="17" t="s">
        <v>322</v>
      </c>
      <c r="F18" s="21" t="s">
        <v>323</v>
      </c>
      <c r="G18" s="11" t="str">
        <f>IF(OR(COUNTIF(CA!$B$2:$B$49, E18) = 0, COUNTIFS(CA!$B$2:$B$49, E18, CA!$J$2:$J$49, "") &gt; 0),
    "", 
    IF(AND(COUNTIFS(CA!$B$2:$B$49, E18, CA!$J$2:$J$49, "Pass") = COUNTIF(CA!$B$2:$B$49, E18), COUNTIF(CA!$B$2:$B$49, E18) &gt; 0), 
        "Fully Implemented", 
        IF(AND(COUNTIFS(CA!$B$2:$B$49, E18, CA!$J$2:$J$49, "Fail") = COUNTIF(CA!$B$2:$B$49, E18), COUNTIF(CA!$B$2:$B$49, E18) &gt; 0), 
            "Not Implemented", 
            "Partially Implemented"
        )
    )
)</f>
        <v/>
      </c>
    </row>
    <row r="19">
      <c r="B19" s="16" t="s">
        <v>324</v>
      </c>
      <c r="C19" s="11" t="str">
        <f>VLOOKUP(B19,CA!C:J, 8, FALSE)</f>
        <v/>
      </c>
      <c r="D19" s="1"/>
      <c r="E19" s="17" t="s">
        <v>325</v>
      </c>
      <c r="F19" s="21" t="s">
        <v>326</v>
      </c>
      <c r="G19" s="11" t="str">
        <f>IF(OR(COUNTIF(CA!$B$2:$B$49, E19) = 0, COUNTIFS(CA!$B$2:$B$49, E19, CA!$J$2:$J$49, "") &gt; 0),
    "", 
    IF(AND(COUNTIFS(CA!$B$2:$B$49, E19, CA!$J$2:$J$49, "Pass") = COUNTIF(CA!$B$2:$B$49, E19), COUNTIF(CA!$B$2:$B$49, E19) &gt; 0), 
        "Fully Implemented", 
        IF(AND(COUNTIFS(CA!$B$2:$B$49, E19, CA!$J$2:$J$49, "Fail") = COUNTIF(CA!$B$2:$B$49, E19), COUNTIF(CA!$B$2:$B$49, E19) &gt; 0), 
            "Not Implemented", 
            "Partially Implemented"
        )
    )
)</f>
        <v/>
      </c>
    </row>
    <row r="20">
      <c r="B20" s="16" t="s">
        <v>327</v>
      </c>
      <c r="C20" s="11" t="str">
        <f>VLOOKUP(B20,CA!C:J, 8, FALSE)</f>
        <v/>
      </c>
      <c r="D20" s="1"/>
      <c r="E20" s="17" t="s">
        <v>328</v>
      </c>
      <c r="F20" s="21" t="s">
        <v>329</v>
      </c>
      <c r="G20" s="11" t="str">
        <f>IF(OR(COUNTIF(CA!$B$2:$B$49, E20) = 0, COUNTIFS(CA!$B$2:$B$49, E20, CA!$J$2:$J$49, "") &gt; 0),
    "", 
    IF(AND(COUNTIFS(CA!$B$2:$B$49, E20, CA!$J$2:$J$49, "Pass") = COUNTIF(CA!$B$2:$B$49, E20), COUNTIF(CA!$B$2:$B$49, E20) &gt; 0), 
        "Fully Implemented", 
        IF(AND(COUNTIFS(CA!$B$2:$B$49, E20, CA!$J$2:$J$49, "Fail") = COUNTIF(CA!$B$2:$B$49, E20), COUNTIF(CA!$B$2:$B$49, E20) &gt; 0), 
            "Not Implemented", 
            "Partially Implemented"
        )
    )
)</f>
        <v/>
      </c>
    </row>
    <row r="21">
      <c r="B21" s="16" t="s">
        <v>330</v>
      </c>
      <c r="C21" s="11" t="str">
        <f>VLOOKUP(B21,CA!C:J, 8, FALSE)</f>
        <v/>
      </c>
      <c r="D21" s="1"/>
      <c r="E21" s="17" t="s">
        <v>331</v>
      </c>
      <c r="F21" s="21" t="s">
        <v>332</v>
      </c>
      <c r="G21" s="11" t="str">
        <f>IF(OR(COUNTIF(CA!$B$2:$B$49, E21) = 0, COUNTIFS(CA!$B$2:$B$49, E21, CA!$J$2:$J$49, "") &gt; 0),
    "", 
    IF(AND(COUNTIFS(CA!$B$2:$B$49, E21, CA!$J$2:$J$49, "Pass") = COUNTIF(CA!$B$2:$B$49, E21), COUNTIF(CA!$B$2:$B$49, E21) &gt; 0), 
        "Fully Implemented", 
        IF(AND(COUNTIFS(CA!$B$2:$B$49, E21, CA!$J$2:$J$49, "Fail") = COUNTIF(CA!$B$2:$B$49, E21), COUNTIF(CA!$B$2:$B$49, E21) &gt; 0), 
            "Not Implemented", 
            "Partially Implemented"
        )
    )
)</f>
        <v/>
      </c>
    </row>
    <row r="22">
      <c r="B22" s="16" t="s">
        <v>333</v>
      </c>
      <c r="C22" s="11" t="str">
        <f>VLOOKUP(B22,CA!C:J, 8, FALSE)</f>
        <v/>
      </c>
      <c r="D22" s="1"/>
      <c r="E22" s="17" t="s">
        <v>334</v>
      </c>
      <c r="F22" s="21" t="s">
        <v>335</v>
      </c>
      <c r="G22" s="11" t="str">
        <f>IF(OR(COUNTIF(CA!$B$2:$B$49, E22) = 0, COUNTIFS(CA!$B$2:$B$49, E22, CA!$J$2:$J$49, "") &gt; 0),
    "", 
    IF(AND(COUNTIFS(CA!$B$2:$B$49, E22, CA!$J$2:$J$49, "Pass") = COUNTIF(CA!$B$2:$B$49, E22), COUNTIF(CA!$B$2:$B$49, E22) &gt; 0), 
        "Fully Implemented", 
        IF(AND(COUNTIFS(CA!$B$2:$B$49, E22, CA!$J$2:$J$49, "Fail") = COUNTIF(CA!$B$2:$B$49, E22), COUNTIF(CA!$B$2:$B$49, E22) &gt; 0), 
            "Not Implemented", 
            "Partially Implemented"
        )
    )
)</f>
        <v/>
      </c>
    </row>
    <row r="23">
      <c r="B23" s="16" t="s">
        <v>336</v>
      </c>
      <c r="C23" s="11" t="str">
        <f>VLOOKUP(B23,CA!C:J, 8, FALSE)</f>
        <v/>
      </c>
      <c r="D23" s="1"/>
      <c r="E23" s="17" t="s">
        <v>337</v>
      </c>
      <c r="F23" s="21" t="s">
        <v>338</v>
      </c>
      <c r="G23" s="11" t="str">
        <f>IF(OR(COUNTIF(CA!$B$2:$B$49, E23) = 0, COUNTIFS(CA!$B$2:$B$49, E23, CA!$J$2:$J$49, "") &gt; 0),
    "", 
    IF(AND(COUNTIFS(CA!$B$2:$B$49, E23, CA!$J$2:$J$49, "Pass") = COUNTIF(CA!$B$2:$B$49, E23), COUNTIF(CA!$B$2:$B$49, E23) &gt; 0), 
        "Fully Implemented", 
        IF(AND(COUNTIFS(CA!$B$2:$B$49, E23, CA!$J$2:$J$49, "Fail") = COUNTIF(CA!$B$2:$B$49, E23), COUNTIF(CA!$B$2:$B$49, E23) &gt; 0), 
            "Not Implemented", 
            "Partially Implemented"
        )
    )
)</f>
        <v/>
      </c>
    </row>
    <row r="24">
      <c r="B24" s="16" t="s">
        <v>339</v>
      </c>
      <c r="C24" s="11" t="str">
        <f>VLOOKUP(B24,CA!C:J, 8, FALSE)</f>
        <v/>
      </c>
      <c r="D24" s="1"/>
      <c r="E24" s="17" t="s">
        <v>340</v>
      </c>
      <c r="F24" s="21" t="s">
        <v>341</v>
      </c>
      <c r="G24" s="11" t="str">
        <f>IF(OR(COUNTIF(CA!$B$2:$B$49, E24) = 0, COUNTIFS(CA!$B$2:$B$49, E24, CA!$J$2:$J$49, "") &gt; 0),
    "", 
    IF(AND(COUNTIFS(CA!$B$2:$B$49, E24, CA!$J$2:$J$49, "Pass") = COUNTIF(CA!$B$2:$B$49, E24), COUNTIF(CA!$B$2:$B$49, E24) &gt; 0), 
        "Fully Implemented", 
        IF(AND(COUNTIFS(CA!$B$2:$B$49, E24, CA!$J$2:$J$49, "Fail") = COUNTIF(CA!$B$2:$B$49, E24), COUNTIF(CA!$B$2:$B$49, E24) &gt; 0), 
            "Not Implemented", 
            "Partially Implemented"
        )
    )
)</f>
        <v/>
      </c>
    </row>
    <row r="25">
      <c r="B25" s="16" t="s">
        <v>342</v>
      </c>
      <c r="C25" s="11" t="str">
        <f>VLOOKUP(B25,CA!C:J, 8, FALSE)</f>
        <v/>
      </c>
      <c r="D25" s="1"/>
      <c r="E25" s="17" t="s">
        <v>343</v>
      </c>
      <c r="F25" s="21" t="s">
        <v>344</v>
      </c>
      <c r="G25" s="11" t="str">
        <f>IF(OR(COUNTIF(CA!$B$2:$B$49, E25) = 0, COUNTIFS(CA!$B$2:$B$49, E25, CA!$J$2:$J$49, "") &gt; 0),
    "", 
    IF(AND(COUNTIFS(CA!$B$2:$B$49, E25, CA!$J$2:$J$49, "Pass") = COUNTIF(CA!$B$2:$B$49, E25), COUNTIF(CA!$B$2:$B$49, E25) &gt; 0), 
        "Fully Implemented", 
        IF(AND(COUNTIFS(CA!$B$2:$B$49, E25, CA!$J$2:$J$49, "Fail") = COUNTIF(CA!$B$2:$B$49, E25), COUNTIF(CA!$B$2:$B$49, E25) &gt; 0), 
            "Not Implemented", 
            "Partially Implemented"
        )
    )
)</f>
        <v/>
      </c>
    </row>
    <row r="26">
      <c r="B26" s="16" t="s">
        <v>345</v>
      </c>
      <c r="C26" s="11" t="str">
        <f>VLOOKUP(B26,CA!C:J, 8, FALSE)</f>
        <v/>
      </c>
    </row>
    <row r="27">
      <c r="B27" s="16" t="s">
        <v>346</v>
      </c>
      <c r="C27" s="11" t="str">
        <f>VLOOKUP(B27,CA!C:J, 8, FALSE)</f>
        <v/>
      </c>
    </row>
    <row r="28">
      <c r="B28" s="16" t="s">
        <v>347</v>
      </c>
      <c r="C28" s="11" t="str">
        <f>VLOOKUP(B28,CA!C:J, 8, FALSE)</f>
        <v/>
      </c>
    </row>
    <row r="29">
      <c r="B29" s="16" t="s">
        <v>348</v>
      </c>
      <c r="C29" s="11" t="str">
        <f>VLOOKUP(B29,CA!C:J, 8, FALSE)</f>
        <v/>
      </c>
    </row>
    <row r="30">
      <c r="B30" s="16" t="s">
        <v>349</v>
      </c>
      <c r="C30" s="11" t="str">
        <f>VLOOKUP(B30,CA!C:J, 8, FALSE)</f>
        <v/>
      </c>
    </row>
    <row r="31">
      <c r="B31" s="16" t="s">
        <v>350</v>
      </c>
      <c r="C31" s="11" t="str">
        <f>VLOOKUP(B31,CA!C:J, 8, FALSE)</f>
        <v/>
      </c>
    </row>
    <row r="32">
      <c r="B32" s="16" t="s">
        <v>351</v>
      </c>
      <c r="C32" s="11" t="str">
        <f>VLOOKUP(B32,CA!C:J, 8, FALSE)</f>
        <v/>
      </c>
    </row>
    <row r="33">
      <c r="B33" s="16" t="s">
        <v>352</v>
      </c>
      <c r="C33" s="11" t="str">
        <f>VLOOKUP(B33,CA!C:J, 8, FALSE)</f>
        <v/>
      </c>
    </row>
    <row r="34">
      <c r="B34" s="16" t="s">
        <v>353</v>
      </c>
      <c r="C34" s="11" t="str">
        <f>VLOOKUP(B34,CA!C:J, 8, FALSE)</f>
        <v/>
      </c>
    </row>
    <row r="35">
      <c r="B35" s="16" t="s">
        <v>354</v>
      </c>
      <c r="C35" s="11" t="str">
        <f>VLOOKUP(B35,CA!C:J, 8, FALSE)</f>
        <v/>
      </c>
    </row>
    <row r="36">
      <c r="B36" s="16" t="s">
        <v>355</v>
      </c>
      <c r="C36" s="11" t="str">
        <f>VLOOKUP(B36,CA!C:J, 8, FALSE)</f>
        <v/>
      </c>
    </row>
    <row r="37">
      <c r="B37" s="16" t="s">
        <v>356</v>
      </c>
      <c r="C37" s="11" t="str">
        <f>VLOOKUP(B37,CA!C:J, 8, FALSE)</f>
        <v/>
      </c>
    </row>
    <row r="38">
      <c r="B38" s="16" t="s">
        <v>357</v>
      </c>
      <c r="C38" s="11" t="str">
        <f>VLOOKUP(B38,CA!C:J, 8, FALSE)</f>
        <v/>
      </c>
    </row>
    <row r="39">
      <c r="B39" s="16" t="s">
        <v>358</v>
      </c>
      <c r="C39" s="11" t="str">
        <f>VLOOKUP(B39,CA!C:J, 8, FALSE)</f>
        <v/>
      </c>
    </row>
    <row r="40">
      <c r="B40" s="16" t="s">
        <v>359</v>
      </c>
      <c r="C40" s="11" t="str">
        <f>VLOOKUP(B40,CA!C:J, 8, FALSE)</f>
        <v/>
      </c>
    </row>
    <row r="41">
      <c r="B41" s="16" t="s">
        <v>360</v>
      </c>
      <c r="C41" s="11" t="str">
        <f>VLOOKUP(B41,CA!C:J, 8, FALSE)</f>
        <v/>
      </c>
    </row>
    <row r="42">
      <c r="B42" s="16" t="s">
        <v>361</v>
      </c>
      <c r="C42" s="11" t="str">
        <f>VLOOKUP(B42,CA!C:J, 8, FALSE)</f>
        <v/>
      </c>
    </row>
    <row r="43">
      <c r="B43" s="16" t="s">
        <v>362</v>
      </c>
      <c r="C43" s="11" t="str">
        <f>VLOOKUP(B43,CA!C:J, 8, FALSE)</f>
        <v/>
      </c>
    </row>
    <row r="44">
      <c r="B44" s="16" t="s">
        <v>363</v>
      </c>
      <c r="C44" s="11" t="str">
        <f>VLOOKUP(B44,CA!C:J, 8, FALSE)</f>
        <v/>
      </c>
    </row>
    <row r="45">
      <c r="B45" s="16" t="s">
        <v>364</v>
      </c>
      <c r="C45" s="11" t="str">
        <f>VLOOKUP(B45,CA!C:J, 8, FALSE)</f>
        <v/>
      </c>
    </row>
    <row r="46">
      <c r="B46" s="16" t="s">
        <v>365</v>
      </c>
      <c r="C46" s="11" t="str">
        <f>VLOOKUP(B46,CA!C:J, 8, FALSE)</f>
        <v/>
      </c>
    </row>
    <row r="47">
      <c r="B47" s="16" t="s">
        <v>366</v>
      </c>
      <c r="C47" s="11" t="str">
        <f>VLOOKUP(B47,CA!C:J, 8, FALSE)</f>
        <v/>
      </c>
    </row>
    <row r="48">
      <c r="B48" s="16" t="s">
        <v>367</v>
      </c>
      <c r="C48" s="11" t="str">
        <f>VLOOKUP(B48,CA!C:J, 8, FALSE)</f>
        <v/>
      </c>
    </row>
    <row r="49">
      <c r="B49" s="16" t="s">
        <v>368</v>
      </c>
      <c r="C49" s="11" t="str">
        <f>VLOOKUP(B49,CA!C:J, 8, FALSE)</f>
        <v/>
      </c>
    </row>
    <row r="50">
      <c r="B50" s="16" t="s">
        <v>369</v>
      </c>
      <c r="C50" s="11" t="str">
        <f>VLOOKUP(B50,CA!C:J, 8, FALSE)</f>
        <v/>
      </c>
    </row>
    <row r="51">
      <c r="B51" s="16" t="s">
        <v>370</v>
      </c>
      <c r="C51" s="11" t="str">
        <f>VLOOKUP(B51,CA!C:J, 8, FALSE)</f>
        <v/>
      </c>
    </row>
    <row r="52">
      <c r="B52" s="16" t="s">
        <v>371</v>
      </c>
      <c r="C52" s="11" t="str">
        <f>VLOOKUP(B52,CA!C:J, 8, FALSE)</f>
        <v/>
      </c>
    </row>
    <row r="53">
      <c r="B53" s="16" t="s">
        <v>372</v>
      </c>
      <c r="C53" s="11" t="str">
        <f>VLOOKUP(B53,CA!C:J, 8, FALSE)</f>
        <v/>
      </c>
    </row>
    <row r="54">
      <c r="B54" s="16" t="s">
        <v>373</v>
      </c>
      <c r="C54" s="11" t="str">
        <f>VLOOKUP(B54,CA!C:J, 8, FALSE)</f>
        <v/>
      </c>
    </row>
    <row r="55">
      <c r="B55" s="16" t="s">
        <v>374</v>
      </c>
      <c r="C55" s="11" t="str">
        <f>VLOOKUP(B55,CA!C:J, 8, FALSE)</f>
        <v/>
      </c>
    </row>
    <row r="56">
      <c r="B56" s="16" t="s">
        <v>375</v>
      </c>
      <c r="C56" s="11" t="str">
        <f>VLOOKUP(B56,CA!C:J, 8, FALSE)</f>
        <v/>
      </c>
    </row>
    <row r="57">
      <c r="B57" s="16" t="s">
        <v>376</v>
      </c>
      <c r="C57" s="11" t="str">
        <f>VLOOKUP(B57,CA!C:J, 8, FALSE)</f>
        <v/>
      </c>
    </row>
    <row r="58">
      <c r="B58" s="16" t="s">
        <v>377</v>
      </c>
      <c r="C58" s="11" t="str">
        <f>VLOOKUP(B58,CA!C:J, 8, FALSE)</f>
        <v/>
      </c>
    </row>
    <row r="59">
      <c r="B59" s="16" t="s">
        <v>378</v>
      </c>
      <c r="C59" s="11" t="str">
        <f>VLOOKUP(B59,CA!C:J, 8, FALSE)</f>
        <v/>
      </c>
    </row>
  </sheetData>
  <mergeCells count="5">
    <mergeCell ref="B1:G1"/>
    <mergeCell ref="B3:C3"/>
    <mergeCell ref="E3:F3"/>
    <mergeCell ref="B10:C10"/>
    <mergeCell ref="E10:G10"/>
  </mergeCells>
  <conditionalFormatting sqref="C12:C59">
    <cfRule type="cellIs" dxfId="0" priority="1" operator="equal">
      <formula>"Pass"</formula>
    </cfRule>
  </conditionalFormatting>
  <conditionalFormatting sqref="C12:C59">
    <cfRule type="cellIs" dxfId="1" priority="2" operator="equal">
      <formula>"Fail"</formula>
    </cfRule>
  </conditionalFormatting>
  <conditionalFormatting sqref="C11 F11:F17 G11:G25">
    <cfRule type="cellIs" dxfId="0" priority="3" operator="equal">
      <formula>"Fully Implemented"</formula>
    </cfRule>
  </conditionalFormatting>
  <conditionalFormatting sqref="C11 F11:F17 G11:G25">
    <cfRule type="cellIs" dxfId="2" priority="4" operator="equal">
      <formula>"Partially Implemented"</formula>
    </cfRule>
  </conditionalFormatting>
  <conditionalFormatting sqref="C11 F11:F17 G11:G25">
    <cfRule type="cellIs" dxfId="1" priority="5" operator="equal">
      <formula>"Not Implemented"</formula>
    </cfRule>
  </conditionalFormatting>
  <conditionalFormatting sqref="C7">
    <cfRule type="cellIs" dxfId="1" priority="6" operator="lessThan">
      <formula>0.34</formula>
    </cfRule>
  </conditionalFormatting>
  <conditionalFormatting sqref="C7">
    <cfRule type="cellIs" dxfId="2" priority="7" operator="between">
      <formula>0.34</formula>
      <formula>0.66</formula>
    </cfRule>
  </conditionalFormatting>
  <conditionalFormatting sqref="C7">
    <cfRule type="cellIs" dxfId="0" priority="8" operator="greaterThan">
      <formula>0.66</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
      <c r="B1" s="2" t="s">
        <v>379</v>
      </c>
      <c r="C1" s="3"/>
      <c r="D1" s="3"/>
      <c r="E1" s="3"/>
      <c r="F1" s="3"/>
      <c r="G1" s="4"/>
      <c r="H1" s="5"/>
      <c r="I1" s="5"/>
      <c r="J1" s="5"/>
      <c r="K1" s="5"/>
    </row>
    <row r="2">
      <c r="A2" s="6"/>
      <c r="E2" s="5"/>
      <c r="H2" s="5"/>
      <c r="I2" s="5"/>
      <c r="J2" s="5"/>
      <c r="K2" s="5"/>
    </row>
    <row r="3">
      <c r="A3" s="1"/>
      <c r="B3" s="7" t="s">
        <v>380</v>
      </c>
      <c r="C3" s="4"/>
      <c r="E3" s="7" t="s">
        <v>381</v>
      </c>
      <c r="F3" s="4"/>
      <c r="I3" s="5"/>
      <c r="J3" s="5"/>
      <c r="K3" s="5"/>
    </row>
    <row r="4">
      <c r="A4" s="1"/>
      <c r="B4" s="8" t="s">
        <v>3</v>
      </c>
      <c r="C4" s="8" t="s">
        <v>4</v>
      </c>
      <c r="E4" s="8" t="s">
        <v>5</v>
      </c>
      <c r="F4" s="8" t="s">
        <v>4</v>
      </c>
    </row>
    <row r="5">
      <c r="A5" s="1"/>
      <c r="B5" s="9" t="s">
        <v>6</v>
      </c>
      <c r="C5" s="11">
        <f>COUNTIF(CM!$J$2:$J$70, "Pass")</f>
        <v>0</v>
      </c>
      <c r="E5" s="9" t="s">
        <v>7</v>
      </c>
      <c r="F5" s="11">
        <f>COUNTIF(G$12:G$38, "Fully Implemented")</f>
        <v>0</v>
      </c>
    </row>
    <row r="6">
      <c r="A6" s="1"/>
      <c r="B6" s="9" t="s">
        <v>8</v>
      </c>
      <c r="C6" s="11">
        <f>COUNTIF(CM!$J$2:$J$70, "Fail")</f>
        <v>0</v>
      </c>
      <c r="E6" s="9" t="s">
        <v>9</v>
      </c>
      <c r="F6" s="11">
        <f>COUNTIF(G$12:G$38, "Partially Implemented")</f>
        <v>0</v>
      </c>
    </row>
    <row r="7">
      <c r="A7" s="1"/>
      <c r="B7" s="12" t="s">
        <v>10</v>
      </c>
      <c r="C7" s="13" t="str">
        <f>IF(SUM(C5:C6)=0, "Pending", C5/SUM(C5:C6))</f>
        <v>Pending</v>
      </c>
      <c r="E7" s="9" t="s">
        <v>11</v>
      </c>
      <c r="F7" s="11">
        <f>COUNTIF(G$12:G$38, "Not Implemented")</f>
        <v>0</v>
      </c>
    </row>
    <row r="8">
      <c r="A8" s="1"/>
    </row>
    <row r="10">
      <c r="B10" s="7" t="s">
        <v>382</v>
      </c>
      <c r="C10" s="4"/>
      <c r="D10" s="14"/>
      <c r="E10" s="7" t="s">
        <v>383</v>
      </c>
      <c r="F10" s="3"/>
      <c r="G10" s="4"/>
    </row>
    <row r="11">
      <c r="B11" s="8" t="s">
        <v>14</v>
      </c>
      <c r="C11" s="8" t="s">
        <v>15</v>
      </c>
      <c r="D11" s="15"/>
      <c r="E11" s="8" t="s">
        <v>16</v>
      </c>
      <c r="F11" s="8" t="s">
        <v>17</v>
      </c>
      <c r="G11" s="8" t="s">
        <v>18</v>
      </c>
    </row>
    <row r="12">
      <c r="B12" s="16" t="s">
        <v>384</v>
      </c>
      <c r="C12" s="11" t="str">
        <f>VLOOKUP(B12,CM!C:J, 8, FALSE)</f>
        <v/>
      </c>
      <c r="D12" s="1"/>
      <c r="E12" s="17" t="s">
        <v>385</v>
      </c>
      <c r="F12" s="22" t="s">
        <v>21</v>
      </c>
      <c r="G12" s="11" t="str">
        <f>IF(OR(COUNTIF(CM!$B$2:$B$70, E12) = 0, COUNTIFS(CM!$B$2:$B$70, E12, CM!$J$2:$J$70, "") &gt; 0),
    "", 
    IF(AND(COUNTIFS(CM!$B$2:$B$70, E12, CM!$J$2:$J$70, "Pass") = COUNTIF(CM!$B$2:$B$70, E12), COUNTIF(CM!$B$2:$B$70, E12) &gt; 0), 
        "Fully Implemented", 
        IF(AND(COUNTIFS(CM!$B$2:$B$70, E12, CM!$J$2:$J$70, "Fail") = COUNTIF(CM!$B$2:$B$70, E12), COUNTIF(CM!$B$2:$B$70, E12) &gt; 0), 
            "Not Implemented", 
            "Partially Implemented"
        )
    )
)</f>
        <v/>
      </c>
    </row>
    <row r="13">
      <c r="B13" s="16" t="s">
        <v>386</v>
      </c>
      <c r="C13" s="11" t="str">
        <f>VLOOKUP(B13,CM!C:J, 8, FALSE)</f>
        <v/>
      </c>
      <c r="D13" s="1"/>
      <c r="E13" s="17" t="s">
        <v>387</v>
      </c>
      <c r="F13" s="22" t="s">
        <v>388</v>
      </c>
      <c r="G13" s="11" t="str">
        <f>IF(OR(COUNTIF(CM!$B$2:$B$70, E13) = 0, COUNTIFS(CM!$B$2:$B$70, E13, CM!$J$2:$J$70, "") &gt; 0),
    "", 
    IF(AND(COUNTIFS(CM!$B$2:$B$70, E13, CM!$J$2:$J$70, "Pass") = COUNTIF(CM!$B$2:$B$70, E13), COUNTIF(CM!$B$2:$B$70, E13) &gt; 0), 
        "Fully Implemented", 
        IF(AND(COUNTIFS(CM!$B$2:$B$70, E13, CM!$J$2:$J$70, "Fail") = COUNTIF(CM!$B$2:$B$70, E13), COUNTIF(CM!$B$2:$B$70, E13) &gt; 0), 
            "Not Implemented", 
            "Partially Implemented"
        )
    )
)</f>
        <v/>
      </c>
    </row>
    <row r="14">
      <c r="B14" s="16" t="s">
        <v>389</v>
      </c>
      <c r="C14" s="11" t="str">
        <f>VLOOKUP(B14,CM!C:J, 8, FALSE)</f>
        <v/>
      </c>
      <c r="D14" s="1"/>
      <c r="E14" s="17" t="s">
        <v>390</v>
      </c>
      <c r="F14" s="22" t="s">
        <v>391</v>
      </c>
      <c r="G14" s="11" t="str">
        <f>IF(OR(COUNTIF(CM!$B$2:$B$70, E14) = 0, COUNTIFS(CM!$B$2:$B$70, E14, CM!$J$2:$J$70, "") &gt; 0),
    "", 
    IF(AND(COUNTIFS(CM!$B$2:$B$70, E14, CM!$J$2:$J$70, "Pass") = COUNTIF(CM!$B$2:$B$70, E14), COUNTIF(CM!$B$2:$B$70, E14) &gt; 0), 
        "Fully Implemented", 
        IF(AND(COUNTIFS(CM!$B$2:$B$70, E14, CM!$J$2:$J$70, "Fail") = COUNTIF(CM!$B$2:$B$70, E14), COUNTIF(CM!$B$2:$B$70, E14) &gt; 0), 
            "Not Implemented", 
            "Partially Implemented"
        )
    )
)</f>
        <v/>
      </c>
    </row>
    <row r="15">
      <c r="B15" s="16" t="s">
        <v>392</v>
      </c>
      <c r="C15" s="11" t="str">
        <f>VLOOKUP(B15,CM!C:J, 8, FALSE)</f>
        <v/>
      </c>
      <c r="D15" s="1"/>
      <c r="E15" s="17" t="s">
        <v>393</v>
      </c>
      <c r="F15" s="22" t="s">
        <v>394</v>
      </c>
      <c r="G15" s="11" t="str">
        <f>IF(OR(COUNTIF(CM!$B$2:$B$70, E15) = 0, COUNTIFS(CM!$B$2:$B$70, E15, CM!$J$2:$J$70, "") &gt; 0),
    "", 
    IF(AND(COUNTIFS(CM!$B$2:$B$70, E15, CM!$J$2:$J$70, "Pass") = COUNTIF(CM!$B$2:$B$70, E15), COUNTIF(CM!$B$2:$B$70, E15) &gt; 0), 
        "Fully Implemented", 
        IF(AND(COUNTIFS(CM!$B$2:$B$70, E15, CM!$J$2:$J$70, "Fail") = COUNTIF(CM!$B$2:$B$70, E15), COUNTIF(CM!$B$2:$B$70, E15) &gt; 0), 
            "Not Implemented", 
            "Partially Implemented"
        )
    )
)</f>
        <v/>
      </c>
    </row>
    <row r="16">
      <c r="B16" s="16" t="s">
        <v>395</v>
      </c>
      <c r="C16" s="11" t="str">
        <f>VLOOKUP(B16,CM!C:J, 8, FALSE)</f>
        <v/>
      </c>
      <c r="D16" s="1"/>
      <c r="E16" s="17" t="s">
        <v>396</v>
      </c>
      <c r="F16" s="22" t="s">
        <v>397</v>
      </c>
      <c r="G16" s="11" t="str">
        <f>IF(OR(COUNTIF(CM!$B$2:$B$70, E16) = 0, COUNTIFS(CM!$B$2:$B$70, E16, CM!$J$2:$J$70, "") &gt; 0),
    "", 
    IF(AND(COUNTIFS(CM!$B$2:$B$70, E16, CM!$J$2:$J$70, "Pass") = COUNTIF(CM!$B$2:$B$70, E16), COUNTIF(CM!$B$2:$B$70, E16) &gt; 0), 
        "Fully Implemented", 
        IF(AND(COUNTIFS(CM!$B$2:$B$70, E16, CM!$J$2:$J$70, "Fail") = COUNTIF(CM!$B$2:$B$70, E16), COUNTIF(CM!$B$2:$B$70, E16) &gt; 0), 
            "Not Implemented", 
            "Partially Implemented"
        )
    )
)</f>
        <v/>
      </c>
    </row>
    <row r="17">
      <c r="B17" s="16" t="s">
        <v>398</v>
      </c>
      <c r="C17" s="11" t="str">
        <f>VLOOKUP(B17,CM!C:J, 8, FALSE)</f>
        <v/>
      </c>
      <c r="D17" s="1"/>
      <c r="E17" s="17" t="s">
        <v>399</v>
      </c>
      <c r="F17" s="22" t="s">
        <v>400</v>
      </c>
      <c r="G17" s="11" t="str">
        <f>IF(OR(COUNTIF(CM!$B$2:$B$70, E17) = 0, COUNTIFS(CM!$B$2:$B$70, E17, CM!$J$2:$J$70, "") &gt; 0),
    "", 
    IF(AND(COUNTIFS(CM!$B$2:$B$70, E17, CM!$J$2:$J$70, "Pass") = COUNTIF(CM!$B$2:$B$70, E17), COUNTIF(CM!$B$2:$B$70, E17) &gt; 0), 
        "Fully Implemented", 
        IF(AND(COUNTIFS(CM!$B$2:$B$70, E17, CM!$J$2:$J$70, "Fail") = COUNTIF(CM!$B$2:$B$70, E17), COUNTIF(CM!$B$2:$B$70, E17) &gt; 0), 
            "Not Implemented", 
            "Partially Implemented"
        )
    )
)</f>
        <v/>
      </c>
    </row>
    <row r="18">
      <c r="B18" s="16" t="s">
        <v>401</v>
      </c>
      <c r="C18" s="11" t="str">
        <f>VLOOKUP(B18,CM!C:J, 8, FALSE)</f>
        <v/>
      </c>
      <c r="D18" s="1"/>
      <c r="E18" s="17" t="s">
        <v>402</v>
      </c>
      <c r="F18" s="22" t="s">
        <v>403</v>
      </c>
      <c r="G18" s="11" t="str">
        <f>IF(OR(COUNTIF(CM!$B$2:$B$70, E18) = 0, COUNTIFS(CM!$B$2:$B$70, E18, CM!$J$2:$J$70, "") &gt; 0),
    "", 
    IF(AND(COUNTIFS(CM!$B$2:$B$70, E18, CM!$J$2:$J$70, "Pass") = COUNTIF(CM!$B$2:$B$70, E18), COUNTIF(CM!$B$2:$B$70, E18) &gt; 0), 
        "Fully Implemented", 
        IF(AND(COUNTIFS(CM!$B$2:$B$70, E18, CM!$J$2:$J$70, "Fail") = COUNTIF(CM!$B$2:$B$70, E18), COUNTIF(CM!$B$2:$B$70, E18) &gt; 0), 
            "Not Implemented", 
            "Partially Implemented"
        )
    )
)</f>
        <v/>
      </c>
    </row>
    <row r="19">
      <c r="B19" s="16" t="s">
        <v>404</v>
      </c>
      <c r="C19" s="11" t="str">
        <f>VLOOKUP(B19,CM!C:J, 8, FALSE)</f>
        <v/>
      </c>
      <c r="D19" s="1"/>
      <c r="E19" s="17" t="s">
        <v>405</v>
      </c>
      <c r="F19" s="22" t="s">
        <v>406</v>
      </c>
      <c r="G19" s="11" t="str">
        <f>IF(OR(COUNTIF(CM!$B$2:$B$70, E19) = 0, COUNTIFS(CM!$B$2:$B$70, E19, CM!$J$2:$J$70, "") &gt; 0),
    "", 
    IF(AND(COUNTIFS(CM!$B$2:$B$70, E19, CM!$J$2:$J$70, "Pass") = COUNTIF(CM!$B$2:$B$70, E19), COUNTIF(CM!$B$2:$B$70, E19) &gt; 0), 
        "Fully Implemented", 
        IF(AND(COUNTIFS(CM!$B$2:$B$70, E19, CM!$J$2:$J$70, "Fail") = COUNTIF(CM!$B$2:$B$70, E19), COUNTIF(CM!$B$2:$B$70, E19) &gt; 0), 
            "Not Implemented", 
            "Partially Implemented"
        )
    )
)</f>
        <v/>
      </c>
    </row>
    <row r="20">
      <c r="B20" s="16" t="s">
        <v>407</v>
      </c>
      <c r="C20" s="11" t="str">
        <f>VLOOKUP(B20,CM!C:J, 8, FALSE)</f>
        <v/>
      </c>
      <c r="D20" s="1"/>
      <c r="E20" s="17" t="s">
        <v>408</v>
      </c>
      <c r="F20" s="22" t="s">
        <v>409</v>
      </c>
      <c r="G20" s="11" t="str">
        <f>IF(OR(COUNTIF(CM!$B$2:$B$70, E20) = 0, COUNTIFS(CM!$B$2:$B$70, E20, CM!$J$2:$J$70, "") &gt; 0),
    "", 
    IF(AND(COUNTIFS(CM!$B$2:$B$70, E20, CM!$J$2:$J$70, "Pass") = COUNTIF(CM!$B$2:$B$70, E20), COUNTIF(CM!$B$2:$B$70, E20) &gt; 0), 
        "Fully Implemented", 
        IF(AND(COUNTIFS(CM!$B$2:$B$70, E20, CM!$J$2:$J$70, "Fail") = COUNTIF(CM!$B$2:$B$70, E20), COUNTIF(CM!$B$2:$B$70, E20) &gt; 0), 
            "Not Implemented", 
            "Partially Implemented"
        )
    )
)</f>
        <v/>
      </c>
    </row>
    <row r="21">
      <c r="B21" s="16" t="s">
        <v>410</v>
      </c>
      <c r="C21" s="11" t="str">
        <f>VLOOKUP(B21,CM!C:J, 8, FALSE)</f>
        <v/>
      </c>
      <c r="D21" s="1"/>
      <c r="E21" s="17" t="s">
        <v>411</v>
      </c>
      <c r="F21" s="22" t="s">
        <v>412</v>
      </c>
      <c r="G21" s="11" t="str">
        <f>IF(OR(COUNTIF(CM!$B$2:$B$70, E21) = 0, COUNTIFS(CM!$B$2:$B$70, E21, CM!$J$2:$J$70, "") &gt; 0),
    "", 
    IF(AND(COUNTIFS(CM!$B$2:$B$70, E21, CM!$J$2:$J$70, "Pass") = COUNTIF(CM!$B$2:$B$70, E21), COUNTIF(CM!$B$2:$B$70, E21) &gt; 0), 
        "Fully Implemented", 
        IF(AND(COUNTIFS(CM!$B$2:$B$70, E21, CM!$J$2:$J$70, "Fail") = COUNTIF(CM!$B$2:$B$70, E21), COUNTIF(CM!$B$2:$B$70, E21) &gt; 0), 
            "Not Implemented", 
            "Partially Implemented"
        )
    )
)</f>
        <v/>
      </c>
    </row>
    <row r="22">
      <c r="B22" s="16" t="s">
        <v>413</v>
      </c>
      <c r="C22" s="11" t="str">
        <f>VLOOKUP(B22,CM!C:J, 8, FALSE)</f>
        <v/>
      </c>
      <c r="D22" s="1"/>
      <c r="E22" s="17" t="s">
        <v>414</v>
      </c>
      <c r="F22" s="22" t="s">
        <v>415</v>
      </c>
      <c r="G22" s="11" t="str">
        <f>IF(OR(COUNTIF(CM!$B$2:$B$70, E22) = 0, COUNTIFS(CM!$B$2:$B$70, E22, CM!$J$2:$J$70, "") &gt; 0),
    "", 
    IF(AND(COUNTIFS(CM!$B$2:$B$70, E22, CM!$J$2:$J$70, "Pass") = COUNTIF(CM!$B$2:$B$70, E22), COUNTIF(CM!$B$2:$B$70, E22) &gt; 0), 
        "Fully Implemented", 
        IF(AND(COUNTIFS(CM!$B$2:$B$70, E22, CM!$J$2:$J$70, "Fail") = COUNTIF(CM!$B$2:$B$70, E22), COUNTIF(CM!$B$2:$B$70, E22) &gt; 0), 
            "Not Implemented", 
            "Partially Implemented"
        )
    )
)</f>
        <v/>
      </c>
    </row>
    <row r="23">
      <c r="B23" s="16" t="s">
        <v>416</v>
      </c>
      <c r="C23" s="11" t="str">
        <f>VLOOKUP(B23,CM!C:J, 8, FALSE)</f>
        <v/>
      </c>
      <c r="D23" s="1"/>
      <c r="E23" s="17" t="s">
        <v>417</v>
      </c>
      <c r="F23" s="22" t="s">
        <v>418</v>
      </c>
      <c r="G23" s="11" t="str">
        <f>IF(OR(COUNTIF(CM!$B$2:$B$70, E23) = 0, COUNTIFS(CM!$B$2:$B$70, E23, CM!$J$2:$J$70, "") &gt; 0),
    "", 
    IF(AND(COUNTIFS(CM!$B$2:$B$70, E23, CM!$J$2:$J$70, "Pass") = COUNTIF(CM!$B$2:$B$70, E23), COUNTIF(CM!$B$2:$B$70, E23) &gt; 0), 
        "Fully Implemented", 
        IF(AND(COUNTIFS(CM!$B$2:$B$70, E23, CM!$J$2:$J$70, "Fail") = COUNTIF(CM!$B$2:$B$70, E23), COUNTIF(CM!$B$2:$B$70, E23) &gt; 0), 
            "Not Implemented", 
            "Partially Implemented"
        )
    )
)</f>
        <v/>
      </c>
    </row>
    <row r="24">
      <c r="B24" s="16" t="s">
        <v>419</v>
      </c>
      <c r="C24" s="11" t="str">
        <f>VLOOKUP(B24,CM!C:J, 8, FALSE)</f>
        <v/>
      </c>
      <c r="D24" s="1"/>
      <c r="E24" s="17" t="s">
        <v>420</v>
      </c>
      <c r="F24" s="22" t="s">
        <v>421</v>
      </c>
      <c r="G24" s="11" t="str">
        <f>IF(OR(COUNTIF(CM!$B$2:$B$70, E24) = 0, COUNTIFS(CM!$B$2:$B$70, E24, CM!$J$2:$J$70, "") &gt; 0),
    "", 
    IF(AND(COUNTIFS(CM!$B$2:$B$70, E24, CM!$J$2:$J$70, "Pass") = COUNTIF(CM!$B$2:$B$70, E24), COUNTIF(CM!$B$2:$B$70, E24) &gt; 0), 
        "Fully Implemented", 
        IF(AND(COUNTIFS(CM!$B$2:$B$70, E24, CM!$J$2:$J$70, "Fail") = COUNTIF(CM!$B$2:$B$70, E24), COUNTIF(CM!$B$2:$B$70, E24) &gt; 0), 
            "Not Implemented", 
            "Partially Implemented"
        )
    )
)</f>
        <v/>
      </c>
    </row>
    <row r="25">
      <c r="B25" s="16" t="s">
        <v>422</v>
      </c>
      <c r="C25" s="11" t="str">
        <f>VLOOKUP(B25,CM!C:J, 8, FALSE)</f>
        <v/>
      </c>
      <c r="D25" s="1"/>
      <c r="E25" s="17" t="s">
        <v>423</v>
      </c>
      <c r="F25" s="22" t="s">
        <v>424</v>
      </c>
      <c r="G25" s="11" t="str">
        <f>IF(OR(COUNTIF(CM!$B$2:$B$70, E25) = 0, COUNTIFS(CM!$B$2:$B$70, E25, CM!$J$2:$J$70, "") &gt; 0),
    "", 
    IF(AND(COUNTIFS(CM!$B$2:$B$70, E25, CM!$J$2:$J$70, "Pass") = COUNTIF(CM!$B$2:$B$70, E25), COUNTIF(CM!$B$2:$B$70, E25) &gt; 0), 
        "Fully Implemented", 
        IF(AND(COUNTIFS(CM!$B$2:$B$70, E25, CM!$J$2:$J$70, "Fail") = COUNTIF(CM!$B$2:$B$70, E25), COUNTIF(CM!$B$2:$B$70, E25) &gt; 0), 
            "Not Implemented", 
            "Partially Implemented"
        )
    )
)</f>
        <v/>
      </c>
    </row>
    <row r="26">
      <c r="B26" s="16" t="s">
        <v>425</v>
      </c>
      <c r="C26" s="11" t="str">
        <f>VLOOKUP(B26,CM!C:J, 8, FALSE)</f>
        <v/>
      </c>
      <c r="D26" s="1"/>
      <c r="E26" s="17" t="s">
        <v>426</v>
      </c>
      <c r="F26" s="22" t="s">
        <v>427</v>
      </c>
      <c r="G26" s="11" t="str">
        <f>IF(OR(COUNTIF(CM!$B$2:$B$70, E26) = 0, COUNTIFS(CM!$B$2:$B$70, E26, CM!$J$2:$J$70, "") &gt; 0),
    "", 
    IF(AND(COUNTIFS(CM!$B$2:$B$70, E26, CM!$J$2:$J$70, "Pass") = COUNTIF(CM!$B$2:$B$70, E26), COUNTIF(CM!$B$2:$B$70, E26) &gt; 0), 
        "Fully Implemented", 
        IF(AND(COUNTIFS(CM!$B$2:$B$70, E26, CM!$J$2:$J$70, "Fail") = COUNTIF(CM!$B$2:$B$70, E26), COUNTIF(CM!$B$2:$B$70, E26) &gt; 0), 
            "Not Implemented", 
            "Partially Implemented"
        )
    )
)</f>
        <v/>
      </c>
    </row>
    <row r="27">
      <c r="B27" s="16" t="s">
        <v>428</v>
      </c>
      <c r="C27" s="11" t="str">
        <f>VLOOKUP(B27,CM!C:J, 8, FALSE)</f>
        <v/>
      </c>
      <c r="D27" s="1"/>
      <c r="E27" s="17" t="s">
        <v>429</v>
      </c>
      <c r="F27" s="22" t="s">
        <v>430</v>
      </c>
      <c r="G27" s="11" t="str">
        <f>IF(OR(COUNTIF(CM!$B$2:$B$70, E27) = 0, COUNTIFS(CM!$B$2:$B$70, E27, CM!$J$2:$J$70, "") &gt; 0),
    "", 
    IF(AND(COUNTIFS(CM!$B$2:$B$70, E27, CM!$J$2:$J$70, "Pass") = COUNTIF(CM!$B$2:$B$70, E27), COUNTIF(CM!$B$2:$B$70, E27) &gt; 0), 
        "Fully Implemented", 
        IF(AND(COUNTIFS(CM!$B$2:$B$70, E27, CM!$J$2:$J$70, "Fail") = COUNTIF(CM!$B$2:$B$70, E27), COUNTIF(CM!$B$2:$B$70, E27) &gt; 0), 
            "Not Implemented", 
            "Partially Implemented"
        )
    )
)</f>
        <v/>
      </c>
    </row>
    <row r="28">
      <c r="B28" s="16" t="s">
        <v>431</v>
      </c>
      <c r="C28" s="11" t="str">
        <f>VLOOKUP(B28,CM!C:J, 8, FALSE)</f>
        <v/>
      </c>
      <c r="D28" s="1"/>
      <c r="E28" s="17" t="s">
        <v>432</v>
      </c>
      <c r="F28" s="22" t="s">
        <v>433</v>
      </c>
      <c r="G28" s="11" t="str">
        <f>IF(OR(COUNTIF(CM!$B$2:$B$70, E28) = 0, COUNTIFS(CM!$B$2:$B$70, E28, CM!$J$2:$J$70, "") &gt; 0),
    "", 
    IF(AND(COUNTIFS(CM!$B$2:$B$70, E28, CM!$J$2:$J$70, "Pass") = COUNTIF(CM!$B$2:$B$70, E28), COUNTIF(CM!$B$2:$B$70, E28) &gt; 0), 
        "Fully Implemented", 
        IF(AND(COUNTIFS(CM!$B$2:$B$70, E28, CM!$J$2:$J$70, "Fail") = COUNTIF(CM!$B$2:$B$70, E28), COUNTIF(CM!$B$2:$B$70, E28) &gt; 0), 
            "Not Implemented", 
            "Partially Implemented"
        )
    )
)</f>
        <v/>
      </c>
    </row>
    <row r="29">
      <c r="B29" s="16" t="s">
        <v>434</v>
      </c>
      <c r="C29" s="11" t="str">
        <f>VLOOKUP(B29,CM!C:J, 8, FALSE)</f>
        <v/>
      </c>
      <c r="D29" s="1"/>
      <c r="E29" s="17" t="s">
        <v>435</v>
      </c>
      <c r="F29" s="22" t="s">
        <v>436</v>
      </c>
      <c r="G29" s="11" t="str">
        <f>IF(OR(COUNTIF(CM!$B$2:$B$70, E29) = 0, COUNTIFS(CM!$B$2:$B$70, E29, CM!$J$2:$J$70, "") &gt; 0),
    "", 
    IF(AND(COUNTIFS(CM!$B$2:$B$70, E29, CM!$J$2:$J$70, "Pass") = COUNTIF(CM!$B$2:$B$70, E29), COUNTIF(CM!$B$2:$B$70, E29) &gt; 0), 
        "Fully Implemented", 
        IF(AND(COUNTIFS(CM!$B$2:$B$70, E29, CM!$J$2:$J$70, "Fail") = COUNTIF(CM!$B$2:$B$70, E29), COUNTIF(CM!$B$2:$B$70, E29) &gt; 0), 
            "Not Implemented", 
            "Partially Implemented"
        )
    )
)</f>
        <v/>
      </c>
    </row>
    <row r="30">
      <c r="B30" s="16" t="s">
        <v>437</v>
      </c>
      <c r="C30" s="11" t="str">
        <f>VLOOKUP(B30,CM!C:J, 8, FALSE)</f>
        <v/>
      </c>
      <c r="D30" s="1"/>
      <c r="E30" s="17" t="s">
        <v>438</v>
      </c>
      <c r="F30" s="22" t="s">
        <v>439</v>
      </c>
      <c r="G30" s="11" t="str">
        <f>IF(OR(COUNTIF(CM!$B$2:$B$70, E30) = 0, COUNTIFS(CM!$B$2:$B$70, E30, CM!$J$2:$J$70, "") &gt; 0),
    "", 
    IF(AND(COUNTIFS(CM!$B$2:$B$70, E30, CM!$J$2:$J$70, "Pass") = COUNTIF(CM!$B$2:$B$70, E30), COUNTIF(CM!$B$2:$B$70, E30) &gt; 0), 
        "Fully Implemented", 
        IF(AND(COUNTIFS(CM!$B$2:$B$70, E30, CM!$J$2:$J$70, "Fail") = COUNTIF(CM!$B$2:$B$70, E30), COUNTIF(CM!$B$2:$B$70, E30) &gt; 0), 
            "Not Implemented", 
            "Partially Implemented"
        )
    )
)</f>
        <v/>
      </c>
    </row>
    <row r="31">
      <c r="B31" s="16" t="s">
        <v>440</v>
      </c>
      <c r="C31" s="11" t="str">
        <f>VLOOKUP(B31,CM!C:J, 8, FALSE)</f>
        <v/>
      </c>
      <c r="D31" s="1"/>
      <c r="E31" s="17" t="s">
        <v>441</v>
      </c>
      <c r="F31" s="22" t="s">
        <v>442</v>
      </c>
      <c r="G31" s="11" t="str">
        <f>IF(OR(COUNTIF(CM!$B$2:$B$70, E31) = 0, COUNTIFS(CM!$B$2:$B$70, E31, CM!$J$2:$J$70, "") &gt; 0),
    "", 
    IF(AND(COUNTIFS(CM!$B$2:$B$70, E31, CM!$J$2:$J$70, "Pass") = COUNTIF(CM!$B$2:$B$70, E31), COUNTIF(CM!$B$2:$B$70, E31) &gt; 0), 
        "Fully Implemented", 
        IF(AND(COUNTIFS(CM!$B$2:$B$70, E31, CM!$J$2:$J$70, "Fail") = COUNTIF(CM!$B$2:$B$70, E31), COUNTIF(CM!$B$2:$B$70, E31) &gt; 0), 
            "Not Implemented", 
            "Partially Implemented"
        )
    )
)</f>
        <v/>
      </c>
    </row>
    <row r="32">
      <c r="B32" s="16" t="s">
        <v>443</v>
      </c>
      <c r="C32" s="11" t="str">
        <f>VLOOKUP(B32,CM!C:J, 8, FALSE)</f>
        <v/>
      </c>
      <c r="D32" s="1"/>
      <c r="E32" s="17" t="s">
        <v>444</v>
      </c>
      <c r="F32" s="22" t="s">
        <v>445</v>
      </c>
      <c r="G32" s="11" t="str">
        <f>IF(OR(COUNTIF(CM!$B$2:$B$70, E32) = 0, COUNTIFS(CM!$B$2:$B$70, E32, CM!$J$2:$J$70, "") &gt; 0),
    "", 
    IF(AND(COUNTIFS(CM!$B$2:$B$70, E32, CM!$J$2:$J$70, "Pass") = COUNTIF(CM!$B$2:$B$70, E32), COUNTIF(CM!$B$2:$B$70, E32) &gt; 0), 
        "Fully Implemented", 
        IF(AND(COUNTIFS(CM!$B$2:$B$70, E32, CM!$J$2:$J$70, "Fail") = COUNTIF(CM!$B$2:$B$70, E32), COUNTIF(CM!$B$2:$B$70, E32) &gt; 0), 
            "Not Implemented", 
            "Partially Implemented"
        )
    )
)</f>
        <v/>
      </c>
    </row>
    <row r="33">
      <c r="B33" s="16" t="s">
        <v>446</v>
      </c>
      <c r="C33" s="11" t="str">
        <f>VLOOKUP(B33,CM!C:J, 8, FALSE)</f>
        <v/>
      </c>
      <c r="D33" s="1"/>
      <c r="E33" s="17" t="s">
        <v>447</v>
      </c>
      <c r="F33" s="22" t="s">
        <v>448</v>
      </c>
      <c r="G33" s="11" t="str">
        <f>IF(OR(COUNTIF(CM!$B$2:$B$70, E33) = 0, COUNTIFS(CM!$B$2:$B$70, E33, CM!$J$2:$J$70, "") &gt; 0),
    "", 
    IF(AND(COUNTIFS(CM!$B$2:$B$70, E33, CM!$J$2:$J$70, "Pass") = COUNTIF(CM!$B$2:$B$70, E33), COUNTIF(CM!$B$2:$B$70, E33) &gt; 0), 
        "Fully Implemented", 
        IF(AND(COUNTIFS(CM!$B$2:$B$70, E33, CM!$J$2:$J$70, "Fail") = COUNTIF(CM!$B$2:$B$70, E33), COUNTIF(CM!$B$2:$B$70, E33) &gt; 0), 
            "Not Implemented", 
            "Partially Implemented"
        )
    )
)</f>
        <v/>
      </c>
    </row>
    <row r="34">
      <c r="B34" s="16" t="s">
        <v>449</v>
      </c>
      <c r="C34" s="11" t="str">
        <f>VLOOKUP(B34,CM!C:J, 8, FALSE)</f>
        <v/>
      </c>
      <c r="D34" s="1"/>
      <c r="E34" s="17" t="s">
        <v>450</v>
      </c>
      <c r="F34" s="22" t="s">
        <v>451</v>
      </c>
      <c r="G34" s="11" t="str">
        <f>IF(OR(COUNTIF(CM!$B$2:$B$70, E34) = 0, COUNTIFS(CM!$B$2:$B$70, E34, CM!$J$2:$J$70, "") &gt; 0),
    "", 
    IF(AND(COUNTIFS(CM!$B$2:$B$70, E34, CM!$J$2:$J$70, "Pass") = COUNTIF(CM!$B$2:$B$70, E34), COUNTIF(CM!$B$2:$B$70, E34) &gt; 0), 
        "Fully Implemented", 
        IF(AND(COUNTIFS(CM!$B$2:$B$70, E34, CM!$J$2:$J$70, "Fail") = COUNTIF(CM!$B$2:$B$70, E34), COUNTIF(CM!$B$2:$B$70, E34) &gt; 0), 
            "Not Implemented", 
            "Partially Implemented"
        )
    )
)</f>
        <v/>
      </c>
    </row>
    <row r="35">
      <c r="B35" s="16" t="s">
        <v>452</v>
      </c>
      <c r="C35" s="11" t="str">
        <f>VLOOKUP(B35,CM!C:J, 8, FALSE)</f>
        <v/>
      </c>
      <c r="D35" s="1"/>
      <c r="E35" s="17" t="s">
        <v>453</v>
      </c>
      <c r="F35" s="22" t="s">
        <v>454</v>
      </c>
      <c r="G35" s="11" t="str">
        <f>IF(OR(COUNTIF(CM!$B$2:$B$70, E35) = 0, COUNTIFS(CM!$B$2:$B$70, E35, CM!$J$2:$J$70, "") &gt; 0),
    "", 
    IF(AND(COUNTIFS(CM!$B$2:$B$70, E35, CM!$J$2:$J$70, "Pass") = COUNTIF(CM!$B$2:$B$70, E35), COUNTIF(CM!$B$2:$B$70, E35) &gt; 0), 
        "Fully Implemented", 
        IF(AND(COUNTIFS(CM!$B$2:$B$70, E35, CM!$J$2:$J$70, "Fail") = COUNTIF(CM!$B$2:$B$70, E35), COUNTIF(CM!$B$2:$B$70, E35) &gt; 0), 
            "Not Implemented", 
            "Partially Implemented"
        )
    )
)</f>
        <v/>
      </c>
    </row>
    <row r="36">
      <c r="B36" s="16" t="s">
        <v>455</v>
      </c>
      <c r="C36" s="11" t="str">
        <f>VLOOKUP(B36,CM!C:J, 8, FALSE)</f>
        <v/>
      </c>
      <c r="D36" s="1"/>
      <c r="E36" s="17" t="s">
        <v>456</v>
      </c>
      <c r="F36" s="22" t="s">
        <v>457</v>
      </c>
      <c r="G36" s="11" t="str">
        <f>IF(OR(COUNTIF(CM!$B$2:$B$70, E36) = 0, COUNTIFS(CM!$B$2:$B$70, E36, CM!$J$2:$J$70, "") &gt; 0),
    "", 
    IF(AND(COUNTIFS(CM!$B$2:$B$70, E36, CM!$J$2:$J$70, "Pass") = COUNTIF(CM!$B$2:$B$70, E36), COUNTIF(CM!$B$2:$B$70, E36) &gt; 0), 
        "Fully Implemented", 
        IF(AND(COUNTIFS(CM!$B$2:$B$70, E36, CM!$J$2:$J$70, "Fail") = COUNTIF(CM!$B$2:$B$70, E36), COUNTIF(CM!$B$2:$B$70, E36) &gt; 0), 
            "Not Implemented", 
            "Partially Implemented"
        )
    )
)</f>
        <v/>
      </c>
    </row>
    <row r="37">
      <c r="B37" s="16" t="s">
        <v>458</v>
      </c>
      <c r="C37" s="11" t="str">
        <f>VLOOKUP(B37,CM!C:J, 8, FALSE)</f>
        <v/>
      </c>
      <c r="D37" s="1"/>
      <c r="E37" s="17" t="s">
        <v>459</v>
      </c>
      <c r="F37" s="22" t="s">
        <v>460</v>
      </c>
      <c r="G37" s="11" t="str">
        <f>IF(OR(COUNTIF(CM!$B$2:$B$70, E37) = 0, COUNTIFS(CM!$B$2:$B$70, E37, CM!$J$2:$J$70, "") &gt; 0),
    "", 
    IF(AND(COUNTIFS(CM!$B$2:$B$70, E37, CM!$J$2:$J$70, "Pass") = COUNTIF(CM!$B$2:$B$70, E37), COUNTIF(CM!$B$2:$B$70, E37) &gt; 0), 
        "Fully Implemented", 
        IF(AND(COUNTIFS(CM!$B$2:$B$70, E37, CM!$J$2:$J$70, "Fail") = COUNTIF(CM!$B$2:$B$70, E37), COUNTIF(CM!$B$2:$B$70, E37) &gt; 0), 
            "Not Implemented", 
            "Partially Implemented"
        )
    )
)</f>
        <v/>
      </c>
    </row>
    <row r="38">
      <c r="B38" s="16" t="s">
        <v>461</v>
      </c>
      <c r="C38" s="11" t="str">
        <f>VLOOKUP(B38,CM!C:J, 8, FALSE)</f>
        <v/>
      </c>
      <c r="D38" s="1"/>
      <c r="E38" s="17" t="s">
        <v>462</v>
      </c>
      <c r="F38" s="17" t="s">
        <v>463</v>
      </c>
      <c r="G38" s="11" t="str">
        <f>IF(OR(COUNTIF(CM!$B$2:$B$70, E38) = 0, COUNTIFS(CM!$B$2:$B$70, E38, CM!$J$2:$J$70, "") &gt; 0),
    "", 
    IF(AND(COUNTIFS(CM!$B$2:$B$70, E38, CM!$J$2:$J$70, "Pass") = COUNTIF(CM!$B$2:$B$70, E38), COUNTIF(CM!$B$2:$B$70, E38) &gt; 0), 
        "Fully Implemented", 
        IF(AND(COUNTIFS(CM!$B$2:$B$70, E38, CM!$J$2:$J$70, "Fail") = COUNTIF(CM!$B$2:$B$70, E38), COUNTIF(CM!$B$2:$B$70, E38) &gt; 0), 
            "Not Implemented", 
            "Partially Implemented"
        )
    )
)</f>
        <v/>
      </c>
    </row>
    <row r="39">
      <c r="B39" s="16" t="s">
        <v>464</v>
      </c>
      <c r="C39" s="11" t="str">
        <f>VLOOKUP(B39,CM!C:J, 8, FALSE)</f>
        <v/>
      </c>
    </row>
    <row r="40">
      <c r="B40" s="16" t="s">
        <v>465</v>
      </c>
      <c r="C40" s="11" t="str">
        <f>VLOOKUP(B40,CM!C:J, 8, FALSE)</f>
        <v/>
      </c>
    </row>
    <row r="41">
      <c r="B41" s="16" t="s">
        <v>466</v>
      </c>
      <c r="C41" s="11" t="str">
        <f>VLOOKUP(B41,CM!C:J, 8, FALSE)</f>
        <v/>
      </c>
    </row>
    <row r="42">
      <c r="B42" s="16" t="s">
        <v>467</v>
      </c>
      <c r="C42" s="11" t="str">
        <f>VLOOKUP(B42,CM!C:J, 8, FALSE)</f>
        <v/>
      </c>
    </row>
    <row r="43">
      <c r="B43" s="16" t="s">
        <v>468</v>
      </c>
      <c r="C43" s="11" t="str">
        <f>VLOOKUP(B43,CM!C:J, 8, FALSE)</f>
        <v/>
      </c>
    </row>
    <row r="44">
      <c r="B44" s="16" t="s">
        <v>469</v>
      </c>
      <c r="C44" s="11" t="str">
        <f>VLOOKUP(B44,CM!C:J, 8, FALSE)</f>
        <v/>
      </c>
    </row>
    <row r="45">
      <c r="B45" s="16" t="s">
        <v>470</v>
      </c>
      <c r="C45" s="11" t="str">
        <f>VLOOKUP(B45,CM!C:J, 8, FALSE)</f>
        <v/>
      </c>
    </row>
    <row r="46">
      <c r="B46" s="16" t="s">
        <v>471</v>
      </c>
      <c r="C46" s="11" t="str">
        <f>VLOOKUP(B46,CM!C:J, 8, FALSE)</f>
        <v/>
      </c>
    </row>
    <row r="47">
      <c r="B47" s="16" t="s">
        <v>472</v>
      </c>
      <c r="C47" s="11" t="str">
        <f>VLOOKUP(B47,CM!C:J, 8, FALSE)</f>
        <v/>
      </c>
    </row>
    <row r="48">
      <c r="B48" s="16" t="s">
        <v>473</v>
      </c>
      <c r="C48" s="11" t="str">
        <f>VLOOKUP(B48,CM!C:J, 8, FALSE)</f>
        <v/>
      </c>
    </row>
    <row r="49">
      <c r="B49" s="16" t="s">
        <v>474</v>
      </c>
      <c r="C49" s="11" t="str">
        <f>VLOOKUP(B49,CM!C:J, 8, FALSE)</f>
        <v/>
      </c>
    </row>
    <row r="50">
      <c r="B50" s="16" t="s">
        <v>475</v>
      </c>
      <c r="C50" s="11" t="str">
        <f>VLOOKUP(B50,CM!C:J, 8, FALSE)</f>
        <v/>
      </c>
    </row>
    <row r="51">
      <c r="B51" s="16" t="s">
        <v>476</v>
      </c>
      <c r="C51" s="11" t="str">
        <f>VLOOKUP(B51,CM!C:J, 8, FALSE)</f>
        <v/>
      </c>
    </row>
    <row r="52">
      <c r="B52" s="16" t="s">
        <v>477</v>
      </c>
      <c r="C52" s="11" t="str">
        <f>VLOOKUP(B52,CM!C:J, 8, FALSE)</f>
        <v/>
      </c>
    </row>
    <row r="53">
      <c r="B53" s="16" t="s">
        <v>478</v>
      </c>
      <c r="C53" s="11" t="str">
        <f>VLOOKUP(B53,CM!C:J, 8, FALSE)</f>
        <v/>
      </c>
    </row>
    <row r="54">
      <c r="B54" s="16" t="s">
        <v>479</v>
      </c>
      <c r="C54" s="11" t="str">
        <f>VLOOKUP(B54,CM!C:J, 8, FALSE)</f>
        <v/>
      </c>
    </row>
    <row r="55">
      <c r="B55" s="16" t="s">
        <v>480</v>
      </c>
      <c r="C55" s="11" t="str">
        <f>VLOOKUP(B55,CM!C:J, 8, FALSE)</f>
        <v/>
      </c>
    </row>
    <row r="56">
      <c r="B56" s="16" t="s">
        <v>481</v>
      </c>
      <c r="C56" s="11" t="str">
        <f>VLOOKUP(B56,CM!C:J, 8, FALSE)</f>
        <v/>
      </c>
    </row>
    <row r="57">
      <c r="B57" s="16" t="s">
        <v>482</v>
      </c>
      <c r="C57" s="11" t="str">
        <f>VLOOKUP(B57,CM!C:J, 8, FALSE)</f>
        <v/>
      </c>
    </row>
    <row r="58">
      <c r="B58" s="16" t="s">
        <v>482</v>
      </c>
      <c r="C58" s="11" t="str">
        <f>VLOOKUP(B58,CM!C:J, 8, FALSE)</f>
        <v/>
      </c>
    </row>
    <row r="59">
      <c r="B59" s="16" t="s">
        <v>483</v>
      </c>
      <c r="C59" s="11" t="str">
        <f>VLOOKUP(B59,CM!C:J, 8, FALSE)</f>
        <v/>
      </c>
    </row>
    <row r="60">
      <c r="B60" s="16" t="s">
        <v>484</v>
      </c>
      <c r="C60" s="11" t="str">
        <f>VLOOKUP(B60,CM!C:J, 8, FALSE)</f>
        <v/>
      </c>
    </row>
    <row r="61">
      <c r="B61" s="16" t="s">
        <v>485</v>
      </c>
      <c r="C61" s="11" t="str">
        <f>VLOOKUP(B61,CM!C:J, 8, FALSE)</f>
        <v/>
      </c>
    </row>
    <row r="62">
      <c r="B62" s="16" t="s">
        <v>486</v>
      </c>
      <c r="C62" s="11" t="str">
        <f>VLOOKUP(B62,CM!C:J, 8, FALSE)</f>
        <v/>
      </c>
    </row>
    <row r="63">
      <c r="B63" s="16" t="s">
        <v>487</v>
      </c>
      <c r="C63" s="11" t="str">
        <f>VLOOKUP(B63,CM!C:J, 8, FALSE)</f>
        <v/>
      </c>
    </row>
    <row r="64">
      <c r="B64" s="16" t="s">
        <v>488</v>
      </c>
      <c r="C64" s="11" t="str">
        <f>VLOOKUP(B64,CM!C:J, 8, FALSE)</f>
        <v/>
      </c>
    </row>
    <row r="65">
      <c r="B65" s="16" t="s">
        <v>489</v>
      </c>
      <c r="C65" s="11" t="str">
        <f>VLOOKUP(B65,CM!C:J, 8, FALSE)</f>
        <v/>
      </c>
    </row>
    <row r="66">
      <c r="B66" s="16" t="s">
        <v>490</v>
      </c>
      <c r="C66" s="11" t="str">
        <f>VLOOKUP(B66,CM!C:J, 8, FALSE)</f>
        <v/>
      </c>
    </row>
    <row r="67">
      <c r="B67" s="16" t="s">
        <v>491</v>
      </c>
      <c r="C67" s="11" t="str">
        <f>VLOOKUP(B67,CM!C:J, 8, FALSE)</f>
        <v/>
      </c>
    </row>
    <row r="68">
      <c r="B68" s="16" t="s">
        <v>492</v>
      </c>
      <c r="C68" s="11" t="str">
        <f>VLOOKUP(B68,CM!C:J, 8, FALSE)</f>
        <v/>
      </c>
    </row>
    <row r="69">
      <c r="B69" s="16" t="s">
        <v>493</v>
      </c>
      <c r="C69" s="11" t="str">
        <f>VLOOKUP(B69,CM!C:J, 8, FALSE)</f>
        <v/>
      </c>
    </row>
    <row r="70">
      <c r="B70" s="16" t="s">
        <v>494</v>
      </c>
      <c r="C70" s="11" t="str">
        <f>VLOOKUP(B70,CM!C:J, 8, FALSE)</f>
        <v/>
      </c>
    </row>
    <row r="71">
      <c r="B71" s="16" t="s">
        <v>495</v>
      </c>
      <c r="C71" s="11" t="str">
        <f>VLOOKUP(B71,CM!C:J, 8, FALSE)</f>
        <v/>
      </c>
    </row>
    <row r="72">
      <c r="B72" s="16" t="s">
        <v>496</v>
      </c>
      <c r="C72" s="11" t="str">
        <f>VLOOKUP(B72,CM!C:J, 8, FALSE)</f>
        <v/>
      </c>
    </row>
    <row r="73">
      <c r="B73" s="16" t="s">
        <v>497</v>
      </c>
      <c r="C73" s="11" t="str">
        <f>VLOOKUP(B73,CM!C:J, 8, FALSE)</f>
        <v/>
      </c>
    </row>
    <row r="74">
      <c r="B74" s="16" t="s">
        <v>498</v>
      </c>
      <c r="C74" s="11" t="str">
        <f>VLOOKUP(B74,CM!C:J, 8, FALSE)</f>
        <v/>
      </c>
    </row>
    <row r="75">
      <c r="B75" s="16" t="s">
        <v>499</v>
      </c>
      <c r="C75" s="11" t="str">
        <f>VLOOKUP(B75,CM!C:J, 8, FALSE)</f>
        <v/>
      </c>
    </row>
    <row r="76">
      <c r="B76" s="16" t="s">
        <v>500</v>
      </c>
      <c r="C76" s="11" t="str">
        <f>VLOOKUP(B76,CM!C:J, 8, FALSE)</f>
        <v/>
      </c>
    </row>
    <row r="77">
      <c r="B77" s="16" t="s">
        <v>501</v>
      </c>
      <c r="C77" s="11" t="str">
        <f>VLOOKUP(B77,CM!C:J, 8, FALSE)</f>
        <v/>
      </c>
    </row>
    <row r="78">
      <c r="B78" s="16" t="s">
        <v>502</v>
      </c>
      <c r="C78" s="11" t="str">
        <f>VLOOKUP(B78,CM!C:J, 8, FALSE)</f>
        <v/>
      </c>
    </row>
    <row r="79">
      <c r="B79" s="16" t="s">
        <v>503</v>
      </c>
      <c r="C79" s="11" t="str">
        <f>VLOOKUP(B79,CM!C:J, 8, FALSE)</f>
        <v/>
      </c>
    </row>
    <row r="80">
      <c r="B80" s="16" t="s">
        <v>504</v>
      </c>
      <c r="C80" s="11" t="str">
        <f>VLOOKUP(B80,CM!C:J, 8, FALSE)</f>
        <v/>
      </c>
    </row>
  </sheetData>
  <mergeCells count="5">
    <mergeCell ref="B1:G1"/>
    <mergeCell ref="B3:C3"/>
    <mergeCell ref="E3:F3"/>
    <mergeCell ref="B10:C10"/>
    <mergeCell ref="E10:G10"/>
  </mergeCells>
  <conditionalFormatting sqref="C12:C80">
    <cfRule type="cellIs" dxfId="0" priority="1" operator="equal">
      <formula>"Pass"</formula>
    </cfRule>
  </conditionalFormatting>
  <conditionalFormatting sqref="C12:C80">
    <cfRule type="cellIs" dxfId="1" priority="2" operator="equal">
      <formula>"Fail"</formula>
    </cfRule>
  </conditionalFormatting>
  <conditionalFormatting sqref="C11 F11 G11:G38 F13:F17">
    <cfRule type="cellIs" dxfId="0" priority="3" operator="equal">
      <formula>"Fully Implemented"</formula>
    </cfRule>
  </conditionalFormatting>
  <conditionalFormatting sqref="C11 F11 G11:G38 F13:F17">
    <cfRule type="cellIs" dxfId="2" priority="4" operator="equal">
      <formula>"Partially Implemented"</formula>
    </cfRule>
  </conditionalFormatting>
  <conditionalFormatting sqref="C11 F11 G11:G38 F13:F17">
    <cfRule type="cellIs" dxfId="1" priority="5" operator="equal">
      <formula>"Not Implemented"</formula>
    </cfRule>
  </conditionalFormatting>
  <conditionalFormatting sqref="C7">
    <cfRule type="cellIs" dxfId="1" priority="6" operator="lessThan">
      <formula>0.34</formula>
    </cfRule>
  </conditionalFormatting>
  <conditionalFormatting sqref="C7">
    <cfRule type="cellIs" dxfId="2" priority="7" operator="between">
      <formula>0.34</formula>
      <formula>0.66</formula>
    </cfRule>
  </conditionalFormatting>
  <conditionalFormatting sqref="C7">
    <cfRule type="cellIs" dxfId="0" priority="8" operator="greaterThan">
      <formula>0.66</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
      <c r="B1" s="2" t="s">
        <v>505</v>
      </c>
      <c r="C1" s="3"/>
      <c r="D1" s="3"/>
      <c r="E1" s="3"/>
      <c r="F1" s="3"/>
      <c r="G1" s="4"/>
      <c r="H1" s="5"/>
      <c r="I1" s="5"/>
      <c r="J1" s="5"/>
      <c r="K1" s="5"/>
    </row>
    <row r="2">
      <c r="A2" s="6"/>
      <c r="E2" s="5"/>
      <c r="H2" s="5"/>
      <c r="I2" s="5"/>
      <c r="J2" s="5"/>
      <c r="K2" s="5"/>
    </row>
    <row r="3">
      <c r="A3" s="1"/>
      <c r="B3" s="7" t="s">
        <v>506</v>
      </c>
      <c r="C3" s="4"/>
      <c r="E3" s="7" t="s">
        <v>507</v>
      </c>
      <c r="F3" s="4"/>
      <c r="I3" s="5"/>
      <c r="J3" s="5"/>
      <c r="K3" s="5"/>
    </row>
    <row r="4">
      <c r="A4" s="1"/>
      <c r="B4" s="8" t="s">
        <v>3</v>
      </c>
      <c r="C4" s="8" t="s">
        <v>4</v>
      </c>
      <c r="E4" s="8" t="s">
        <v>5</v>
      </c>
      <c r="F4" s="8" t="s">
        <v>4</v>
      </c>
    </row>
    <row r="5">
      <c r="A5" s="1"/>
      <c r="B5" s="9" t="s">
        <v>6</v>
      </c>
      <c r="C5" s="11">
        <f>COUNTIF(CP!$J$2:$J$63, "Pass")</f>
        <v>0</v>
      </c>
      <c r="E5" s="9" t="s">
        <v>7</v>
      </c>
      <c r="F5" s="11">
        <f>COUNTIF(G$12:G$34, "Fully Implemented")</f>
        <v>0</v>
      </c>
    </row>
    <row r="6">
      <c r="A6" s="1"/>
      <c r="B6" s="9" t="s">
        <v>8</v>
      </c>
      <c r="C6" s="11">
        <f>COUNTIF(CP!$J$2:$J$63, "Fail")</f>
        <v>0</v>
      </c>
      <c r="E6" s="9" t="s">
        <v>9</v>
      </c>
      <c r="F6" s="11">
        <f>COUNTIF(G$12:G$34, "Partially Implemented")</f>
        <v>0</v>
      </c>
    </row>
    <row r="7">
      <c r="A7" s="1"/>
      <c r="B7" s="12" t="s">
        <v>10</v>
      </c>
      <c r="C7" s="13" t="str">
        <f>IF(SUM(C5:C6)=0, "Pending", C5/SUM(C5:C6))</f>
        <v>Pending</v>
      </c>
      <c r="E7" s="9" t="s">
        <v>11</v>
      </c>
      <c r="F7" s="11">
        <f>COUNTIF(G$12:G$34, "Not Implemented")</f>
        <v>0</v>
      </c>
    </row>
    <row r="8">
      <c r="A8" s="1"/>
    </row>
    <row r="10">
      <c r="B10" s="7" t="s">
        <v>508</v>
      </c>
      <c r="C10" s="4"/>
      <c r="D10" s="14"/>
      <c r="E10" s="7" t="s">
        <v>509</v>
      </c>
      <c r="F10" s="3"/>
      <c r="G10" s="4"/>
    </row>
    <row r="11">
      <c r="B11" s="8" t="s">
        <v>14</v>
      </c>
      <c r="C11" s="8" t="s">
        <v>15</v>
      </c>
      <c r="D11" s="15"/>
      <c r="E11" s="8" t="s">
        <v>16</v>
      </c>
      <c r="F11" s="8" t="s">
        <v>17</v>
      </c>
      <c r="G11" s="8" t="s">
        <v>18</v>
      </c>
    </row>
    <row r="12">
      <c r="B12" s="16" t="s">
        <v>510</v>
      </c>
      <c r="C12" s="11" t="str">
        <f>VLOOKUP(B12,CP!C:J, 8, FALSE)</f>
        <v/>
      </c>
      <c r="D12" s="1"/>
      <c r="E12" s="17" t="s">
        <v>511</v>
      </c>
      <c r="F12" s="22" t="s">
        <v>21</v>
      </c>
      <c r="G12" s="11" t="str">
        <f>IF(OR(COUNTIF(CP!$B$2:$B$63, E12) = 0, COUNTIFS(CP!$B$2:$B$63, E12, CP!$J$2:$J$63, "") &gt; 0),
    "", 
    IF(AND(COUNTIFS(CP!$B$2:$B$63, E12, CP!$J$2:$J$63, "Pass") = COUNTIF(CP!$B$2:$B$63, E12), COUNTIF(CP!$B$2:$B$63, E12) &gt; 0), 
        "Fully Implemented", 
        IF(AND(COUNTIFS(CP!$B$2:$B$63, E12, CP!$J$2:$J$63, "Fail") = COUNTIF(CP!$B$2:$B$63, E12), COUNTIF(CP!$B$2:$B$63, E12) &gt; 0), 
            "Not Implemented", 
            "Partially Implemented"
        )
    )
)</f>
        <v/>
      </c>
    </row>
    <row r="13">
      <c r="B13" s="16" t="s">
        <v>512</v>
      </c>
      <c r="C13" s="11" t="str">
        <f>VLOOKUP(B13,CP!C:J, 8, FALSE)</f>
        <v/>
      </c>
      <c r="D13" s="1"/>
      <c r="E13" s="17" t="s">
        <v>513</v>
      </c>
      <c r="F13" s="22" t="s">
        <v>514</v>
      </c>
      <c r="G13" s="11" t="str">
        <f>IF(OR(COUNTIF(CP!$B$2:$B$63, E13) = 0, COUNTIFS(CP!$B$2:$B$63, E13, CP!$J$2:$J$63, "") &gt; 0),
    "", 
    IF(AND(COUNTIFS(CP!$B$2:$B$63, E13, CP!$J$2:$J$63, "Pass") = COUNTIF(CP!$B$2:$B$63, E13), COUNTIF(CP!$B$2:$B$63, E13) &gt; 0), 
        "Fully Implemented", 
        IF(AND(COUNTIFS(CP!$B$2:$B$63, E13, CP!$J$2:$J$63, "Fail") = COUNTIF(CP!$B$2:$B$63, E13), COUNTIF(CP!$B$2:$B$63, E13) &gt; 0), 
            "Not Implemented", 
            "Partially Implemented"
        )
    )
)</f>
        <v/>
      </c>
    </row>
    <row r="14">
      <c r="B14" s="16" t="s">
        <v>515</v>
      </c>
      <c r="C14" s="11" t="str">
        <f>VLOOKUP(B14,CP!C:J, 8, FALSE)</f>
        <v/>
      </c>
      <c r="D14" s="1"/>
      <c r="E14" s="17" t="s">
        <v>516</v>
      </c>
      <c r="F14" s="22" t="s">
        <v>517</v>
      </c>
      <c r="G14" s="11" t="str">
        <f>IF(OR(COUNTIF(CP!$B$2:$B$63, E14) = 0, COUNTIFS(CP!$B$2:$B$63, E14, CP!$J$2:$J$63, "") &gt; 0),
    "", 
    IF(AND(COUNTIFS(CP!$B$2:$B$63, E14, CP!$J$2:$J$63, "Pass") = COUNTIF(CP!$B$2:$B$63, E14), COUNTIF(CP!$B$2:$B$63, E14) &gt; 0), 
        "Fully Implemented", 
        IF(AND(COUNTIFS(CP!$B$2:$B$63, E14, CP!$J$2:$J$63, "Fail") = COUNTIF(CP!$B$2:$B$63, E14), COUNTIF(CP!$B$2:$B$63, E14) &gt; 0), 
            "Not Implemented", 
            "Partially Implemented"
        )
    )
)</f>
        <v/>
      </c>
    </row>
    <row r="15">
      <c r="B15" s="16" t="s">
        <v>518</v>
      </c>
      <c r="C15" s="11" t="str">
        <f>VLOOKUP(B15,CP!C:J, 8, FALSE)</f>
        <v/>
      </c>
      <c r="D15" s="1"/>
      <c r="E15" s="17" t="s">
        <v>519</v>
      </c>
      <c r="F15" s="22" t="s">
        <v>520</v>
      </c>
      <c r="G15" s="11" t="str">
        <f>IF(OR(COUNTIF(CP!$B$2:$B$63, E15) = 0, COUNTIFS(CP!$B$2:$B$63, E15, CP!$J$2:$J$63, "") &gt; 0),
    "", 
    IF(AND(COUNTIFS(CP!$B$2:$B$63, E15, CP!$J$2:$J$63, "Pass") = COUNTIF(CP!$B$2:$B$63, E15), COUNTIF(CP!$B$2:$B$63, E15) &gt; 0), 
        "Fully Implemented", 
        IF(AND(COUNTIFS(CP!$B$2:$B$63, E15, CP!$J$2:$J$63, "Fail") = COUNTIF(CP!$B$2:$B$63, E15), COUNTIF(CP!$B$2:$B$63, E15) &gt; 0), 
            "Not Implemented", 
            "Partially Implemented"
        )
    )
)</f>
        <v/>
      </c>
    </row>
    <row r="16">
      <c r="B16" s="16" t="s">
        <v>521</v>
      </c>
      <c r="C16" s="11" t="str">
        <f>VLOOKUP(B16,CP!C:J, 8, FALSE)</f>
        <v/>
      </c>
      <c r="D16" s="1"/>
      <c r="E16" s="17" t="s">
        <v>522</v>
      </c>
      <c r="F16" s="22" t="s">
        <v>523</v>
      </c>
      <c r="G16" s="11" t="str">
        <f>IF(OR(COUNTIF(CP!$B$2:$B$63, E16) = 0, COUNTIFS(CP!$B$2:$B$63, E16, CP!$J$2:$J$63, "") &gt; 0),
    "", 
    IF(AND(COUNTIFS(CP!$B$2:$B$63, E16, CP!$J$2:$J$63, "Pass") = COUNTIF(CP!$B$2:$B$63, E16), COUNTIF(CP!$B$2:$B$63, E16) &gt; 0), 
        "Fully Implemented", 
        IF(AND(COUNTIFS(CP!$B$2:$B$63, E16, CP!$J$2:$J$63, "Fail") = COUNTIF(CP!$B$2:$B$63, E16), COUNTIF(CP!$B$2:$B$63, E16) &gt; 0), 
            "Not Implemented", 
            "Partially Implemented"
        )
    )
)</f>
        <v/>
      </c>
    </row>
    <row r="17">
      <c r="B17" s="16" t="s">
        <v>524</v>
      </c>
      <c r="C17" s="11" t="str">
        <f>VLOOKUP(B17,CP!C:J, 8, FALSE)</f>
        <v/>
      </c>
      <c r="D17" s="1"/>
      <c r="E17" s="17" t="s">
        <v>525</v>
      </c>
      <c r="F17" s="22" t="s">
        <v>526</v>
      </c>
      <c r="G17" s="11" t="str">
        <f>IF(OR(COUNTIF(CP!$B$2:$B$63, E17) = 0, COUNTIFS(CP!$B$2:$B$63, E17, CP!$J$2:$J$63, "") &gt; 0),
    "", 
    IF(AND(COUNTIFS(CP!$B$2:$B$63, E17, CP!$J$2:$J$63, "Pass") = COUNTIF(CP!$B$2:$B$63, E17), COUNTIF(CP!$B$2:$B$63, E17) &gt; 0), 
        "Fully Implemented", 
        IF(AND(COUNTIFS(CP!$B$2:$B$63, E17, CP!$J$2:$J$63, "Fail") = COUNTIF(CP!$B$2:$B$63, E17), COUNTIF(CP!$B$2:$B$63, E17) &gt; 0), 
            "Not Implemented", 
            "Partially Implemented"
        )
    )
)</f>
        <v/>
      </c>
    </row>
    <row r="18">
      <c r="B18" s="16" t="s">
        <v>527</v>
      </c>
      <c r="C18" s="11" t="str">
        <f>VLOOKUP(B18,CP!C:J, 8, FALSE)</f>
        <v/>
      </c>
      <c r="D18" s="1"/>
      <c r="E18" s="17" t="s">
        <v>528</v>
      </c>
      <c r="F18" s="22" t="s">
        <v>529</v>
      </c>
      <c r="G18" s="11" t="str">
        <f>IF(OR(COUNTIF(CP!$B$2:$B$63, E18) = 0, COUNTIFS(CP!$B$2:$B$63, E18, CP!$J$2:$J$63, "") &gt; 0),
    "", 
    IF(AND(COUNTIFS(CP!$B$2:$B$63, E18, CP!$J$2:$J$63, "Pass") = COUNTIF(CP!$B$2:$B$63, E18), COUNTIF(CP!$B$2:$B$63, E18) &gt; 0), 
        "Fully Implemented", 
        IF(AND(COUNTIFS(CP!$B$2:$B$63, E18, CP!$J$2:$J$63, "Fail") = COUNTIF(CP!$B$2:$B$63, E18), COUNTIF(CP!$B$2:$B$63, E18) &gt; 0), 
            "Not Implemented", 
            "Partially Implemented"
        )
    )
)</f>
        <v/>
      </c>
    </row>
    <row r="19">
      <c r="B19" s="16" t="s">
        <v>530</v>
      </c>
      <c r="C19" s="11" t="str">
        <f>VLOOKUP(B19,CP!C:J, 8, FALSE)</f>
        <v/>
      </c>
      <c r="D19" s="1"/>
      <c r="E19" s="17" t="s">
        <v>531</v>
      </c>
      <c r="F19" s="22" t="s">
        <v>517</v>
      </c>
      <c r="G19" s="11" t="str">
        <f>IF(OR(COUNTIF(CP!$B$2:$B$63, E19) = 0, COUNTIFS(CP!$B$2:$B$63, E19, CP!$J$2:$J$63, "") &gt; 0),
    "", 
    IF(AND(COUNTIFS(CP!$B$2:$B$63, E19, CP!$J$2:$J$63, "Pass") = COUNTIF(CP!$B$2:$B$63, E19), COUNTIF(CP!$B$2:$B$63, E19) &gt; 0), 
        "Fully Implemented", 
        IF(AND(COUNTIFS(CP!$B$2:$B$63, E19, CP!$J$2:$J$63, "Fail") = COUNTIF(CP!$B$2:$B$63, E19), COUNTIF(CP!$B$2:$B$63, E19) &gt; 0), 
            "Not Implemented", 
            "Partially Implemented"
        )
    )
)</f>
        <v/>
      </c>
    </row>
    <row r="20">
      <c r="B20" s="16" t="s">
        <v>532</v>
      </c>
      <c r="C20" s="11" t="str">
        <f>VLOOKUP(B20,CP!C:J, 8, FALSE)</f>
        <v/>
      </c>
      <c r="D20" s="1"/>
      <c r="E20" s="17" t="s">
        <v>533</v>
      </c>
      <c r="F20" s="22" t="s">
        <v>534</v>
      </c>
      <c r="G20" s="11" t="str">
        <f>IF(OR(COUNTIF(CP!$B$2:$B$63, E20) = 0, COUNTIFS(CP!$B$2:$B$63, E20, CP!$J$2:$J$63, "") &gt; 0),
    "", 
    IF(AND(COUNTIFS(CP!$B$2:$B$63, E20, CP!$J$2:$J$63, "Pass") = COUNTIF(CP!$B$2:$B$63, E20), COUNTIF(CP!$B$2:$B$63, E20) &gt; 0), 
        "Fully Implemented", 
        IF(AND(COUNTIFS(CP!$B$2:$B$63, E20, CP!$J$2:$J$63, "Fail") = COUNTIF(CP!$B$2:$B$63, E20), COUNTIF(CP!$B$2:$B$63, E20) &gt; 0), 
            "Not Implemented", 
            "Partially Implemented"
        )
    )
)</f>
        <v/>
      </c>
    </row>
    <row r="21">
      <c r="B21" s="16" t="s">
        <v>535</v>
      </c>
      <c r="C21" s="11" t="str">
        <f>VLOOKUP(B21,CP!C:J, 8, FALSE)</f>
        <v/>
      </c>
      <c r="D21" s="1"/>
      <c r="E21" s="17" t="s">
        <v>536</v>
      </c>
      <c r="F21" s="22" t="s">
        <v>537</v>
      </c>
      <c r="G21" s="11" t="str">
        <f>IF(OR(COUNTIF(CP!$B$2:$B$63, E21) = 0, COUNTIFS(CP!$B$2:$B$63, E21, CP!$J$2:$J$63, "") &gt; 0),
    "", 
    IF(AND(COUNTIFS(CP!$B$2:$B$63, E21, CP!$J$2:$J$63, "Pass") = COUNTIF(CP!$B$2:$B$63, E21), COUNTIF(CP!$B$2:$B$63, E21) &gt; 0), 
        "Fully Implemented", 
        IF(AND(COUNTIFS(CP!$B$2:$B$63, E21, CP!$J$2:$J$63, "Fail") = COUNTIF(CP!$B$2:$B$63, E21), COUNTIF(CP!$B$2:$B$63, E21) &gt; 0), 
            "Not Implemented", 
            "Partially Implemented"
        )
    )
)</f>
        <v/>
      </c>
    </row>
    <row r="22">
      <c r="B22" s="16" t="s">
        <v>538</v>
      </c>
      <c r="C22" s="11" t="str">
        <f>VLOOKUP(B22,CP!C:J, 8, FALSE)</f>
        <v/>
      </c>
      <c r="D22" s="1"/>
      <c r="E22" s="17" t="s">
        <v>539</v>
      </c>
      <c r="F22" s="22" t="s">
        <v>540</v>
      </c>
      <c r="G22" s="11" t="str">
        <f>IF(OR(COUNTIF(CP!$B$2:$B$63, E22) = 0, COUNTIFS(CP!$B$2:$B$63, E22, CP!$J$2:$J$63, "") &gt; 0),
    "", 
    IF(AND(COUNTIFS(CP!$B$2:$B$63, E22, CP!$J$2:$J$63, "Pass") = COUNTIF(CP!$B$2:$B$63, E22), COUNTIF(CP!$B$2:$B$63, E22) &gt; 0), 
        "Fully Implemented", 
        IF(AND(COUNTIFS(CP!$B$2:$B$63, E22, CP!$J$2:$J$63, "Fail") = COUNTIF(CP!$B$2:$B$63, E22), COUNTIF(CP!$B$2:$B$63, E22) &gt; 0), 
            "Not Implemented", 
            "Partially Implemented"
        )
    )
)</f>
        <v/>
      </c>
    </row>
    <row r="23">
      <c r="B23" s="16" t="s">
        <v>541</v>
      </c>
      <c r="C23" s="11" t="str">
        <f>VLOOKUP(B23,CP!C:J, 8, FALSE)</f>
        <v/>
      </c>
      <c r="D23" s="1"/>
      <c r="E23" s="17" t="s">
        <v>542</v>
      </c>
      <c r="F23" s="22" t="s">
        <v>543</v>
      </c>
      <c r="G23" s="11" t="str">
        <f>IF(OR(COUNTIF(CP!$B$2:$B$63, E23) = 0, COUNTIFS(CP!$B$2:$B$63, E23, CP!$J$2:$J$63, "") &gt; 0),
    "", 
    IF(AND(COUNTIFS(CP!$B$2:$B$63, E23, CP!$J$2:$J$63, "Pass") = COUNTIF(CP!$B$2:$B$63, E23), COUNTIF(CP!$B$2:$B$63, E23) &gt; 0), 
        "Fully Implemented", 
        IF(AND(COUNTIFS(CP!$B$2:$B$63, E23, CP!$J$2:$J$63, "Fail") = COUNTIF(CP!$B$2:$B$63, E23), COUNTIF(CP!$B$2:$B$63, E23) &gt; 0), 
            "Not Implemented", 
            "Partially Implemented"
        )
    )
)</f>
        <v/>
      </c>
    </row>
    <row r="24">
      <c r="B24" s="16" t="s">
        <v>544</v>
      </c>
      <c r="C24" s="11" t="str">
        <f>VLOOKUP(B24,CP!C:J, 8, FALSE)</f>
        <v/>
      </c>
      <c r="D24" s="1"/>
      <c r="E24" s="17" t="s">
        <v>545</v>
      </c>
      <c r="F24" s="22" t="s">
        <v>537</v>
      </c>
      <c r="G24" s="11" t="str">
        <f>IF(OR(COUNTIF(CP!$B$2:$B$63, E24) = 0, COUNTIFS(CP!$B$2:$B$63, E24, CP!$J$2:$J$63, "") &gt; 0),
    "", 
    IF(AND(COUNTIFS(CP!$B$2:$B$63, E24, CP!$J$2:$J$63, "Pass") = COUNTIF(CP!$B$2:$B$63, E24), COUNTIF(CP!$B$2:$B$63, E24) &gt; 0), 
        "Fully Implemented", 
        IF(AND(COUNTIFS(CP!$B$2:$B$63, E24, CP!$J$2:$J$63, "Fail") = COUNTIF(CP!$B$2:$B$63, E24), COUNTIF(CP!$B$2:$B$63, E24) &gt; 0), 
            "Not Implemented", 
            "Partially Implemented"
        )
    )
)</f>
        <v/>
      </c>
    </row>
    <row r="25">
      <c r="B25" s="16" t="s">
        <v>546</v>
      </c>
      <c r="C25" s="11" t="str">
        <f>VLOOKUP(B25,CP!C:J, 8, FALSE)</f>
        <v/>
      </c>
      <c r="D25" s="1"/>
      <c r="E25" s="17" t="s">
        <v>547</v>
      </c>
      <c r="F25" s="22" t="s">
        <v>540</v>
      </c>
      <c r="G25" s="11" t="str">
        <f>IF(OR(COUNTIF(CP!$B$2:$B$63, E25) = 0, COUNTIFS(CP!$B$2:$B$63, E25, CP!$J$2:$J$63, "") &gt; 0),
    "", 
    IF(AND(COUNTIFS(CP!$B$2:$B$63, E25, CP!$J$2:$J$63, "Pass") = COUNTIF(CP!$B$2:$B$63, E25), COUNTIF(CP!$B$2:$B$63, E25) &gt; 0), 
        "Fully Implemented", 
        IF(AND(COUNTIFS(CP!$B$2:$B$63, E25, CP!$J$2:$J$63, "Fail") = COUNTIF(CP!$B$2:$B$63, E25), COUNTIF(CP!$B$2:$B$63, E25) &gt; 0), 
            "Not Implemented", 
            "Partially Implemented"
        )
    )
)</f>
        <v/>
      </c>
    </row>
    <row r="26">
      <c r="B26" s="16" t="s">
        <v>548</v>
      </c>
      <c r="C26" s="11" t="str">
        <f>VLOOKUP(B26,CP!C:J, 8, FALSE)</f>
        <v/>
      </c>
      <c r="D26" s="1"/>
      <c r="E26" s="17" t="s">
        <v>549</v>
      </c>
      <c r="F26" s="22" t="s">
        <v>550</v>
      </c>
      <c r="G26" s="11" t="str">
        <f>IF(OR(COUNTIF(CP!$B$2:$B$63, E26) = 0, COUNTIFS(CP!$B$2:$B$63, E26, CP!$J$2:$J$63, "") &gt; 0),
    "", 
    IF(AND(COUNTIFS(CP!$B$2:$B$63, E26, CP!$J$2:$J$63, "Pass") = COUNTIF(CP!$B$2:$B$63, E26), COUNTIF(CP!$B$2:$B$63, E26) &gt; 0), 
        "Fully Implemented", 
        IF(AND(COUNTIFS(CP!$B$2:$B$63, E26, CP!$J$2:$J$63, "Fail") = COUNTIF(CP!$B$2:$B$63, E26), COUNTIF(CP!$B$2:$B$63, E26) &gt; 0), 
            "Not Implemented", 
            "Partially Implemented"
        )
    )
)</f>
        <v/>
      </c>
    </row>
    <row r="27">
      <c r="B27" s="16" t="s">
        <v>551</v>
      </c>
      <c r="C27" s="11" t="str">
        <f>VLOOKUP(B27,CP!C:J, 8, FALSE)</f>
        <v/>
      </c>
      <c r="D27" s="1"/>
      <c r="E27" s="17" t="s">
        <v>552</v>
      </c>
      <c r="F27" s="22" t="s">
        <v>553</v>
      </c>
      <c r="G27" s="11" t="str">
        <f>IF(OR(COUNTIF(CP!$B$2:$B$63, E27) = 0, COUNTIFS(CP!$B$2:$B$63, E27, CP!$J$2:$J$63, "") &gt; 0),
    "", 
    IF(AND(COUNTIFS(CP!$B$2:$B$63, E27, CP!$J$2:$J$63, "Pass") = COUNTIF(CP!$B$2:$B$63, E27), COUNTIF(CP!$B$2:$B$63, E27) &gt; 0), 
        "Fully Implemented", 
        IF(AND(COUNTIFS(CP!$B$2:$B$63, E27, CP!$J$2:$J$63, "Fail") = COUNTIF(CP!$B$2:$B$63, E27), COUNTIF(CP!$B$2:$B$63, E27) &gt; 0), 
            "Not Implemented", 
            "Partially Implemented"
        )
    )
)</f>
        <v/>
      </c>
    </row>
    <row r="28">
      <c r="B28" s="16" t="s">
        <v>554</v>
      </c>
      <c r="C28" s="11" t="str">
        <f>VLOOKUP(B28,CP!C:J, 8, FALSE)</f>
        <v/>
      </c>
      <c r="D28" s="1"/>
      <c r="E28" s="17" t="s">
        <v>555</v>
      </c>
      <c r="F28" s="22" t="s">
        <v>556</v>
      </c>
      <c r="G28" s="11" t="str">
        <f>IF(OR(COUNTIF(CP!$B$2:$B$63, E28) = 0, COUNTIFS(CP!$B$2:$B$63, E28, CP!$J$2:$J$63, "") &gt; 0),
    "", 
    IF(AND(COUNTIFS(CP!$B$2:$B$63, E28, CP!$J$2:$J$63, "Pass") = COUNTIF(CP!$B$2:$B$63, E28), COUNTIF(CP!$B$2:$B$63, E28) &gt; 0), 
        "Fully Implemented", 
        IF(AND(COUNTIFS(CP!$B$2:$B$63, E28, CP!$J$2:$J$63, "Fail") = COUNTIF(CP!$B$2:$B$63, E28), COUNTIF(CP!$B$2:$B$63, E28) &gt; 0), 
            "Not Implemented", 
            "Partially Implemented"
        )
    )
)</f>
        <v/>
      </c>
    </row>
    <row r="29">
      <c r="B29" s="16" t="s">
        <v>557</v>
      </c>
      <c r="C29" s="11" t="str">
        <f>VLOOKUP(B29,CP!C:J, 8, FALSE)</f>
        <v/>
      </c>
      <c r="D29" s="1"/>
      <c r="E29" s="17" t="s">
        <v>558</v>
      </c>
      <c r="F29" s="22" t="s">
        <v>559</v>
      </c>
      <c r="G29" s="11" t="str">
        <f>IF(OR(COUNTIF(CP!$B$2:$B$63, E29) = 0, COUNTIFS(CP!$B$2:$B$63, E29, CP!$J$2:$J$63, "") &gt; 0),
    "", 
    IF(AND(COUNTIFS(CP!$B$2:$B$63, E29, CP!$J$2:$J$63, "Pass") = COUNTIF(CP!$B$2:$B$63, E29), COUNTIF(CP!$B$2:$B$63, E29) &gt; 0), 
        "Fully Implemented", 
        IF(AND(COUNTIFS(CP!$B$2:$B$63, E29, CP!$J$2:$J$63, "Fail") = COUNTIF(CP!$B$2:$B$63, E29), COUNTIF(CP!$B$2:$B$63, E29) &gt; 0), 
            "Not Implemented", 
            "Partially Implemented"
        )
    )
)</f>
        <v/>
      </c>
    </row>
    <row r="30">
      <c r="B30" s="16" t="s">
        <v>560</v>
      </c>
      <c r="C30" s="11" t="str">
        <f>VLOOKUP(B30,CP!C:J, 8, FALSE)</f>
        <v/>
      </c>
      <c r="D30" s="1"/>
      <c r="E30" s="17" t="s">
        <v>561</v>
      </c>
      <c r="F30" s="22" t="s">
        <v>562</v>
      </c>
      <c r="G30" s="11" t="str">
        <f>IF(OR(COUNTIF(CP!$B$2:$B$63, E30) = 0, COUNTIFS(CP!$B$2:$B$63, E30, CP!$J$2:$J$63, "") &gt; 0),
    "", 
    IF(AND(COUNTIFS(CP!$B$2:$B$63, E30, CP!$J$2:$J$63, "Pass") = COUNTIF(CP!$B$2:$B$63, E30), COUNTIF(CP!$B$2:$B$63, E30) &gt; 0), 
        "Fully Implemented", 
        IF(AND(COUNTIFS(CP!$B$2:$B$63, E30, CP!$J$2:$J$63, "Fail") = COUNTIF(CP!$B$2:$B$63, E30), COUNTIF(CP!$B$2:$B$63, E30) &gt; 0), 
            "Not Implemented", 
            "Partially Implemented"
        )
    )
)</f>
        <v/>
      </c>
    </row>
    <row r="31">
      <c r="B31" s="16" t="s">
        <v>563</v>
      </c>
      <c r="C31" s="11" t="str">
        <f>VLOOKUP(B31,CP!C:J, 8, FALSE)</f>
        <v/>
      </c>
      <c r="D31" s="1"/>
      <c r="E31" s="17" t="s">
        <v>564</v>
      </c>
      <c r="F31" s="22" t="s">
        <v>565</v>
      </c>
      <c r="G31" s="11" t="str">
        <f>IF(OR(COUNTIF(CP!$B$2:$B$63, E31) = 0, COUNTIFS(CP!$B$2:$B$63, E31, CP!$J$2:$J$63, "") &gt; 0),
    "", 
    IF(AND(COUNTIFS(CP!$B$2:$B$63, E31, CP!$J$2:$J$63, "Pass") = COUNTIF(CP!$B$2:$B$63, E31), COUNTIF(CP!$B$2:$B$63, E31) &gt; 0), 
        "Fully Implemented", 
        IF(AND(COUNTIFS(CP!$B$2:$B$63, E31, CP!$J$2:$J$63, "Fail") = COUNTIF(CP!$B$2:$B$63, E31), COUNTIF(CP!$B$2:$B$63, E31) &gt; 0), 
            "Not Implemented", 
            "Partially Implemented"
        )
    )
)</f>
        <v/>
      </c>
    </row>
    <row r="32">
      <c r="B32" s="16" t="s">
        <v>566</v>
      </c>
      <c r="C32" s="11" t="str">
        <f>VLOOKUP(B32,CP!C:J, 8, FALSE)</f>
        <v/>
      </c>
      <c r="D32" s="1"/>
      <c r="E32" s="17" t="s">
        <v>567</v>
      </c>
      <c r="F32" s="22" t="s">
        <v>568</v>
      </c>
      <c r="G32" s="11" t="str">
        <f>IF(OR(COUNTIF(CP!$B$2:$B$63, E32) = 0, COUNTIFS(CP!$B$2:$B$63, E32, CP!$J$2:$J$63, "") &gt; 0),
    "", 
    IF(AND(COUNTIFS(CP!$B$2:$B$63, E32, CP!$J$2:$J$63, "Pass") = COUNTIF(CP!$B$2:$B$63, E32), COUNTIF(CP!$B$2:$B$63, E32) &gt; 0), 
        "Fully Implemented", 
        IF(AND(COUNTIFS(CP!$B$2:$B$63, E32, CP!$J$2:$J$63, "Fail") = COUNTIF(CP!$B$2:$B$63, E32), COUNTIF(CP!$B$2:$B$63, E32) &gt; 0), 
            "Not Implemented", 
            "Partially Implemented"
        )
    )
)</f>
        <v/>
      </c>
    </row>
    <row r="33">
      <c r="B33" s="16" t="s">
        <v>569</v>
      </c>
      <c r="C33" s="11" t="str">
        <f>VLOOKUP(B33,CP!C:J, 8, FALSE)</f>
        <v/>
      </c>
      <c r="D33" s="1"/>
      <c r="E33" s="17" t="s">
        <v>570</v>
      </c>
      <c r="F33" s="22" t="s">
        <v>571</v>
      </c>
      <c r="G33" s="11" t="str">
        <f>IF(OR(COUNTIF(CP!$B$2:$B$63, E33) = 0, COUNTIFS(CP!$B$2:$B$63, E33, CP!$J$2:$J$63, "") &gt; 0),
    "", 
    IF(AND(COUNTIFS(CP!$B$2:$B$63, E33, CP!$J$2:$J$63, "Pass") = COUNTIF(CP!$B$2:$B$63, E33), COUNTIF(CP!$B$2:$B$63, E33) &gt; 0), 
        "Fully Implemented", 
        IF(AND(COUNTIFS(CP!$B$2:$B$63, E33, CP!$J$2:$J$63, "Fail") = COUNTIF(CP!$B$2:$B$63, E33), COUNTIF(CP!$B$2:$B$63, E33) &gt; 0), 
            "Not Implemented", 
            "Partially Implemented"
        )
    )
)</f>
        <v/>
      </c>
    </row>
    <row r="34">
      <c r="B34" s="16" t="s">
        <v>572</v>
      </c>
      <c r="C34" s="11" t="str">
        <f>VLOOKUP(B34,CP!C:J, 8, FALSE)</f>
        <v/>
      </c>
      <c r="D34" s="1"/>
      <c r="E34" s="17" t="s">
        <v>573</v>
      </c>
      <c r="F34" s="22" t="s">
        <v>574</v>
      </c>
      <c r="G34" s="11" t="str">
        <f>IF(OR(COUNTIF(CP!$B$2:$B$63, E34) = 0, COUNTIFS(CP!$B$2:$B$63, E34, CP!$J$2:$J$63, "") &gt; 0),
    "", 
    IF(AND(COUNTIFS(CP!$B$2:$B$63, E34, CP!$J$2:$J$63, "Pass") = COUNTIF(CP!$B$2:$B$63, E34), COUNTIF(CP!$B$2:$B$63, E34) &gt; 0), 
        "Fully Implemented", 
        IF(AND(COUNTIFS(CP!$B$2:$B$63, E34, CP!$J$2:$J$63, "Fail") = COUNTIF(CP!$B$2:$B$63, E34), COUNTIF(CP!$B$2:$B$63, E34) &gt; 0), 
            "Not Implemented", 
            "Partially Implemented"
        )
    )
)</f>
        <v/>
      </c>
    </row>
    <row r="35">
      <c r="B35" s="16" t="s">
        <v>575</v>
      </c>
      <c r="C35" s="11" t="str">
        <f>VLOOKUP(B35,CP!C:J, 8, FALSE)</f>
        <v/>
      </c>
    </row>
    <row r="36">
      <c r="B36" s="16" t="s">
        <v>576</v>
      </c>
      <c r="C36" s="11" t="str">
        <f>VLOOKUP(B36,CP!C:J, 8, FALSE)</f>
        <v/>
      </c>
    </row>
    <row r="37">
      <c r="B37" s="16" t="s">
        <v>577</v>
      </c>
      <c r="C37" s="11" t="str">
        <f>VLOOKUP(B37,CP!C:J, 8, FALSE)</f>
        <v/>
      </c>
    </row>
    <row r="38">
      <c r="B38" s="16" t="s">
        <v>578</v>
      </c>
      <c r="C38" s="11" t="str">
        <f>VLOOKUP(B38,CP!C:J, 8, FALSE)</f>
        <v/>
      </c>
    </row>
    <row r="39">
      <c r="B39" s="16" t="s">
        <v>579</v>
      </c>
      <c r="C39" s="11" t="str">
        <f>VLOOKUP(B39,CP!C:J, 8, FALSE)</f>
        <v/>
      </c>
    </row>
    <row r="40">
      <c r="B40" s="16" t="s">
        <v>580</v>
      </c>
      <c r="C40" s="11" t="str">
        <f>VLOOKUP(B40,CP!C:J, 8, FALSE)</f>
        <v/>
      </c>
    </row>
    <row r="41">
      <c r="B41" s="16" t="s">
        <v>581</v>
      </c>
      <c r="C41" s="11" t="str">
        <f>VLOOKUP(B41,CP!C:J, 8, FALSE)</f>
        <v/>
      </c>
    </row>
    <row r="42">
      <c r="B42" s="16" t="s">
        <v>582</v>
      </c>
      <c r="C42" s="11" t="str">
        <f>VLOOKUP(B42,CP!C:J, 8, FALSE)</f>
        <v/>
      </c>
    </row>
    <row r="43">
      <c r="B43" s="16" t="s">
        <v>583</v>
      </c>
      <c r="C43" s="11" t="str">
        <f>VLOOKUP(B43,CP!C:J, 8, FALSE)</f>
        <v/>
      </c>
    </row>
    <row r="44">
      <c r="B44" s="16" t="s">
        <v>584</v>
      </c>
      <c r="C44" s="11" t="str">
        <f>VLOOKUP(B44,CP!C:J, 8, FALSE)</f>
        <v/>
      </c>
    </row>
    <row r="45">
      <c r="B45" s="16" t="s">
        <v>585</v>
      </c>
      <c r="C45" s="11" t="str">
        <f>VLOOKUP(B45,CP!C:J, 8, FALSE)</f>
        <v/>
      </c>
    </row>
    <row r="46">
      <c r="B46" s="16" t="s">
        <v>586</v>
      </c>
      <c r="C46" s="11" t="str">
        <f>VLOOKUP(B46,CP!C:J, 8, FALSE)</f>
        <v/>
      </c>
    </row>
    <row r="47">
      <c r="B47" s="16" t="s">
        <v>587</v>
      </c>
      <c r="C47" s="11" t="str">
        <f>VLOOKUP(B47,CP!C:J, 8, FALSE)</f>
        <v/>
      </c>
    </row>
    <row r="48">
      <c r="B48" s="16" t="s">
        <v>588</v>
      </c>
      <c r="C48" s="11" t="str">
        <f>VLOOKUP(B48,CP!C:J, 8, FALSE)</f>
        <v/>
      </c>
    </row>
    <row r="49">
      <c r="B49" s="16" t="s">
        <v>589</v>
      </c>
      <c r="C49" s="11" t="str">
        <f>VLOOKUP(B49,CP!C:J, 8, FALSE)</f>
        <v/>
      </c>
    </row>
    <row r="50">
      <c r="B50" s="16" t="s">
        <v>590</v>
      </c>
      <c r="C50" s="11" t="str">
        <f>VLOOKUP(B50,CP!C:J, 8, FALSE)</f>
        <v/>
      </c>
    </row>
    <row r="51">
      <c r="B51" s="16" t="s">
        <v>591</v>
      </c>
      <c r="C51" s="11" t="str">
        <f>VLOOKUP(B51,CP!C:J, 8, FALSE)</f>
        <v/>
      </c>
    </row>
    <row r="52">
      <c r="B52" s="16" t="s">
        <v>592</v>
      </c>
      <c r="C52" s="11" t="str">
        <f>VLOOKUP(B52,CP!C:J, 8, FALSE)</f>
        <v/>
      </c>
    </row>
    <row r="53">
      <c r="B53" s="16" t="s">
        <v>592</v>
      </c>
      <c r="C53" s="11" t="str">
        <f>VLOOKUP(B53,CP!C:J, 8, FALSE)</f>
        <v/>
      </c>
    </row>
    <row r="54">
      <c r="B54" s="16" t="s">
        <v>593</v>
      </c>
      <c r="C54" s="11" t="str">
        <f>VLOOKUP(B54,CP!C:J, 8, FALSE)</f>
        <v/>
      </c>
    </row>
    <row r="55">
      <c r="B55" s="16" t="s">
        <v>594</v>
      </c>
      <c r="C55" s="11" t="str">
        <f>VLOOKUP(B55,CP!C:J, 8, FALSE)</f>
        <v/>
      </c>
    </row>
    <row r="56">
      <c r="B56" s="16" t="s">
        <v>595</v>
      </c>
      <c r="C56" s="11" t="str">
        <f>VLOOKUP(B56,CP!C:J, 8, FALSE)</f>
        <v/>
      </c>
    </row>
    <row r="57">
      <c r="B57" s="16" t="s">
        <v>596</v>
      </c>
      <c r="C57" s="11" t="str">
        <f>VLOOKUP(B57,CP!C:J, 8, FALSE)</f>
        <v/>
      </c>
    </row>
    <row r="58">
      <c r="B58" s="16" t="s">
        <v>597</v>
      </c>
      <c r="C58" s="11" t="str">
        <f>VLOOKUP(B58,CP!C:J, 8, FALSE)</f>
        <v/>
      </c>
    </row>
    <row r="59">
      <c r="B59" s="16" t="s">
        <v>598</v>
      </c>
      <c r="C59" s="11" t="str">
        <f>VLOOKUP(B59,CP!C:J, 8, FALSE)</f>
        <v/>
      </c>
    </row>
    <row r="60">
      <c r="B60" s="16" t="s">
        <v>599</v>
      </c>
      <c r="C60" s="11" t="str">
        <f>VLOOKUP(B60,CP!C:J, 8, FALSE)</f>
        <v/>
      </c>
    </row>
    <row r="61">
      <c r="B61" s="16" t="s">
        <v>600</v>
      </c>
      <c r="C61" s="11" t="str">
        <f>VLOOKUP(B61,CP!C:J, 8, FALSE)</f>
        <v/>
      </c>
    </row>
    <row r="62">
      <c r="B62" s="16" t="s">
        <v>601</v>
      </c>
      <c r="C62" s="11" t="str">
        <f>VLOOKUP(B62,CP!C:J, 8, FALSE)</f>
        <v/>
      </c>
    </row>
    <row r="63">
      <c r="B63" s="16" t="s">
        <v>602</v>
      </c>
      <c r="C63" s="11" t="str">
        <f>VLOOKUP(B63,CP!C:J, 8, FALSE)</f>
        <v/>
      </c>
    </row>
    <row r="64">
      <c r="B64" s="16" t="s">
        <v>603</v>
      </c>
      <c r="C64" s="11" t="str">
        <f>VLOOKUP(B64,CP!C:J, 8, FALSE)</f>
        <v/>
      </c>
    </row>
    <row r="65">
      <c r="B65" s="16" t="s">
        <v>604</v>
      </c>
      <c r="C65" s="11" t="str">
        <f>VLOOKUP(B65,CP!C:J, 8, FALSE)</f>
        <v/>
      </c>
    </row>
    <row r="66">
      <c r="B66" s="16" t="s">
        <v>605</v>
      </c>
      <c r="C66" s="11" t="str">
        <f>VLOOKUP(B66,CP!C:J, 8, FALSE)</f>
        <v/>
      </c>
    </row>
    <row r="67">
      <c r="B67" s="16" t="s">
        <v>606</v>
      </c>
      <c r="C67" s="11" t="str">
        <f>VLOOKUP(B67,CP!C:J, 8, FALSE)</f>
        <v/>
      </c>
    </row>
    <row r="68">
      <c r="B68" s="16" t="s">
        <v>607</v>
      </c>
      <c r="C68" s="11" t="str">
        <f>VLOOKUP(B68,CP!C:J, 8, FALSE)</f>
        <v/>
      </c>
    </row>
    <row r="69">
      <c r="B69" s="16" t="s">
        <v>608</v>
      </c>
      <c r="C69" s="11" t="str">
        <f>VLOOKUP(B69,CP!C:J, 8, FALSE)</f>
        <v/>
      </c>
    </row>
    <row r="70">
      <c r="B70" s="16" t="s">
        <v>609</v>
      </c>
      <c r="C70" s="11" t="str">
        <f>VLOOKUP(B70,CP!C:J, 8, FALSE)</f>
        <v/>
      </c>
    </row>
    <row r="71">
      <c r="B71" s="16" t="s">
        <v>610</v>
      </c>
      <c r="C71" s="11" t="str">
        <f>VLOOKUP(B71,CP!C:J, 8, FALSE)</f>
        <v/>
      </c>
    </row>
    <row r="72">
      <c r="B72" s="16" t="s">
        <v>611</v>
      </c>
      <c r="C72" s="11" t="str">
        <f>VLOOKUP(B72,CP!C:J, 8, FALSE)</f>
        <v/>
      </c>
    </row>
    <row r="73">
      <c r="B73" s="16" t="s">
        <v>612</v>
      </c>
      <c r="C73" s="11" t="str">
        <f>VLOOKUP(B73,CP!C:J, 8, FALSE)</f>
        <v/>
      </c>
    </row>
  </sheetData>
  <mergeCells count="5">
    <mergeCell ref="B1:G1"/>
    <mergeCell ref="B3:C3"/>
    <mergeCell ref="E3:F3"/>
    <mergeCell ref="B10:C10"/>
    <mergeCell ref="E10:G10"/>
  </mergeCells>
  <conditionalFormatting sqref="C12:C73">
    <cfRule type="cellIs" dxfId="0" priority="1" operator="equal">
      <formula>"Pass"</formula>
    </cfRule>
  </conditionalFormatting>
  <conditionalFormatting sqref="C12:C73">
    <cfRule type="cellIs" dxfId="1" priority="2" operator="equal">
      <formula>"Fail"</formula>
    </cfRule>
  </conditionalFormatting>
  <conditionalFormatting sqref="C11 F11 G11:G34 F13:F17">
    <cfRule type="cellIs" dxfId="0" priority="3" operator="equal">
      <formula>"Fully Implemented"</formula>
    </cfRule>
  </conditionalFormatting>
  <conditionalFormatting sqref="C11 F11 G11:G34 F13:F17">
    <cfRule type="cellIs" dxfId="2" priority="4" operator="equal">
      <formula>"Partially Implemented"</formula>
    </cfRule>
  </conditionalFormatting>
  <conditionalFormatting sqref="C11 F11 G11:G34 F13:F17">
    <cfRule type="cellIs" dxfId="1" priority="5" operator="equal">
      <formula>"Not Implemented"</formula>
    </cfRule>
  </conditionalFormatting>
  <conditionalFormatting sqref="C7">
    <cfRule type="cellIs" dxfId="1" priority="6" operator="lessThan">
      <formula>0.34</formula>
    </cfRule>
  </conditionalFormatting>
  <conditionalFormatting sqref="C7">
    <cfRule type="cellIs" dxfId="2" priority="7" operator="between">
      <formula>0.34</formula>
      <formula>0.66</formula>
    </cfRule>
  </conditionalFormatting>
  <conditionalFormatting sqref="C7">
    <cfRule type="cellIs" dxfId="0" priority="8" operator="greaterThan">
      <formula>0.66</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
      <c r="B1" s="2" t="s">
        <v>613</v>
      </c>
      <c r="C1" s="3"/>
      <c r="D1" s="3"/>
      <c r="E1" s="3"/>
      <c r="F1" s="3"/>
      <c r="G1" s="4"/>
      <c r="H1" s="5"/>
      <c r="I1" s="5"/>
      <c r="J1" s="5"/>
      <c r="K1" s="5"/>
    </row>
    <row r="2">
      <c r="A2" s="6"/>
      <c r="E2" s="5"/>
      <c r="H2" s="5"/>
      <c r="I2" s="5"/>
      <c r="J2" s="5"/>
      <c r="K2" s="5"/>
    </row>
    <row r="3">
      <c r="A3" s="1"/>
      <c r="B3" s="7" t="s">
        <v>614</v>
      </c>
      <c r="C3" s="4"/>
      <c r="E3" s="7" t="s">
        <v>615</v>
      </c>
      <c r="F3" s="4"/>
      <c r="I3" s="5"/>
      <c r="J3" s="5"/>
      <c r="K3" s="5"/>
    </row>
    <row r="4">
      <c r="A4" s="1"/>
      <c r="B4" s="8" t="s">
        <v>3</v>
      </c>
      <c r="C4" s="8" t="s">
        <v>4</v>
      </c>
      <c r="E4" s="8" t="s">
        <v>5</v>
      </c>
      <c r="F4" s="8" t="s">
        <v>4</v>
      </c>
    </row>
    <row r="5">
      <c r="A5" s="1"/>
      <c r="B5" s="9" t="s">
        <v>6</v>
      </c>
      <c r="C5" s="11">
        <f>COUNTIF(IA!$J$2:$J$61, "Pass")</f>
        <v>0</v>
      </c>
      <c r="E5" s="9" t="s">
        <v>7</v>
      </c>
      <c r="F5" s="11">
        <f>COUNTIF(G$12:G$34, "Fully Implemented")</f>
        <v>0</v>
      </c>
    </row>
    <row r="6">
      <c r="A6" s="1"/>
      <c r="B6" s="9" t="s">
        <v>8</v>
      </c>
      <c r="C6" s="11">
        <f>COUNTIF(IA!$J$2:$J$61, "Fail")</f>
        <v>0</v>
      </c>
      <c r="E6" s="9" t="s">
        <v>9</v>
      </c>
      <c r="F6" s="11">
        <f>COUNTIF(G$12:G$34, "Partially Implemented")</f>
        <v>0</v>
      </c>
    </row>
    <row r="7">
      <c r="A7" s="1"/>
      <c r="B7" s="12" t="s">
        <v>10</v>
      </c>
      <c r="C7" s="13" t="str">
        <f>IF(SUM(C5:C6)=0, "Pending", C5/SUM(C5:C6))</f>
        <v>Pending</v>
      </c>
      <c r="E7" s="9" t="s">
        <v>11</v>
      </c>
      <c r="F7" s="11">
        <f>COUNTIF(G$12:G$34, "Not Implemented")</f>
        <v>0</v>
      </c>
    </row>
    <row r="8">
      <c r="A8" s="1"/>
    </row>
    <row r="10">
      <c r="B10" s="7" t="s">
        <v>616</v>
      </c>
      <c r="C10" s="4"/>
      <c r="D10" s="14"/>
      <c r="E10" s="7" t="s">
        <v>617</v>
      </c>
      <c r="F10" s="3"/>
      <c r="G10" s="4"/>
    </row>
    <row r="11">
      <c r="B11" s="8" t="s">
        <v>14</v>
      </c>
      <c r="C11" s="8" t="s">
        <v>15</v>
      </c>
      <c r="D11" s="15"/>
      <c r="E11" s="8" t="s">
        <v>16</v>
      </c>
      <c r="F11" s="8" t="s">
        <v>17</v>
      </c>
      <c r="G11" s="8" t="s">
        <v>18</v>
      </c>
    </row>
    <row r="12">
      <c r="B12" s="16" t="s">
        <v>618</v>
      </c>
      <c r="C12" s="11" t="str">
        <f>VLOOKUP(B12,IA!C:J, 8, FALSE)</f>
        <v/>
      </c>
      <c r="D12" s="1"/>
      <c r="E12" s="17" t="s">
        <v>619</v>
      </c>
      <c r="F12" s="22" t="s">
        <v>21</v>
      </c>
      <c r="G12" s="11" t="str">
        <f>IF(OR(COUNTIF(IA!$B$2:$B$61, E12) = 0, COUNTIFS(IA!$B$2:$B$61, E12, IA!$J$2:$J$61, "") &gt; 0),
    "", 
    IF(AND(COUNTIFS(IA!$B$2:$B$61, E12, IA!$J$2:$J$61, "Pass") = COUNTIF(IA!$B$2:$B$61, E12), COUNTIF(IA!$B$2:$B$61, E12) &gt; 0), 
        "Fully Implemented", 
        IF(AND(COUNTIFS(IA!$B$2:$B$61, E12, IA!$J$2:$J$61, "Fail") = COUNTIF(IA!$B$2:$B$61, E12), COUNTIF(IA!$B$2:$B$61, E12) &gt; 0), 
            "Not Implemented", 
            "Partially Implemented"
        )
    )
)</f>
        <v/>
      </c>
    </row>
    <row r="13">
      <c r="B13" s="16" t="s">
        <v>620</v>
      </c>
      <c r="C13" s="11" t="str">
        <f>VLOOKUP(B13,IA!C:J, 8, FALSE)</f>
        <v/>
      </c>
      <c r="D13" s="1"/>
      <c r="E13" s="17" t="s">
        <v>621</v>
      </c>
      <c r="F13" s="22" t="s">
        <v>622</v>
      </c>
      <c r="G13" s="11" t="str">
        <f>IF(OR(COUNTIF(IA!$B$2:$B$61, E13) = 0, COUNTIFS(IA!$B$2:$B$61, E13, IA!$J$2:$J$61, "") &gt; 0),
    "", 
    IF(AND(COUNTIFS(IA!$B$2:$B$61, E13, IA!$J$2:$J$61, "Pass") = COUNTIF(IA!$B$2:$B$61, E13), COUNTIF(IA!$B$2:$B$61, E13) &gt; 0), 
        "Fully Implemented", 
        IF(AND(COUNTIFS(IA!$B$2:$B$61, E13, IA!$J$2:$J$61, "Fail") = COUNTIF(IA!$B$2:$B$61, E13), COUNTIF(IA!$B$2:$B$61, E13) &gt; 0), 
            "Not Implemented", 
            "Partially Implemented"
        )
    )
)</f>
        <v/>
      </c>
    </row>
    <row r="14">
      <c r="B14" s="16" t="s">
        <v>623</v>
      </c>
      <c r="C14" s="11" t="str">
        <f>VLOOKUP(B14,IA!C:J, 8, FALSE)</f>
        <v/>
      </c>
      <c r="D14" s="1"/>
      <c r="E14" s="17" t="s">
        <v>624</v>
      </c>
      <c r="F14" s="22" t="s">
        <v>625</v>
      </c>
      <c r="G14" s="11" t="str">
        <f>IF(OR(COUNTIF(IA!$B$2:$B$61, E14) = 0, COUNTIFS(IA!$B$2:$B$61, E14, IA!$J$2:$J$61, "") &gt; 0),
    "", 
    IF(AND(COUNTIFS(IA!$B$2:$B$61, E14, IA!$J$2:$J$61, "Pass") = COUNTIF(IA!$B$2:$B$61, E14), COUNTIF(IA!$B$2:$B$61, E14) &gt; 0), 
        "Fully Implemented", 
        IF(AND(COUNTIFS(IA!$B$2:$B$61, E14, IA!$J$2:$J$61, "Fail") = COUNTIF(IA!$B$2:$B$61, E14), COUNTIF(IA!$B$2:$B$61, E14) &gt; 0), 
            "Not Implemented", 
            "Partially Implemented"
        )
    )
)</f>
        <v/>
      </c>
    </row>
    <row r="15">
      <c r="B15" s="16" t="s">
        <v>626</v>
      </c>
      <c r="C15" s="11" t="str">
        <f>VLOOKUP(B15,IA!C:J, 8, FALSE)</f>
        <v/>
      </c>
      <c r="D15" s="1"/>
      <c r="E15" s="17" t="s">
        <v>627</v>
      </c>
      <c r="F15" s="22" t="s">
        <v>628</v>
      </c>
      <c r="G15" s="11" t="str">
        <f>IF(OR(COUNTIF(IA!$B$2:$B$61, E15) = 0, COUNTIFS(IA!$B$2:$B$61, E15, IA!$J$2:$J$61, "") &gt; 0),
    "", 
    IF(AND(COUNTIFS(IA!$B$2:$B$61, E15, IA!$J$2:$J$61, "Pass") = COUNTIF(IA!$B$2:$B$61, E15), COUNTIF(IA!$B$2:$B$61, E15) &gt; 0), 
        "Fully Implemented", 
        IF(AND(COUNTIFS(IA!$B$2:$B$61, E15, IA!$J$2:$J$61, "Fail") = COUNTIF(IA!$B$2:$B$61, E15), COUNTIF(IA!$B$2:$B$61, E15) &gt; 0), 
            "Not Implemented", 
            "Partially Implemented"
        )
    )
)</f>
        <v/>
      </c>
    </row>
    <row r="16">
      <c r="B16" s="16" t="s">
        <v>629</v>
      </c>
      <c r="C16" s="11" t="str">
        <f>VLOOKUP(B16,IA!C:J, 8, FALSE)</f>
        <v/>
      </c>
      <c r="D16" s="1"/>
      <c r="E16" s="17" t="s">
        <v>630</v>
      </c>
      <c r="F16" s="22" t="s">
        <v>631</v>
      </c>
      <c r="G16" s="11" t="str">
        <f>IF(OR(COUNTIF(IA!$B$2:$B$61, E16) = 0, COUNTIFS(IA!$B$2:$B$61, E16, IA!$J$2:$J$61, "") &gt; 0),
    "", 
    IF(AND(COUNTIFS(IA!$B$2:$B$61, E16, IA!$J$2:$J$61, "Pass") = COUNTIF(IA!$B$2:$B$61, E16), COUNTIF(IA!$B$2:$B$61, E16) &gt; 0), 
        "Fully Implemented", 
        IF(AND(COUNTIFS(IA!$B$2:$B$61, E16, IA!$J$2:$J$61, "Fail") = COUNTIF(IA!$B$2:$B$61, E16), COUNTIF(IA!$B$2:$B$61, E16) &gt; 0), 
            "Not Implemented", 
            "Partially Implemented"
        )
    )
)</f>
        <v/>
      </c>
    </row>
    <row r="17">
      <c r="B17" s="16" t="s">
        <v>632</v>
      </c>
      <c r="C17" s="11" t="str">
        <f>VLOOKUP(B17,IA!C:J, 8, FALSE)</f>
        <v/>
      </c>
      <c r="D17" s="1"/>
      <c r="E17" s="17" t="s">
        <v>633</v>
      </c>
      <c r="F17" s="22" t="s">
        <v>634</v>
      </c>
      <c r="G17" s="11" t="str">
        <f>IF(OR(COUNTIF(IA!$B$2:$B$61, E17) = 0, COUNTIFS(IA!$B$2:$B$61, E17, IA!$J$2:$J$61, "") &gt; 0),
    "", 
    IF(AND(COUNTIFS(IA!$B$2:$B$61, E17, IA!$J$2:$J$61, "Pass") = COUNTIF(IA!$B$2:$B$61, E17), COUNTIF(IA!$B$2:$B$61, E17) &gt; 0), 
        "Fully Implemented", 
        IF(AND(COUNTIFS(IA!$B$2:$B$61, E17, IA!$J$2:$J$61, "Fail") = COUNTIF(IA!$B$2:$B$61, E17), COUNTIF(IA!$B$2:$B$61, E17) &gt; 0), 
            "Not Implemented", 
            "Partially Implemented"
        )
    )
)</f>
        <v/>
      </c>
    </row>
    <row r="18">
      <c r="B18" s="16" t="s">
        <v>635</v>
      </c>
      <c r="C18" s="11" t="str">
        <f>VLOOKUP(B18,IA!C:J, 8, FALSE)</f>
        <v/>
      </c>
      <c r="D18" s="1"/>
      <c r="E18" s="17" t="s">
        <v>636</v>
      </c>
      <c r="F18" s="22" t="s">
        <v>637</v>
      </c>
      <c r="G18" s="11" t="str">
        <f>IF(OR(COUNTIF(IA!$B$2:$B$61, E18) = 0, COUNTIFS(IA!$B$2:$B$61, E18, IA!$J$2:$J$61, "") &gt; 0),
    "", 
    IF(AND(COUNTIFS(IA!$B$2:$B$61, E18, IA!$J$2:$J$61, "Pass") = COUNTIF(IA!$B$2:$B$61, E18), COUNTIF(IA!$B$2:$B$61, E18) &gt; 0), 
        "Fully Implemented", 
        IF(AND(COUNTIFS(IA!$B$2:$B$61, E18, IA!$J$2:$J$61, "Fail") = COUNTIF(IA!$B$2:$B$61, E18), COUNTIF(IA!$B$2:$B$61, E18) &gt; 0), 
            "Not Implemented", 
            "Partially Implemented"
        )
    )
)</f>
        <v/>
      </c>
    </row>
    <row r="19">
      <c r="B19" s="16" t="s">
        <v>638</v>
      </c>
      <c r="C19" s="11" t="str">
        <f>VLOOKUP(B19,IA!C:J, 8, FALSE)</f>
        <v/>
      </c>
      <c r="D19" s="1"/>
      <c r="E19" s="17" t="s">
        <v>639</v>
      </c>
      <c r="F19" s="22" t="s">
        <v>640</v>
      </c>
      <c r="G19" s="11" t="str">
        <f>IF(OR(COUNTIF(IA!$B$2:$B$61, E19) = 0, COUNTIFS(IA!$B$2:$B$61, E19, IA!$J$2:$J$61, "") &gt; 0),
    "", 
    IF(AND(COUNTIFS(IA!$B$2:$B$61, E19, IA!$J$2:$J$61, "Pass") = COUNTIF(IA!$B$2:$B$61, E19), COUNTIF(IA!$B$2:$B$61, E19) &gt; 0), 
        "Fully Implemented", 
        IF(AND(COUNTIFS(IA!$B$2:$B$61, E19, IA!$J$2:$J$61, "Fail") = COUNTIF(IA!$B$2:$B$61, E19), COUNTIF(IA!$B$2:$B$61, E19) &gt; 0), 
            "Not Implemented", 
            "Partially Implemented"
        )
    )
)</f>
        <v/>
      </c>
    </row>
    <row r="20">
      <c r="B20" s="16" t="s">
        <v>641</v>
      </c>
      <c r="C20" s="11" t="str">
        <f>VLOOKUP(B20,IA!C:J, 8, FALSE)</f>
        <v/>
      </c>
      <c r="D20" s="1"/>
      <c r="E20" s="17" t="s">
        <v>642</v>
      </c>
      <c r="F20" s="22" t="s">
        <v>643</v>
      </c>
      <c r="G20" s="11" t="str">
        <f>IF(OR(COUNTIF(IA!$B$2:$B$61, E20) = 0, COUNTIFS(IA!$B$2:$B$61, E20, IA!$J$2:$J$61, "") &gt; 0),
    "", 
    IF(AND(COUNTIFS(IA!$B$2:$B$61, E20, IA!$J$2:$J$61, "Pass") = COUNTIF(IA!$B$2:$B$61, E20), COUNTIF(IA!$B$2:$B$61, E20) &gt; 0), 
        "Fully Implemented", 
        IF(AND(COUNTIFS(IA!$B$2:$B$61, E20, IA!$J$2:$J$61, "Fail") = COUNTIF(IA!$B$2:$B$61, E20), COUNTIF(IA!$B$2:$B$61, E20) &gt; 0), 
            "Not Implemented", 
            "Partially Implemented"
        )
    )
)</f>
        <v/>
      </c>
    </row>
    <row r="21">
      <c r="B21" s="16" t="s">
        <v>644</v>
      </c>
      <c r="C21" s="11" t="str">
        <f>VLOOKUP(B21,IA!C:J, 8, FALSE)</f>
        <v/>
      </c>
      <c r="D21" s="1"/>
      <c r="E21" s="17" t="s">
        <v>645</v>
      </c>
      <c r="F21" s="22" t="s">
        <v>646</v>
      </c>
      <c r="G21" s="11" t="str">
        <f>IF(OR(COUNTIF(IA!$B$2:$B$61, E21) = 0, COUNTIFS(IA!$B$2:$B$61, E21, IA!$J$2:$J$61, "") &gt; 0),
    "", 
    IF(AND(COUNTIFS(IA!$B$2:$B$61, E21, IA!$J$2:$J$61, "Pass") = COUNTIF(IA!$B$2:$B$61, E21), COUNTIF(IA!$B$2:$B$61, E21) &gt; 0), 
        "Fully Implemented", 
        IF(AND(COUNTIFS(IA!$B$2:$B$61, E21, IA!$J$2:$J$61, "Fail") = COUNTIF(IA!$B$2:$B$61, E21), COUNTIF(IA!$B$2:$B$61, E21) &gt; 0), 
            "Not Implemented", 
            "Partially Implemented"
        )
    )
)</f>
        <v/>
      </c>
    </row>
    <row r="22">
      <c r="B22" s="16" t="s">
        <v>647</v>
      </c>
      <c r="C22" s="11" t="str">
        <f>VLOOKUP(B22,IA!C:J, 8, FALSE)</f>
        <v/>
      </c>
      <c r="D22" s="1"/>
      <c r="E22" s="17" t="s">
        <v>648</v>
      </c>
      <c r="F22" s="22" t="s">
        <v>649</v>
      </c>
      <c r="G22" s="11" t="str">
        <f>IF(OR(COUNTIF(IA!$B$2:$B$61, E22) = 0, COUNTIFS(IA!$B$2:$B$61, E22, IA!$J$2:$J$61, "") &gt; 0),
    "", 
    IF(AND(COUNTIFS(IA!$B$2:$B$61, E22, IA!$J$2:$J$61, "Pass") = COUNTIF(IA!$B$2:$B$61, E22), COUNTIF(IA!$B$2:$B$61, E22) &gt; 0), 
        "Fully Implemented", 
        IF(AND(COUNTIFS(IA!$B$2:$B$61, E22, IA!$J$2:$J$61, "Fail") = COUNTIF(IA!$B$2:$B$61, E22), COUNTIF(IA!$B$2:$B$61, E22) &gt; 0), 
            "Not Implemented", 
            "Partially Implemented"
        )
    )
)</f>
        <v/>
      </c>
    </row>
    <row r="23">
      <c r="B23" s="16" t="s">
        <v>650</v>
      </c>
      <c r="C23" s="11" t="str">
        <f>VLOOKUP(B23,IA!C:J, 8, FALSE)</f>
        <v/>
      </c>
      <c r="D23" s="1"/>
      <c r="E23" s="17" t="s">
        <v>651</v>
      </c>
      <c r="F23" s="22" t="s">
        <v>652</v>
      </c>
      <c r="G23" s="11" t="str">
        <f>IF(OR(COUNTIF(IA!$B$2:$B$61, E23) = 0, COUNTIFS(IA!$B$2:$B$61, E23, IA!$J$2:$J$61, "") &gt; 0),
    "", 
    IF(AND(COUNTIFS(IA!$B$2:$B$61, E23, IA!$J$2:$J$61, "Pass") = COUNTIF(IA!$B$2:$B$61, E23), COUNTIF(IA!$B$2:$B$61, E23) &gt; 0), 
        "Fully Implemented", 
        IF(AND(COUNTIFS(IA!$B$2:$B$61, E23, IA!$J$2:$J$61, "Fail") = COUNTIF(IA!$B$2:$B$61, E23), COUNTIF(IA!$B$2:$B$61, E23) &gt; 0), 
            "Not Implemented", 
            "Partially Implemented"
        )
    )
)</f>
        <v/>
      </c>
    </row>
    <row r="24">
      <c r="B24" s="16" t="s">
        <v>653</v>
      </c>
      <c r="C24" s="11" t="str">
        <f>VLOOKUP(B24,IA!C:J, 8, FALSE)</f>
        <v/>
      </c>
      <c r="D24" s="1"/>
      <c r="E24" s="17" t="s">
        <v>654</v>
      </c>
      <c r="F24" s="22" t="s">
        <v>655</v>
      </c>
      <c r="G24" s="11" t="str">
        <f>IF(OR(COUNTIF(IA!$B$2:$B$61, E24) = 0, COUNTIFS(IA!$B$2:$B$61, E24, IA!$J$2:$J$61, "") &gt; 0),
    "", 
    IF(AND(COUNTIFS(IA!$B$2:$B$61, E24, IA!$J$2:$J$61, "Pass") = COUNTIF(IA!$B$2:$B$61, E24), COUNTIF(IA!$B$2:$B$61, E24) &gt; 0), 
        "Fully Implemented", 
        IF(AND(COUNTIFS(IA!$B$2:$B$61, E24, IA!$J$2:$J$61, "Fail") = COUNTIF(IA!$B$2:$B$61, E24), COUNTIF(IA!$B$2:$B$61, E24) &gt; 0), 
            "Not Implemented", 
            "Partially Implemented"
        )
    )
)</f>
        <v/>
      </c>
    </row>
    <row r="25">
      <c r="B25" s="16" t="s">
        <v>653</v>
      </c>
      <c r="C25" s="11" t="str">
        <f>VLOOKUP(B25,IA!C:J, 8, FALSE)</f>
        <v/>
      </c>
      <c r="D25" s="1"/>
      <c r="E25" s="17" t="s">
        <v>656</v>
      </c>
      <c r="F25" s="22" t="s">
        <v>657</v>
      </c>
      <c r="G25" s="11" t="str">
        <f>IF(OR(COUNTIF(IA!$B$2:$B$61, E25) = 0, COUNTIFS(IA!$B$2:$B$61, E25, IA!$J$2:$J$61, "") &gt; 0),
    "", 
    IF(AND(COUNTIFS(IA!$B$2:$B$61, E25, IA!$J$2:$J$61, "Pass") = COUNTIF(IA!$B$2:$B$61, E25), COUNTIF(IA!$B$2:$B$61, E25) &gt; 0), 
        "Fully Implemented", 
        IF(AND(COUNTIFS(IA!$B$2:$B$61, E25, IA!$J$2:$J$61, "Fail") = COUNTIF(IA!$B$2:$B$61, E25), COUNTIF(IA!$B$2:$B$61, E25) &gt; 0), 
            "Not Implemented", 
            "Partially Implemented"
        )
    )
)</f>
        <v/>
      </c>
    </row>
    <row r="26">
      <c r="B26" s="16" t="s">
        <v>658</v>
      </c>
      <c r="C26" s="11" t="str">
        <f>VLOOKUP(B26,IA!C:J, 8, FALSE)</f>
        <v/>
      </c>
      <c r="D26" s="1"/>
      <c r="E26" s="17" t="s">
        <v>659</v>
      </c>
      <c r="F26" s="22" t="s">
        <v>660</v>
      </c>
      <c r="G26" s="11" t="str">
        <f>IF(OR(COUNTIF(IA!$B$2:$B$61, E26) = 0, COUNTIFS(IA!$B$2:$B$61, E26, IA!$J$2:$J$61, "") &gt; 0),
    "", 
    IF(AND(COUNTIFS(IA!$B$2:$B$61, E26, IA!$J$2:$J$61, "Pass") = COUNTIF(IA!$B$2:$B$61, E26), COUNTIF(IA!$B$2:$B$61, E26) &gt; 0), 
        "Fully Implemented", 
        IF(AND(COUNTIFS(IA!$B$2:$B$61, E26, IA!$J$2:$J$61, "Fail") = COUNTIF(IA!$B$2:$B$61, E26), COUNTIF(IA!$B$2:$B$61, E26) &gt; 0), 
            "Not Implemented", 
            "Partially Implemented"
        )
    )
)</f>
        <v/>
      </c>
    </row>
    <row r="27">
      <c r="B27" s="16" t="s">
        <v>661</v>
      </c>
      <c r="C27" s="11" t="str">
        <f>VLOOKUP(B27,IA!C:J, 8, FALSE)</f>
        <v/>
      </c>
      <c r="D27" s="1"/>
      <c r="E27" s="17" t="s">
        <v>662</v>
      </c>
      <c r="F27" s="22" t="s">
        <v>663</v>
      </c>
      <c r="G27" s="11" t="str">
        <f>IF(OR(COUNTIF(IA!$B$2:$B$61, E27) = 0, COUNTIFS(IA!$B$2:$B$61, E27, IA!$J$2:$J$61, "") &gt; 0),
    "", 
    IF(AND(COUNTIFS(IA!$B$2:$B$61, E27, IA!$J$2:$J$61, "Pass") = COUNTIF(IA!$B$2:$B$61, E27), COUNTIF(IA!$B$2:$B$61, E27) &gt; 0), 
        "Fully Implemented", 
        IF(AND(COUNTIFS(IA!$B$2:$B$61, E27, IA!$J$2:$J$61, "Fail") = COUNTIF(IA!$B$2:$B$61, E27), COUNTIF(IA!$B$2:$B$61, E27) &gt; 0), 
            "Not Implemented", 
            "Partially Implemented"
        )
    )
)</f>
        <v/>
      </c>
    </row>
    <row r="28">
      <c r="B28" s="16" t="s">
        <v>664</v>
      </c>
      <c r="C28" s="11" t="str">
        <f>VLOOKUP(B28,IA!C:J, 8, FALSE)</f>
        <v/>
      </c>
      <c r="D28" s="1"/>
      <c r="E28" s="17" t="s">
        <v>665</v>
      </c>
      <c r="F28" s="22" t="s">
        <v>666</v>
      </c>
      <c r="G28" s="11" t="str">
        <f>IF(OR(COUNTIF(IA!$B$2:$B$61, E28) = 0, COUNTIFS(IA!$B$2:$B$61, E28, IA!$J$2:$J$61, "") &gt; 0),
    "", 
    IF(AND(COUNTIFS(IA!$B$2:$B$61, E28, IA!$J$2:$J$61, "Pass") = COUNTIF(IA!$B$2:$B$61, E28), COUNTIF(IA!$B$2:$B$61, E28) &gt; 0), 
        "Fully Implemented", 
        IF(AND(COUNTIFS(IA!$B$2:$B$61, E28, IA!$J$2:$J$61, "Fail") = COUNTIF(IA!$B$2:$B$61, E28), COUNTIF(IA!$B$2:$B$61, E28) &gt; 0), 
            "Not Implemented", 
            "Partially Implemented"
        )
    )
)</f>
        <v/>
      </c>
    </row>
    <row r="29">
      <c r="B29" s="16" t="s">
        <v>667</v>
      </c>
      <c r="C29" s="11" t="str">
        <f>VLOOKUP(B29,IA!C:J, 8, FALSE)</f>
        <v/>
      </c>
      <c r="D29" s="1"/>
      <c r="E29" s="17" t="s">
        <v>668</v>
      </c>
      <c r="F29" s="22" t="s">
        <v>669</v>
      </c>
      <c r="G29" s="11" t="str">
        <f>IF(OR(COUNTIF(IA!$B$2:$B$61, E29) = 0, COUNTIFS(IA!$B$2:$B$61, E29, IA!$J$2:$J$61, "") &gt; 0),
    "", 
    IF(AND(COUNTIFS(IA!$B$2:$B$61, E29, IA!$J$2:$J$61, "Pass") = COUNTIF(IA!$B$2:$B$61, E29), COUNTIF(IA!$B$2:$B$61, E29) &gt; 0), 
        "Fully Implemented", 
        IF(AND(COUNTIFS(IA!$B$2:$B$61, E29, IA!$J$2:$J$61, "Fail") = COUNTIF(IA!$B$2:$B$61, E29), COUNTIF(IA!$B$2:$B$61, E29) &gt; 0), 
            "Not Implemented", 
            "Partially Implemented"
        )
    )
)</f>
        <v/>
      </c>
    </row>
    <row r="30">
      <c r="B30" s="16" t="s">
        <v>670</v>
      </c>
      <c r="C30" s="11" t="str">
        <f>VLOOKUP(B30,IA!C:J, 8, FALSE)</f>
        <v/>
      </c>
      <c r="D30" s="1"/>
      <c r="E30" s="17" t="s">
        <v>671</v>
      </c>
      <c r="F30" s="22" t="s">
        <v>672</v>
      </c>
      <c r="G30" s="11" t="str">
        <f>IF(OR(COUNTIF(IA!$B$2:$B$61, E30) = 0, COUNTIFS(IA!$B$2:$B$61, E30, IA!$J$2:$J$61, "") &gt; 0),
    "", 
    IF(AND(COUNTIFS(IA!$B$2:$B$61, E30, IA!$J$2:$J$61, "Pass") = COUNTIF(IA!$B$2:$B$61, E30), COUNTIF(IA!$B$2:$B$61, E30) &gt; 0), 
        "Fully Implemented", 
        IF(AND(COUNTIFS(IA!$B$2:$B$61, E30, IA!$J$2:$J$61, "Fail") = COUNTIF(IA!$B$2:$B$61, E30), COUNTIF(IA!$B$2:$B$61, E30) &gt; 0), 
            "Not Implemented", 
            "Partially Implemented"
        )
    )
)</f>
        <v/>
      </c>
    </row>
    <row r="31">
      <c r="B31" s="16" t="s">
        <v>673</v>
      </c>
      <c r="C31" s="11" t="str">
        <f>VLOOKUP(B31,IA!C:J, 8, FALSE)</f>
        <v/>
      </c>
      <c r="D31" s="1"/>
      <c r="E31" s="17" t="s">
        <v>674</v>
      </c>
      <c r="F31" s="22" t="s">
        <v>675</v>
      </c>
      <c r="G31" s="11" t="str">
        <f>IF(OR(COUNTIF(IA!$B$2:$B$61, E31) = 0, COUNTIFS(IA!$B$2:$B$61, E31, IA!$J$2:$J$61, "") &gt; 0),
    "", 
    IF(AND(COUNTIFS(IA!$B$2:$B$61, E31, IA!$J$2:$J$61, "Pass") = COUNTIF(IA!$B$2:$B$61, E31), COUNTIF(IA!$B$2:$B$61, E31) &gt; 0), 
        "Fully Implemented", 
        IF(AND(COUNTIFS(IA!$B$2:$B$61, E31, IA!$J$2:$J$61, "Fail") = COUNTIF(IA!$B$2:$B$61, E31), COUNTIF(IA!$B$2:$B$61, E31) &gt; 0), 
            "Not Implemented", 
            "Partially Implemented"
        )
    )
)</f>
        <v/>
      </c>
    </row>
    <row r="32">
      <c r="B32" s="16" t="s">
        <v>676</v>
      </c>
      <c r="C32" s="11" t="str">
        <f>VLOOKUP(B32,IA!C:J, 8, FALSE)</f>
        <v/>
      </c>
      <c r="D32" s="1"/>
      <c r="E32" s="17" t="s">
        <v>677</v>
      </c>
      <c r="F32" s="22" t="s">
        <v>678</v>
      </c>
      <c r="G32" s="11" t="str">
        <f>IF(OR(COUNTIF(IA!$B$2:$B$61, E32) = 0, COUNTIFS(IA!$B$2:$B$61, E32, IA!$J$2:$J$61, "") &gt; 0),
    "", 
    IF(AND(COUNTIFS(IA!$B$2:$B$61, E32, IA!$J$2:$J$61, "Pass") = COUNTIF(IA!$B$2:$B$61, E32), COUNTIF(IA!$B$2:$B$61, E32) &gt; 0), 
        "Fully Implemented", 
        IF(AND(COUNTIFS(IA!$B$2:$B$61, E32, IA!$J$2:$J$61, "Fail") = COUNTIF(IA!$B$2:$B$61, E32), COUNTIF(IA!$B$2:$B$61, E32) &gt; 0), 
            "Not Implemented", 
            "Partially Implemented"
        )
    )
)</f>
        <v/>
      </c>
    </row>
    <row r="33">
      <c r="B33" s="16" t="s">
        <v>679</v>
      </c>
      <c r="C33" s="11" t="str">
        <f>VLOOKUP(B33,IA!C:J, 8, FALSE)</f>
        <v/>
      </c>
      <c r="D33" s="1"/>
      <c r="E33" s="17" t="s">
        <v>680</v>
      </c>
      <c r="F33" s="22" t="s">
        <v>681</v>
      </c>
      <c r="G33" s="11" t="str">
        <f>IF(OR(COUNTIF(IA!$B$2:$B$61, E33) = 0, COUNTIFS(IA!$B$2:$B$61, E33, IA!$J$2:$J$61, "") &gt; 0),
    "", 
    IF(AND(COUNTIFS(IA!$B$2:$B$61, E33, IA!$J$2:$J$61, "Pass") = COUNTIF(IA!$B$2:$B$61, E33), COUNTIF(IA!$B$2:$B$61, E33) &gt; 0), 
        "Fully Implemented", 
        IF(AND(COUNTIFS(IA!$B$2:$B$61, E33, IA!$J$2:$J$61, "Fail") = COUNTIF(IA!$B$2:$B$61, E33), COUNTIF(IA!$B$2:$B$61, E33) &gt; 0), 
            "Not Implemented", 
            "Partially Implemented"
        )
    )
)</f>
        <v/>
      </c>
    </row>
    <row r="34">
      <c r="B34" s="16" t="s">
        <v>682</v>
      </c>
      <c r="C34" s="11" t="str">
        <f>VLOOKUP(B34,IA!C:J, 8, FALSE)</f>
        <v/>
      </c>
      <c r="D34" s="1"/>
      <c r="E34" s="17" t="s">
        <v>683</v>
      </c>
      <c r="F34" s="22" t="s">
        <v>684</v>
      </c>
      <c r="G34" s="11" t="str">
        <f>IF(OR(COUNTIF(IA!$B$2:$B$61, E34) = 0, COUNTIFS(IA!$B$2:$B$61, E34, IA!$J$2:$J$61, "") &gt; 0),
    "", 
    IF(AND(COUNTIFS(IA!$B$2:$B$61, E34, IA!$J$2:$J$61, "Pass") = COUNTIF(IA!$B$2:$B$61, E34), COUNTIF(IA!$B$2:$B$61, E34) &gt; 0), 
        "Fully Implemented", 
        IF(AND(COUNTIFS(IA!$B$2:$B$61, E34, IA!$J$2:$J$61, "Fail") = COUNTIF(IA!$B$2:$B$61, E34), COUNTIF(IA!$B$2:$B$61, E34) &gt; 0), 
            "Not Implemented", 
            "Partially Implemented"
        )
    )
)</f>
        <v/>
      </c>
    </row>
    <row r="35">
      <c r="B35" s="16" t="s">
        <v>685</v>
      </c>
      <c r="C35" s="11" t="str">
        <f>VLOOKUP(B35,IA!C:J, 8, FALSE)</f>
        <v/>
      </c>
      <c r="E35" s="17" t="s">
        <v>686</v>
      </c>
      <c r="F35" s="22" t="s">
        <v>687</v>
      </c>
      <c r="G35" s="11" t="str">
        <f>IF(OR(COUNTIF(IA!$B$2:$B$61, E35) = 0, COUNTIFS(IA!$B$2:$B$61, E35, IA!$J$2:$J$61, "") &gt; 0),
    "", 
    IF(AND(COUNTIFS(IA!$B$2:$B$61, E35, IA!$J$2:$J$61, "Pass") = COUNTIF(IA!$B$2:$B$61, E35), COUNTIF(IA!$B$2:$B$61, E35) &gt; 0), 
        "Fully Implemented", 
        IF(AND(COUNTIFS(IA!$B$2:$B$61, E35, IA!$J$2:$J$61, "Fail") = COUNTIF(IA!$B$2:$B$61, E35), COUNTIF(IA!$B$2:$B$61, E35) &gt; 0), 
            "Not Implemented", 
            "Partially Implemented"
        )
    )
)</f>
        <v/>
      </c>
    </row>
    <row r="36">
      <c r="B36" s="16" t="s">
        <v>688</v>
      </c>
      <c r="C36" s="11" t="str">
        <f>VLOOKUP(B36,IA!C:J, 8, FALSE)</f>
        <v/>
      </c>
      <c r="E36" s="17" t="s">
        <v>689</v>
      </c>
      <c r="F36" s="22" t="s">
        <v>690</v>
      </c>
      <c r="G36" s="11" t="str">
        <f>IF(OR(COUNTIF(IA!$B$2:$B$61, E36) = 0, COUNTIFS(IA!$B$2:$B$61, E36, IA!$J$2:$J$61, "") &gt; 0),
    "", 
    IF(AND(COUNTIFS(IA!$B$2:$B$61, E36, IA!$J$2:$J$61, "Pass") = COUNTIF(IA!$B$2:$B$61, E36), COUNTIF(IA!$B$2:$B$61, E36) &gt; 0), 
        "Fully Implemented", 
        IF(AND(COUNTIFS(IA!$B$2:$B$61, E36, IA!$J$2:$J$61, "Fail") = COUNTIF(IA!$B$2:$B$61, E36), COUNTIF(IA!$B$2:$B$61, E36) &gt; 0), 
            "Not Implemented", 
            "Partially Implemented"
        )
    )
)</f>
        <v/>
      </c>
    </row>
    <row r="37">
      <c r="B37" s="16" t="s">
        <v>691</v>
      </c>
      <c r="C37" s="11" t="str">
        <f>VLOOKUP(B37,IA!C:J, 8, FALSE)</f>
        <v/>
      </c>
      <c r="E37" s="17" t="s">
        <v>692</v>
      </c>
      <c r="F37" s="22" t="s">
        <v>693</v>
      </c>
      <c r="G37" s="11" t="str">
        <f>IF(OR(COUNTIF(IA!$B$2:$B$61, E37) = 0, COUNTIFS(IA!$B$2:$B$61, E37, IA!$J$2:$J$61, "") &gt; 0),
    "", 
    IF(AND(COUNTIFS(IA!$B$2:$B$61, E37, IA!$J$2:$J$61, "Pass") = COUNTIF(IA!$B$2:$B$61, E37), COUNTIF(IA!$B$2:$B$61, E37) &gt; 0), 
        "Fully Implemented", 
        IF(AND(COUNTIFS(IA!$B$2:$B$61, E37, IA!$J$2:$J$61, "Fail") = COUNTIF(IA!$B$2:$B$61, E37), COUNTIF(IA!$B$2:$B$61, E37) &gt; 0), 
            "Not Implemented", 
            "Partially Implemented"
        )
    )
)</f>
        <v/>
      </c>
    </row>
    <row r="38">
      <c r="B38" s="16" t="s">
        <v>694</v>
      </c>
      <c r="C38" s="11" t="str">
        <f>VLOOKUP(B38,IA!C:J, 8, FALSE)</f>
        <v/>
      </c>
      <c r="E38" s="17" t="s">
        <v>695</v>
      </c>
      <c r="F38" s="22" t="s">
        <v>696</v>
      </c>
      <c r="G38" s="11" t="str">
        <f>IF(OR(COUNTIF(IA!$B$2:$B$61, E38) = 0, COUNTIFS(IA!$B$2:$B$61, E38, IA!$J$2:$J$61, "") &gt; 0),
    "", 
    IF(AND(COUNTIFS(IA!$B$2:$B$61, E38, IA!$J$2:$J$61, "Pass") = COUNTIF(IA!$B$2:$B$61, E38), COUNTIF(IA!$B$2:$B$61, E38) &gt; 0), 
        "Fully Implemented", 
        IF(AND(COUNTIFS(IA!$B$2:$B$61, E38, IA!$J$2:$J$61, "Fail") = COUNTIF(IA!$B$2:$B$61, E38), COUNTIF(IA!$B$2:$B$61, E38) &gt; 0), 
            "Not Implemented", 
            "Partially Implemented"
        )
    )
)</f>
        <v/>
      </c>
    </row>
    <row r="39">
      <c r="B39" s="16" t="s">
        <v>697</v>
      </c>
      <c r="C39" s="11" t="str">
        <f>VLOOKUP(B39,IA!C:J, 8, FALSE)</f>
        <v/>
      </c>
    </row>
    <row r="40">
      <c r="B40" s="16" t="s">
        <v>698</v>
      </c>
      <c r="C40" s="11" t="str">
        <f>VLOOKUP(B40,IA!C:J, 8, FALSE)</f>
        <v/>
      </c>
    </row>
    <row r="41">
      <c r="B41" s="16" t="s">
        <v>699</v>
      </c>
      <c r="C41" s="11" t="str">
        <f>VLOOKUP(B41,IA!C:J, 8, FALSE)</f>
        <v/>
      </c>
    </row>
    <row r="42">
      <c r="B42" s="16" t="s">
        <v>700</v>
      </c>
      <c r="C42" s="11" t="str">
        <f>VLOOKUP(B42,IA!C:J, 8, FALSE)</f>
        <v/>
      </c>
    </row>
    <row r="43">
      <c r="B43" s="16" t="s">
        <v>701</v>
      </c>
      <c r="C43" s="11" t="str">
        <f>VLOOKUP(B43,IA!C:J, 8, FALSE)</f>
        <v/>
      </c>
    </row>
    <row r="44">
      <c r="B44" s="16" t="s">
        <v>702</v>
      </c>
      <c r="C44" s="11" t="str">
        <f>VLOOKUP(B44,IA!C:J, 8, FALSE)</f>
        <v/>
      </c>
    </row>
    <row r="45">
      <c r="B45" s="16" t="s">
        <v>703</v>
      </c>
      <c r="C45" s="11" t="str">
        <f>VLOOKUP(B45,IA!C:J, 8, FALSE)</f>
        <v/>
      </c>
    </row>
    <row r="46">
      <c r="B46" s="16" t="s">
        <v>704</v>
      </c>
      <c r="C46" s="11" t="str">
        <f>VLOOKUP(B46,IA!C:J, 8, FALSE)</f>
        <v/>
      </c>
    </row>
    <row r="47">
      <c r="B47" s="16" t="s">
        <v>705</v>
      </c>
      <c r="C47" s="11" t="str">
        <f>VLOOKUP(B47,IA!C:J, 8, FALSE)</f>
        <v/>
      </c>
    </row>
    <row r="48">
      <c r="B48" s="16" t="s">
        <v>706</v>
      </c>
      <c r="C48" s="11" t="str">
        <f>VLOOKUP(B48,IA!C:J, 8, FALSE)</f>
        <v/>
      </c>
    </row>
    <row r="49">
      <c r="B49" s="16" t="s">
        <v>707</v>
      </c>
      <c r="C49" s="11" t="str">
        <f>VLOOKUP(B49,IA!C:J, 8, FALSE)</f>
        <v/>
      </c>
    </row>
    <row r="50">
      <c r="B50" s="16" t="s">
        <v>708</v>
      </c>
      <c r="C50" s="11" t="str">
        <f>VLOOKUP(B50,IA!C:J, 8, FALSE)</f>
        <v/>
      </c>
    </row>
    <row r="51">
      <c r="B51" s="16" t="s">
        <v>709</v>
      </c>
      <c r="C51" s="11" t="str">
        <f>VLOOKUP(B51,IA!C:J, 8, FALSE)</f>
        <v/>
      </c>
    </row>
    <row r="52">
      <c r="B52" s="16" t="s">
        <v>710</v>
      </c>
      <c r="C52" s="11" t="str">
        <f>VLOOKUP(B52,IA!C:J, 8, FALSE)</f>
        <v/>
      </c>
    </row>
    <row r="53">
      <c r="B53" s="16" t="s">
        <v>711</v>
      </c>
      <c r="C53" s="11" t="str">
        <f>VLOOKUP(B53,IA!C:J, 8, FALSE)</f>
        <v/>
      </c>
    </row>
    <row r="54">
      <c r="B54" s="16" t="s">
        <v>712</v>
      </c>
      <c r="C54" s="11" t="str">
        <f>VLOOKUP(B54,IA!C:J, 8, FALSE)</f>
        <v/>
      </c>
    </row>
    <row r="55">
      <c r="B55" s="16" t="s">
        <v>713</v>
      </c>
      <c r="C55" s="11" t="str">
        <f>VLOOKUP(B55,IA!C:J, 8, FALSE)</f>
        <v/>
      </c>
    </row>
    <row r="56">
      <c r="B56" s="16" t="s">
        <v>714</v>
      </c>
      <c r="C56" s="11" t="str">
        <f>VLOOKUP(B56,IA!C:J, 8, FALSE)</f>
        <v/>
      </c>
    </row>
    <row r="57">
      <c r="B57" s="16" t="s">
        <v>715</v>
      </c>
      <c r="C57" s="11" t="str">
        <f>VLOOKUP(B57,IA!C:J, 8, FALSE)</f>
        <v/>
      </c>
    </row>
    <row r="58">
      <c r="B58" s="16" t="s">
        <v>716</v>
      </c>
      <c r="C58" s="11" t="str">
        <f>VLOOKUP(B58,IA!C:J, 8, FALSE)</f>
        <v/>
      </c>
    </row>
    <row r="59">
      <c r="B59" s="16" t="s">
        <v>717</v>
      </c>
      <c r="C59" s="11" t="str">
        <f>VLOOKUP(B59,IA!C:J, 8, FALSE)</f>
        <v/>
      </c>
    </row>
    <row r="60">
      <c r="B60" s="16" t="s">
        <v>718</v>
      </c>
      <c r="C60" s="11" t="str">
        <f>VLOOKUP(B60,IA!C:J, 8, FALSE)</f>
        <v/>
      </c>
    </row>
    <row r="61">
      <c r="B61" s="16" t="s">
        <v>719</v>
      </c>
      <c r="C61" s="11" t="str">
        <f>VLOOKUP(B61,IA!C:J, 8, FALSE)</f>
        <v/>
      </c>
    </row>
    <row r="62">
      <c r="B62" s="16" t="s">
        <v>720</v>
      </c>
      <c r="C62" s="11" t="str">
        <f>VLOOKUP(B62,IA!C:J, 8, FALSE)</f>
        <v/>
      </c>
    </row>
    <row r="63">
      <c r="B63" s="16" t="s">
        <v>721</v>
      </c>
      <c r="C63" s="11" t="str">
        <f>VLOOKUP(B63,IA!C:J, 8, FALSE)</f>
        <v/>
      </c>
    </row>
    <row r="64">
      <c r="B64" s="16" t="s">
        <v>722</v>
      </c>
      <c r="C64" s="11" t="str">
        <f>VLOOKUP(B64,IA!C:J, 8, FALSE)</f>
        <v/>
      </c>
    </row>
    <row r="65">
      <c r="B65" s="16" t="s">
        <v>723</v>
      </c>
      <c r="C65" s="11" t="str">
        <f>VLOOKUP(B65,IA!C:J, 8, FALSE)</f>
        <v/>
      </c>
    </row>
    <row r="66">
      <c r="B66" s="16" t="s">
        <v>724</v>
      </c>
      <c r="C66" s="11" t="str">
        <f>VLOOKUP(B66,IA!C:J, 8, FALSE)</f>
        <v/>
      </c>
    </row>
    <row r="67">
      <c r="B67" s="16" t="s">
        <v>725</v>
      </c>
      <c r="C67" s="11" t="str">
        <f>VLOOKUP(B67,IA!C:J, 8, FALSE)</f>
        <v/>
      </c>
    </row>
    <row r="68">
      <c r="B68" s="16" t="s">
        <v>726</v>
      </c>
      <c r="C68" s="11" t="str">
        <f>VLOOKUP(B68,IA!C:J, 8, FALSE)</f>
        <v/>
      </c>
    </row>
    <row r="69">
      <c r="B69" s="16" t="s">
        <v>727</v>
      </c>
      <c r="C69" s="11" t="str">
        <f>VLOOKUP(B69,IA!C:J, 8, FALSE)</f>
        <v/>
      </c>
    </row>
    <row r="70">
      <c r="B70" s="16" t="s">
        <v>728</v>
      </c>
      <c r="C70" s="11" t="str">
        <f>VLOOKUP(B70,IA!C:J, 8, FALSE)</f>
        <v/>
      </c>
    </row>
    <row r="71">
      <c r="B71" s="16" t="s">
        <v>729</v>
      </c>
      <c r="C71" s="11" t="str">
        <f>VLOOKUP(B71,IA!C:J, 8, FALSE)</f>
        <v/>
      </c>
    </row>
  </sheetData>
  <mergeCells count="5">
    <mergeCell ref="B1:G1"/>
    <mergeCell ref="B3:C3"/>
    <mergeCell ref="E3:F3"/>
    <mergeCell ref="B10:C10"/>
    <mergeCell ref="E10:G10"/>
  </mergeCells>
  <conditionalFormatting sqref="C12:C71">
    <cfRule type="cellIs" dxfId="0" priority="1" operator="equal">
      <formula>"Pass"</formula>
    </cfRule>
  </conditionalFormatting>
  <conditionalFormatting sqref="C12:C71">
    <cfRule type="cellIs" dxfId="1" priority="2" operator="equal">
      <formula>"Fail"</formula>
    </cfRule>
  </conditionalFormatting>
  <conditionalFormatting sqref="C11 F11 G11:G38 F13:F17">
    <cfRule type="cellIs" dxfId="0" priority="3" operator="equal">
      <formula>"Fully Implemented"</formula>
    </cfRule>
  </conditionalFormatting>
  <conditionalFormatting sqref="C11 F11 G11:G38 F13:F17">
    <cfRule type="cellIs" dxfId="2" priority="4" operator="equal">
      <formula>"Partially Implemented"</formula>
    </cfRule>
  </conditionalFormatting>
  <conditionalFormatting sqref="C11 F11 G11:G38 F13:F17">
    <cfRule type="cellIs" dxfId="1" priority="5" operator="equal">
      <formula>"Not Implemented"</formula>
    </cfRule>
  </conditionalFormatting>
  <conditionalFormatting sqref="C7">
    <cfRule type="cellIs" dxfId="1" priority="6" operator="lessThan">
      <formula>0.34</formula>
    </cfRule>
  </conditionalFormatting>
  <conditionalFormatting sqref="C7">
    <cfRule type="cellIs" dxfId="2" priority="7" operator="between">
      <formula>0.34</formula>
      <formula>0.66</formula>
    </cfRule>
  </conditionalFormatting>
  <conditionalFormatting sqref="C7">
    <cfRule type="cellIs" dxfId="0" priority="8" operator="greaterThan">
      <formula>0.66</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
      <c r="B1" s="2" t="s">
        <v>730</v>
      </c>
      <c r="C1" s="3"/>
      <c r="D1" s="3"/>
      <c r="E1" s="3"/>
      <c r="F1" s="3"/>
      <c r="G1" s="4"/>
      <c r="H1" s="5"/>
      <c r="I1" s="5"/>
      <c r="J1" s="5"/>
      <c r="K1" s="5"/>
    </row>
    <row r="2">
      <c r="A2" s="6"/>
      <c r="E2" s="5"/>
      <c r="H2" s="5"/>
      <c r="I2" s="5"/>
      <c r="J2" s="5"/>
      <c r="K2" s="5"/>
    </row>
    <row r="3">
      <c r="A3" s="1"/>
      <c r="B3" s="7" t="s">
        <v>731</v>
      </c>
      <c r="C3" s="4"/>
      <c r="E3" s="7" t="s">
        <v>732</v>
      </c>
      <c r="F3" s="4"/>
      <c r="I3" s="5"/>
      <c r="J3" s="5"/>
      <c r="K3" s="5"/>
    </row>
    <row r="4">
      <c r="A4" s="1"/>
      <c r="B4" s="8" t="s">
        <v>3</v>
      </c>
      <c r="C4" s="8" t="s">
        <v>4</v>
      </c>
      <c r="E4" s="8" t="s">
        <v>5</v>
      </c>
      <c r="F4" s="8" t="s">
        <v>4</v>
      </c>
    </row>
    <row r="5">
      <c r="A5" s="1"/>
      <c r="B5" s="9" t="s">
        <v>6</v>
      </c>
      <c r="C5" s="11">
        <f>COUNTIF(IR!$J$2:$J$45, "Pass")</f>
        <v>0</v>
      </c>
      <c r="E5" s="9" t="s">
        <v>7</v>
      </c>
      <c r="F5" s="11">
        <f>COUNTIF(G$12:G$28, "Fully Implemented")</f>
        <v>0</v>
      </c>
    </row>
    <row r="6">
      <c r="A6" s="1"/>
      <c r="B6" s="9" t="s">
        <v>8</v>
      </c>
      <c r="C6" s="11">
        <f>COUNTIF(IR!$J$2:$J$45, "Fail")</f>
        <v>0</v>
      </c>
      <c r="E6" s="9" t="s">
        <v>9</v>
      </c>
      <c r="F6" s="11">
        <f>COUNTIF(G$12:G$28, "Partially Implemented")</f>
        <v>0</v>
      </c>
    </row>
    <row r="7">
      <c r="A7" s="1"/>
      <c r="B7" s="12" t="s">
        <v>10</v>
      </c>
      <c r="C7" s="13" t="str">
        <f>IF(SUM(C5:C6)=0, "Pending", C5/SUM(C5:C6))</f>
        <v>Pending</v>
      </c>
      <c r="E7" s="9" t="s">
        <v>11</v>
      </c>
      <c r="F7" s="11">
        <f>COUNTIF(G$12:G$28, "Not Implemented")</f>
        <v>0</v>
      </c>
    </row>
    <row r="8">
      <c r="A8" s="1"/>
    </row>
    <row r="10">
      <c r="B10" s="7" t="s">
        <v>733</v>
      </c>
      <c r="C10" s="4"/>
      <c r="D10" s="14"/>
      <c r="E10" s="7" t="s">
        <v>734</v>
      </c>
      <c r="F10" s="3"/>
      <c r="G10" s="4"/>
    </row>
    <row r="11">
      <c r="B11" s="8" t="s">
        <v>14</v>
      </c>
      <c r="C11" s="8" t="s">
        <v>15</v>
      </c>
      <c r="D11" s="15"/>
      <c r="E11" s="8" t="s">
        <v>16</v>
      </c>
      <c r="F11" s="8" t="s">
        <v>17</v>
      </c>
      <c r="G11" s="8" t="s">
        <v>18</v>
      </c>
    </row>
    <row r="12">
      <c r="B12" s="16" t="s">
        <v>735</v>
      </c>
      <c r="C12" s="11" t="str">
        <f>VLOOKUP(B12,IR!C:J, 8, FALSE)</f>
        <v/>
      </c>
      <c r="D12" s="1"/>
      <c r="E12" s="17" t="s">
        <v>736</v>
      </c>
      <c r="F12" s="22" t="s">
        <v>21</v>
      </c>
      <c r="G12" s="11" t="str">
        <f>IF(OR(COUNTIF(IR!$B$2:$B$45, E12) = 0, COUNTIFS(IR!$B$2:$B$45, E12, IR!$J$2:$J$45, "") &gt; 0),
    "", 
    IF(AND(COUNTIFS(IR!$B$2:$B$45, E12, IR!$J$2:$J$45, "Pass") = COUNTIF(IR!$B$2:$B$45, E12), COUNTIF(IR!$B$2:$B$45, E12) &gt; 0), 
        "Fully Implemented", 
        IF(AND(COUNTIFS(IR!$B$2:$B$45, E12, IR!$J$2:$J$45, "Fail") = COUNTIF(IR!$B$2:$B$45, E12), COUNTIF(IR!$B$2:$B$45, E12) &gt; 0), 
            "Not Implemented", 
            "Partially Implemented"
        )
    )
)</f>
        <v/>
      </c>
    </row>
    <row r="13">
      <c r="B13" s="16" t="s">
        <v>737</v>
      </c>
      <c r="C13" s="11" t="str">
        <f>VLOOKUP(B13,IR!C:J, 8, FALSE)</f>
        <v/>
      </c>
      <c r="D13" s="1"/>
      <c r="E13" s="17" t="s">
        <v>738</v>
      </c>
      <c r="F13" s="22" t="s">
        <v>739</v>
      </c>
      <c r="G13" s="11" t="str">
        <f>IF(OR(COUNTIF(IR!$B$2:$B$45, E13) = 0, COUNTIFS(IR!$B$2:$B$45, E13, IR!$J$2:$J$45, "") &gt; 0),
    "", 
    IF(AND(COUNTIFS(IR!$B$2:$B$45, E13, IR!$J$2:$J$45, "Pass") = COUNTIF(IR!$B$2:$B$45, E13), COUNTIF(IR!$B$2:$B$45, E13) &gt; 0), 
        "Fully Implemented", 
        IF(AND(COUNTIFS(IR!$B$2:$B$45, E13, IR!$J$2:$J$45, "Fail") = COUNTIF(IR!$B$2:$B$45, E13), COUNTIF(IR!$B$2:$B$45, E13) &gt; 0), 
            "Not Implemented", 
            "Partially Implemented"
        )
    )
)</f>
        <v/>
      </c>
    </row>
    <row r="14">
      <c r="B14" s="16" t="s">
        <v>740</v>
      </c>
      <c r="C14" s="11" t="str">
        <f>VLOOKUP(B14,IR!C:J, 8, FALSE)</f>
        <v/>
      </c>
      <c r="D14" s="1"/>
      <c r="E14" s="17" t="s">
        <v>741</v>
      </c>
      <c r="F14" s="22" t="s">
        <v>742</v>
      </c>
      <c r="G14" s="11" t="str">
        <f>IF(OR(COUNTIF(IR!$B$2:$B$45, E14) = 0, COUNTIFS(IR!$B$2:$B$45, E14, IR!$J$2:$J$45, "") &gt; 0),
    "", 
    IF(AND(COUNTIFS(IR!$B$2:$B$45, E14, IR!$J$2:$J$45, "Pass") = COUNTIF(IR!$B$2:$B$45, E14), COUNTIF(IR!$B$2:$B$45, E14) &gt; 0), 
        "Fully Implemented", 
        IF(AND(COUNTIFS(IR!$B$2:$B$45, E14, IR!$J$2:$J$45, "Fail") = COUNTIF(IR!$B$2:$B$45, E14), COUNTIF(IR!$B$2:$B$45, E14) &gt; 0), 
            "Not Implemented", 
            "Partially Implemented"
        )
    )
)</f>
        <v/>
      </c>
    </row>
    <row r="15">
      <c r="B15" s="16" t="s">
        <v>743</v>
      </c>
      <c r="C15" s="11" t="str">
        <f>VLOOKUP(B15,IR!C:J, 8, FALSE)</f>
        <v/>
      </c>
      <c r="D15" s="1"/>
      <c r="E15" s="17" t="s">
        <v>744</v>
      </c>
      <c r="F15" s="22" t="s">
        <v>517</v>
      </c>
      <c r="G15" s="11" t="str">
        <f>IF(OR(COUNTIF(IR!$B$2:$B$45, E15) = 0, COUNTIFS(IR!$B$2:$B$45, E15, IR!$J$2:$J$45, "") &gt; 0),
    "", 
    IF(AND(COUNTIFS(IR!$B$2:$B$45, E15, IR!$J$2:$J$45, "Pass") = COUNTIF(IR!$B$2:$B$45, E15), COUNTIF(IR!$B$2:$B$45, E15) &gt; 0), 
        "Fully Implemented", 
        IF(AND(COUNTIFS(IR!$B$2:$B$45, E15, IR!$J$2:$J$45, "Fail") = COUNTIF(IR!$B$2:$B$45, E15), COUNTIF(IR!$B$2:$B$45, E15) &gt; 0), 
            "Not Implemented", 
            "Partially Implemented"
        )
    )
)</f>
        <v/>
      </c>
    </row>
    <row r="16">
      <c r="B16" s="16" t="s">
        <v>745</v>
      </c>
      <c r="C16" s="11" t="str">
        <f>VLOOKUP(B16,IR!C:J, 8, FALSE)</f>
        <v/>
      </c>
      <c r="D16" s="1"/>
      <c r="E16" s="17" t="s">
        <v>746</v>
      </c>
      <c r="F16" s="22" t="s">
        <v>747</v>
      </c>
      <c r="G16" s="11" t="str">
        <f>IF(OR(COUNTIF(IR!$B$2:$B$45, E16) = 0, COUNTIFS(IR!$B$2:$B$45, E16, IR!$J$2:$J$45, "") &gt; 0),
    "", 
    IF(AND(COUNTIFS(IR!$B$2:$B$45, E16, IR!$J$2:$J$45, "Pass") = COUNTIF(IR!$B$2:$B$45, E16), COUNTIF(IR!$B$2:$B$45, E16) &gt; 0), 
        "Fully Implemented", 
        IF(AND(COUNTIFS(IR!$B$2:$B$45, E16, IR!$J$2:$J$45, "Fail") = COUNTIF(IR!$B$2:$B$45, E16), COUNTIF(IR!$B$2:$B$45, E16) &gt; 0), 
            "Not Implemented", 
            "Partially Implemented"
        )
    )
)</f>
        <v/>
      </c>
    </row>
    <row r="17">
      <c r="B17" s="16" t="s">
        <v>748</v>
      </c>
      <c r="C17" s="11" t="str">
        <f>VLOOKUP(B17,IR!C:J, 8, FALSE)</f>
        <v/>
      </c>
      <c r="D17" s="1"/>
      <c r="E17" s="17" t="s">
        <v>749</v>
      </c>
      <c r="F17" s="22" t="s">
        <v>750</v>
      </c>
      <c r="G17" s="11" t="str">
        <f>IF(OR(COUNTIF(IR!$B$2:$B$45, E17) = 0, COUNTIFS(IR!$B$2:$B$45, E17, IR!$J$2:$J$45, "") &gt; 0),
    "", 
    IF(AND(COUNTIFS(IR!$B$2:$B$45, E17, IR!$J$2:$J$45, "Pass") = COUNTIF(IR!$B$2:$B$45, E17), COUNTIF(IR!$B$2:$B$45, E17) &gt; 0), 
        "Fully Implemented", 
        IF(AND(COUNTIFS(IR!$B$2:$B$45, E17, IR!$J$2:$J$45, "Fail") = COUNTIF(IR!$B$2:$B$45, E17), COUNTIF(IR!$B$2:$B$45, E17) &gt; 0), 
            "Not Implemented", 
            "Partially Implemented"
        )
    )
)</f>
        <v/>
      </c>
    </row>
    <row r="18">
      <c r="B18" s="16" t="s">
        <v>751</v>
      </c>
      <c r="C18" s="11" t="str">
        <f>VLOOKUP(B18,IR!C:J, 8, FALSE)</f>
        <v/>
      </c>
      <c r="D18" s="1"/>
      <c r="E18" s="17" t="s">
        <v>752</v>
      </c>
      <c r="F18" s="22" t="s">
        <v>753</v>
      </c>
      <c r="G18" s="11" t="str">
        <f>IF(OR(COUNTIF(IR!$B$2:$B$45, E18) = 0, COUNTIFS(IR!$B$2:$B$45, E18, IR!$J$2:$J$45, "") &gt; 0),
    "", 
    IF(AND(COUNTIFS(IR!$B$2:$B$45, E18, IR!$J$2:$J$45, "Pass") = COUNTIF(IR!$B$2:$B$45, E18), COUNTIF(IR!$B$2:$B$45, E18) &gt; 0), 
        "Fully Implemented", 
        IF(AND(COUNTIFS(IR!$B$2:$B$45, E18, IR!$J$2:$J$45, "Fail") = COUNTIF(IR!$B$2:$B$45, E18), COUNTIF(IR!$B$2:$B$45, E18) &gt; 0), 
            "Not Implemented", 
            "Partially Implemented"
        )
    )
)</f>
        <v/>
      </c>
    </row>
    <row r="19">
      <c r="B19" s="16" t="s">
        <v>754</v>
      </c>
      <c r="C19" s="11" t="str">
        <f>VLOOKUP(B19,IR!C:J, 8, FALSE)</f>
        <v/>
      </c>
      <c r="D19" s="1"/>
      <c r="E19" s="17" t="s">
        <v>755</v>
      </c>
      <c r="F19" s="22" t="s">
        <v>756</v>
      </c>
      <c r="G19" s="11" t="str">
        <f>IF(OR(COUNTIF(IR!$B$2:$B$45, E19) = 0, COUNTIFS(IR!$B$2:$B$45, E19, IR!$J$2:$J$45, "") &gt; 0),
    "", 
    IF(AND(COUNTIFS(IR!$B$2:$B$45, E19, IR!$J$2:$J$45, "Pass") = COUNTIF(IR!$B$2:$B$45, E19), COUNTIF(IR!$B$2:$B$45, E19) &gt; 0), 
        "Fully Implemented", 
        IF(AND(COUNTIFS(IR!$B$2:$B$45, E19, IR!$J$2:$J$45, "Fail") = COUNTIF(IR!$B$2:$B$45, E19), COUNTIF(IR!$B$2:$B$45, E19) &gt; 0), 
            "Not Implemented", 
            "Partially Implemented"
        )
    )
)</f>
        <v/>
      </c>
    </row>
    <row r="20">
      <c r="B20" s="16" t="s">
        <v>757</v>
      </c>
      <c r="C20" s="11" t="str">
        <f>VLOOKUP(B20,IR!C:J, 8, FALSE)</f>
        <v/>
      </c>
      <c r="D20" s="1"/>
      <c r="E20" s="17" t="s">
        <v>758</v>
      </c>
      <c r="F20" s="22" t="s">
        <v>759</v>
      </c>
      <c r="G20" s="11" t="str">
        <f>IF(OR(COUNTIF(IR!$B$2:$B$45, E20) = 0, COUNTIFS(IR!$B$2:$B$45, E20, IR!$J$2:$J$45, "") &gt; 0),
    "", 
    IF(AND(COUNTIFS(IR!$B$2:$B$45, E20, IR!$J$2:$J$45, "Pass") = COUNTIF(IR!$B$2:$B$45, E20), COUNTIF(IR!$B$2:$B$45, E20) &gt; 0), 
        "Fully Implemented", 
        IF(AND(COUNTIFS(IR!$B$2:$B$45, E20, IR!$J$2:$J$45, "Fail") = COUNTIF(IR!$B$2:$B$45, E20), COUNTIF(IR!$B$2:$B$45, E20) &gt; 0), 
            "Not Implemented", 
            "Partially Implemented"
        )
    )
)</f>
        <v/>
      </c>
    </row>
    <row r="21">
      <c r="B21" s="16" t="s">
        <v>760</v>
      </c>
      <c r="C21" s="11" t="str">
        <f>VLOOKUP(B21,IR!C:J, 8, FALSE)</f>
        <v/>
      </c>
      <c r="D21" s="1"/>
      <c r="E21" s="17" t="s">
        <v>761</v>
      </c>
      <c r="F21" s="22" t="s">
        <v>762</v>
      </c>
      <c r="G21" s="11" t="str">
        <f>IF(OR(COUNTIF(IR!$B$2:$B$45, E21) = 0, COUNTIFS(IR!$B$2:$B$45, E21, IR!$J$2:$J$45, "") &gt; 0),
    "", 
    IF(AND(COUNTIFS(IR!$B$2:$B$45, E21, IR!$J$2:$J$45, "Pass") = COUNTIF(IR!$B$2:$B$45, E21), COUNTIF(IR!$B$2:$B$45, E21) &gt; 0), 
        "Fully Implemented", 
        IF(AND(COUNTIFS(IR!$B$2:$B$45, E21, IR!$J$2:$J$45, "Fail") = COUNTIF(IR!$B$2:$B$45, E21), COUNTIF(IR!$B$2:$B$45, E21) &gt; 0), 
            "Not Implemented", 
            "Partially Implemented"
        )
    )
)</f>
        <v/>
      </c>
    </row>
    <row r="22">
      <c r="B22" s="16" t="s">
        <v>763</v>
      </c>
      <c r="C22" s="11" t="str">
        <f>VLOOKUP(B22,IR!C:J, 8, FALSE)</f>
        <v/>
      </c>
      <c r="D22" s="1"/>
      <c r="E22" s="17" t="s">
        <v>764</v>
      </c>
      <c r="F22" s="22" t="s">
        <v>765</v>
      </c>
      <c r="G22" s="11" t="str">
        <f>IF(OR(COUNTIF(IR!$B$2:$B$45, E22) = 0, COUNTIFS(IR!$B$2:$B$45, E22, IR!$J$2:$J$45, "") &gt; 0),
    "", 
    IF(AND(COUNTIFS(IR!$B$2:$B$45, E22, IR!$J$2:$J$45, "Pass") = COUNTIF(IR!$B$2:$B$45, E22), COUNTIF(IR!$B$2:$B$45, E22) &gt; 0), 
        "Fully Implemented", 
        IF(AND(COUNTIFS(IR!$B$2:$B$45, E22, IR!$J$2:$J$45, "Fail") = COUNTIF(IR!$B$2:$B$45, E22), COUNTIF(IR!$B$2:$B$45, E22) &gt; 0), 
            "Not Implemented", 
            "Partially Implemented"
        )
    )
)</f>
        <v/>
      </c>
    </row>
    <row r="23">
      <c r="B23" s="16" t="s">
        <v>766</v>
      </c>
      <c r="C23" s="11" t="str">
        <f>VLOOKUP(B23,IR!C:J, 8, FALSE)</f>
        <v/>
      </c>
      <c r="D23" s="1"/>
      <c r="E23" s="17" t="s">
        <v>767</v>
      </c>
      <c r="F23" s="22" t="s">
        <v>768</v>
      </c>
      <c r="G23" s="11" t="str">
        <f>IF(OR(COUNTIF(IR!$B$2:$B$45, E23) = 0, COUNTIFS(IR!$B$2:$B$45, E23, IR!$J$2:$J$45, "") &gt; 0),
    "", 
    IF(AND(COUNTIFS(IR!$B$2:$B$45, E23, IR!$J$2:$J$45, "Pass") = COUNTIF(IR!$B$2:$B$45, E23), COUNTIF(IR!$B$2:$B$45, E23) &gt; 0), 
        "Fully Implemented", 
        IF(AND(COUNTIFS(IR!$B$2:$B$45, E23, IR!$J$2:$J$45, "Fail") = COUNTIF(IR!$B$2:$B$45, E23), COUNTIF(IR!$B$2:$B$45, E23) &gt; 0), 
            "Not Implemented", 
            "Partially Implemented"
        )
    )
)</f>
        <v/>
      </c>
    </row>
    <row r="24">
      <c r="B24" s="16" t="s">
        <v>769</v>
      </c>
      <c r="C24" s="11" t="str">
        <f>VLOOKUP(B24,IR!C:J, 8, FALSE)</f>
        <v/>
      </c>
      <c r="D24" s="1"/>
      <c r="E24" s="17" t="s">
        <v>770</v>
      </c>
      <c r="F24" s="22" t="s">
        <v>771</v>
      </c>
      <c r="G24" s="11" t="str">
        <f>IF(OR(COUNTIF(IR!$B$2:$B$45, E24) = 0, COUNTIFS(IR!$B$2:$B$45, E24, IR!$J$2:$J$45, "") &gt; 0),
    "", 
    IF(AND(COUNTIFS(IR!$B$2:$B$45, E24, IR!$J$2:$J$45, "Pass") = COUNTIF(IR!$B$2:$B$45, E24), COUNTIF(IR!$B$2:$B$45, E24) &gt; 0), 
        "Fully Implemented", 
        IF(AND(COUNTIFS(IR!$B$2:$B$45, E24, IR!$J$2:$J$45, "Fail") = COUNTIF(IR!$B$2:$B$45, E24), COUNTIF(IR!$B$2:$B$45, E24) &gt; 0), 
            "Not Implemented", 
            "Partially Implemented"
        )
    )
)</f>
        <v/>
      </c>
    </row>
    <row r="25">
      <c r="B25" s="16" t="s">
        <v>772</v>
      </c>
      <c r="C25" s="11" t="str">
        <f>VLOOKUP(B25,IR!C:J, 8, FALSE)</f>
        <v/>
      </c>
      <c r="D25" s="1"/>
      <c r="E25" s="17" t="s">
        <v>773</v>
      </c>
      <c r="F25" s="22" t="s">
        <v>774</v>
      </c>
      <c r="G25" s="11" t="str">
        <f>IF(OR(COUNTIF(IR!$B$2:$B$45, E25) = 0, COUNTIFS(IR!$B$2:$B$45, E25, IR!$J$2:$J$45, "") &gt; 0),
    "", 
    IF(AND(COUNTIFS(IR!$B$2:$B$45, E25, IR!$J$2:$J$45, "Pass") = COUNTIF(IR!$B$2:$B$45, E25), COUNTIF(IR!$B$2:$B$45, E25) &gt; 0), 
        "Fully Implemented", 
        IF(AND(COUNTIFS(IR!$B$2:$B$45, E25, IR!$J$2:$J$45, "Fail") = COUNTIF(IR!$B$2:$B$45, E25), COUNTIF(IR!$B$2:$B$45, E25) &gt; 0), 
            "Not Implemented", 
            "Partially Implemented"
        )
    )
)</f>
        <v/>
      </c>
    </row>
    <row r="26">
      <c r="B26" s="16" t="s">
        <v>775</v>
      </c>
      <c r="C26" s="11" t="str">
        <f>VLOOKUP(B26,IR!C:J, 8, FALSE)</f>
        <v/>
      </c>
      <c r="D26" s="1"/>
      <c r="E26" s="17" t="s">
        <v>776</v>
      </c>
      <c r="F26" s="22" t="s">
        <v>777</v>
      </c>
      <c r="G26" s="11" t="str">
        <f>IF(OR(COUNTIF(IR!$B$2:$B$45, E26) = 0, COUNTIFS(IR!$B$2:$B$45, E26, IR!$J$2:$J$45, "") &gt; 0),
    "", 
    IF(AND(COUNTIFS(IR!$B$2:$B$45, E26, IR!$J$2:$J$45, "Pass") = COUNTIF(IR!$B$2:$B$45, E26), COUNTIF(IR!$B$2:$B$45, E26) &gt; 0), 
        "Fully Implemented", 
        IF(AND(COUNTIFS(IR!$B$2:$B$45, E26, IR!$J$2:$J$45, "Fail") = COUNTIF(IR!$B$2:$B$45, E26), COUNTIF(IR!$B$2:$B$45, E26) &gt; 0), 
            "Not Implemented", 
            "Partially Implemented"
        )
    )
)</f>
        <v/>
      </c>
    </row>
    <row r="27">
      <c r="B27" s="16" t="s">
        <v>778</v>
      </c>
      <c r="C27" s="11" t="str">
        <f>VLOOKUP(B27,IR!C:J, 8, FALSE)</f>
        <v/>
      </c>
      <c r="D27" s="1"/>
      <c r="E27" s="17" t="s">
        <v>779</v>
      </c>
      <c r="F27" s="22" t="s">
        <v>780</v>
      </c>
      <c r="G27" s="11" t="str">
        <f>IF(OR(COUNTIF(IR!$B$2:$B$45, E27) = 0, COUNTIFS(IR!$B$2:$B$45, E27, IR!$J$2:$J$45, "") &gt; 0),
    "", 
    IF(AND(COUNTIFS(IR!$B$2:$B$45, E27, IR!$J$2:$J$45, "Pass") = COUNTIF(IR!$B$2:$B$45, E27), COUNTIF(IR!$B$2:$B$45, E27) &gt; 0), 
        "Fully Implemented", 
        IF(AND(COUNTIFS(IR!$B$2:$B$45, E27, IR!$J$2:$J$45, "Fail") = COUNTIF(IR!$B$2:$B$45, E27), COUNTIF(IR!$B$2:$B$45, E27) &gt; 0), 
            "Not Implemented", 
            "Partially Implemented"
        )
    )
)</f>
        <v/>
      </c>
    </row>
    <row r="28">
      <c r="B28" s="16" t="s">
        <v>781</v>
      </c>
      <c r="C28" s="11" t="str">
        <f>VLOOKUP(B28,IR!C:J, 8, FALSE)</f>
        <v/>
      </c>
      <c r="D28" s="1"/>
      <c r="E28" s="17" t="s">
        <v>782</v>
      </c>
      <c r="F28" s="22" t="s">
        <v>783</v>
      </c>
      <c r="G28" s="11" t="str">
        <f>IF(OR(COUNTIF(IR!$B$2:$B$45, E28) = 0, COUNTIFS(IR!$B$2:$B$45, E28, IR!$J$2:$J$45, "") &gt; 0),
    "", 
    IF(AND(COUNTIFS(IR!$B$2:$B$45, E28, IR!$J$2:$J$45, "Pass") = COUNTIF(IR!$B$2:$B$45, E28), COUNTIF(IR!$B$2:$B$45, E28) &gt; 0), 
        "Fully Implemented", 
        IF(AND(COUNTIFS(IR!$B$2:$B$45, E28, IR!$J$2:$J$45, "Fail") = COUNTIF(IR!$B$2:$B$45, E28), COUNTIF(IR!$B$2:$B$45, E28) &gt; 0), 
            "Not Implemented", 
            "Partially Implemented"
        )
    )
)</f>
        <v/>
      </c>
    </row>
    <row r="29">
      <c r="B29" s="16" t="s">
        <v>784</v>
      </c>
      <c r="C29" s="11" t="str">
        <f>VLOOKUP(B29,IR!C:J, 8, FALSE)</f>
        <v/>
      </c>
      <c r="D29" s="1"/>
    </row>
    <row r="30">
      <c r="B30" s="16" t="s">
        <v>785</v>
      </c>
      <c r="C30" s="11" t="str">
        <f>VLOOKUP(B30,IR!C:J, 8, FALSE)</f>
        <v/>
      </c>
      <c r="D30" s="1"/>
    </row>
    <row r="31">
      <c r="B31" s="16" t="s">
        <v>786</v>
      </c>
      <c r="C31" s="11" t="str">
        <f>VLOOKUP(B31,IR!C:J, 8, FALSE)</f>
        <v/>
      </c>
      <c r="D31" s="1"/>
    </row>
    <row r="32">
      <c r="B32" s="16" t="s">
        <v>787</v>
      </c>
      <c r="C32" s="11" t="str">
        <f>VLOOKUP(B32,IR!C:J, 8, FALSE)</f>
        <v/>
      </c>
      <c r="D32" s="1"/>
    </row>
    <row r="33">
      <c r="B33" s="16" t="s">
        <v>788</v>
      </c>
      <c r="C33" s="11" t="str">
        <f>VLOOKUP(B33,IR!C:J, 8, FALSE)</f>
        <v/>
      </c>
      <c r="D33" s="1"/>
    </row>
    <row r="34">
      <c r="B34" s="16" t="s">
        <v>789</v>
      </c>
      <c r="C34" s="11" t="str">
        <f>VLOOKUP(B34,IR!C:J, 8, FALSE)</f>
        <v/>
      </c>
      <c r="D34" s="1"/>
    </row>
    <row r="35">
      <c r="B35" s="16" t="s">
        <v>790</v>
      </c>
      <c r="C35" s="11" t="str">
        <f>VLOOKUP(B35,IR!C:J, 8, FALSE)</f>
        <v/>
      </c>
    </row>
    <row r="36">
      <c r="B36" s="16" t="s">
        <v>791</v>
      </c>
      <c r="C36" s="11" t="str">
        <f>VLOOKUP(B36,IR!C:J, 8, FALSE)</f>
        <v/>
      </c>
    </row>
    <row r="37">
      <c r="B37" s="16" t="s">
        <v>792</v>
      </c>
      <c r="C37" s="11" t="str">
        <f>VLOOKUP(B37,IR!C:J, 8, FALSE)</f>
        <v/>
      </c>
    </row>
    <row r="38">
      <c r="B38" s="16" t="s">
        <v>793</v>
      </c>
      <c r="C38" s="11" t="str">
        <f>VLOOKUP(B38,IR!C:J, 8, FALSE)</f>
        <v/>
      </c>
    </row>
    <row r="39">
      <c r="B39" s="16" t="s">
        <v>794</v>
      </c>
      <c r="C39" s="11" t="str">
        <f>VLOOKUP(B39,IR!C:J, 8, FALSE)</f>
        <v/>
      </c>
    </row>
    <row r="40">
      <c r="B40" s="16" t="s">
        <v>795</v>
      </c>
      <c r="C40" s="11" t="str">
        <f>VLOOKUP(B40,IR!C:J, 8, FALSE)</f>
        <v/>
      </c>
    </row>
    <row r="41">
      <c r="B41" s="16" t="s">
        <v>796</v>
      </c>
      <c r="C41" s="11" t="str">
        <f>VLOOKUP(B41,IR!C:J, 8, FALSE)</f>
        <v/>
      </c>
    </row>
    <row r="42">
      <c r="B42" s="16" t="s">
        <v>797</v>
      </c>
      <c r="C42" s="11" t="str">
        <f>VLOOKUP(B42,IR!C:J, 8, FALSE)</f>
        <v/>
      </c>
    </row>
    <row r="43">
      <c r="B43" s="16" t="s">
        <v>798</v>
      </c>
      <c r="C43" s="11" t="str">
        <f>VLOOKUP(B43,IR!C:J, 8, FALSE)</f>
        <v/>
      </c>
    </row>
    <row r="44">
      <c r="B44" s="16" t="s">
        <v>799</v>
      </c>
      <c r="C44" s="11" t="str">
        <f>VLOOKUP(B44,IR!C:J, 8, FALSE)</f>
        <v/>
      </c>
    </row>
    <row r="45">
      <c r="B45" s="16" t="s">
        <v>800</v>
      </c>
      <c r="C45" s="11" t="str">
        <f>VLOOKUP(B45,IR!C:J, 8, FALSE)</f>
        <v/>
      </c>
    </row>
    <row r="46">
      <c r="B46" s="16" t="s">
        <v>801</v>
      </c>
      <c r="C46" s="11" t="str">
        <f>VLOOKUP(B46,IR!C:J, 8, FALSE)</f>
        <v/>
      </c>
    </row>
    <row r="47">
      <c r="B47" s="16" t="s">
        <v>802</v>
      </c>
      <c r="C47" s="11" t="str">
        <f>VLOOKUP(B47,IR!C:J, 8, FALSE)</f>
        <v/>
      </c>
    </row>
    <row r="48">
      <c r="B48" s="16" t="s">
        <v>803</v>
      </c>
      <c r="C48" s="11" t="str">
        <f>VLOOKUP(B48,IR!C:J, 8, FALSE)</f>
        <v/>
      </c>
    </row>
    <row r="49">
      <c r="B49" s="16" t="s">
        <v>804</v>
      </c>
      <c r="C49" s="11" t="str">
        <f>VLOOKUP(B49,IR!C:J, 8, FALSE)</f>
        <v/>
      </c>
    </row>
    <row r="50">
      <c r="B50" s="16" t="s">
        <v>805</v>
      </c>
      <c r="C50" s="11" t="str">
        <f>VLOOKUP(B50,IR!C:J, 8, FALSE)</f>
        <v/>
      </c>
    </row>
    <row r="51">
      <c r="B51" s="16" t="s">
        <v>806</v>
      </c>
      <c r="C51" s="11" t="str">
        <f>VLOOKUP(B51,IR!C:J, 8, FALSE)</f>
        <v/>
      </c>
    </row>
    <row r="52">
      <c r="B52" s="16" t="s">
        <v>807</v>
      </c>
      <c r="C52" s="11" t="str">
        <f>VLOOKUP(B52,IR!C:J, 8, FALSE)</f>
        <v/>
      </c>
    </row>
    <row r="53">
      <c r="B53" s="16" t="s">
        <v>808</v>
      </c>
      <c r="C53" s="11" t="str">
        <f>VLOOKUP(B53,IR!C:J, 8, FALSE)</f>
        <v/>
      </c>
    </row>
    <row r="54">
      <c r="B54" s="16" t="s">
        <v>809</v>
      </c>
      <c r="C54" s="11" t="str">
        <f>VLOOKUP(B54,IR!C:J, 8, FALSE)</f>
        <v/>
      </c>
    </row>
    <row r="55">
      <c r="B55" s="16" t="s">
        <v>810</v>
      </c>
      <c r="C55" s="11" t="str">
        <f>VLOOKUP(B55,IR!C:J, 8, FALSE)</f>
        <v/>
      </c>
    </row>
  </sheetData>
  <mergeCells count="5">
    <mergeCell ref="B1:G1"/>
    <mergeCell ref="B3:C3"/>
    <mergeCell ref="E3:F3"/>
    <mergeCell ref="B10:C10"/>
    <mergeCell ref="E10:G10"/>
  </mergeCells>
  <conditionalFormatting sqref="C12:C55">
    <cfRule type="cellIs" dxfId="0" priority="1" operator="equal">
      <formula>"Pass"</formula>
    </cfRule>
  </conditionalFormatting>
  <conditionalFormatting sqref="C12:C55">
    <cfRule type="cellIs" dxfId="1" priority="2" operator="equal">
      <formula>"Fail"</formula>
    </cfRule>
  </conditionalFormatting>
  <conditionalFormatting sqref="C11 F11 G11:G28 F13:F17">
    <cfRule type="cellIs" dxfId="0" priority="3" operator="equal">
      <formula>"Fully Implemented"</formula>
    </cfRule>
  </conditionalFormatting>
  <conditionalFormatting sqref="C11 F11 G11:G28 F13:F17">
    <cfRule type="cellIs" dxfId="2" priority="4" operator="equal">
      <formula>"Partially Implemented"</formula>
    </cfRule>
  </conditionalFormatting>
  <conditionalFormatting sqref="C11 F11 G11:G28 F13:F17">
    <cfRule type="cellIs" dxfId="1" priority="5" operator="equal">
      <formula>"Not Implemented"</formula>
    </cfRule>
  </conditionalFormatting>
  <conditionalFormatting sqref="C7">
    <cfRule type="cellIs" dxfId="1" priority="6" operator="lessThan">
      <formula>0.34</formula>
    </cfRule>
  </conditionalFormatting>
  <conditionalFormatting sqref="C7">
    <cfRule type="cellIs" dxfId="2" priority="7" operator="between">
      <formula>0.34</formula>
      <formula>0.66</formula>
    </cfRule>
  </conditionalFormatting>
  <conditionalFormatting sqref="C7">
    <cfRule type="cellIs" dxfId="0" priority="8" operator="greaterThan">
      <formula>0.66</formula>
    </cfRule>
  </conditionalFormatting>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