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ummary" sheetId="1" r:id="rId4"/>
    <sheet state="visible" name="AC Summary" sheetId="2" r:id="rId5"/>
    <sheet state="visible" name="AT Summary" sheetId="3" r:id="rId6"/>
    <sheet state="visible" name="AU Summary" sheetId="4" r:id="rId7"/>
    <sheet state="visible" name="CA Summary" sheetId="5" r:id="rId8"/>
    <sheet state="visible" name="CM Summary" sheetId="6" r:id="rId9"/>
    <sheet state="visible" name="AC" sheetId="7" r:id="rId10"/>
    <sheet state="visible" name="AT" sheetId="8" r:id="rId11"/>
    <sheet state="visible" name="AU" sheetId="9" r:id="rId12"/>
    <sheet state="visible" name="CA" sheetId="10" r:id="rId13"/>
    <sheet state="visible" name="CM" sheetId="11" r:id="rId14"/>
  </sheets>
  <definedNames>
    <definedName hidden="1" localSheetId="6" name="_xlnm._FilterDatabase">AC!$A$1:$J$88</definedName>
    <definedName hidden="1" localSheetId="7" name="_xlnm._FilterDatabase">AT!$A$1:$J$22</definedName>
    <definedName hidden="1" localSheetId="8" name="_xlnm._FilterDatabase">AU!$A$1:$J$36</definedName>
    <definedName hidden="1" localSheetId="9" name="_xlnm._FilterDatabase">CA!$A$1:$J$49</definedName>
    <definedName hidden="1" localSheetId="10" name="_xlnm._FilterDatabase">CM!$A$1:$J$70</definedName>
  </definedNames>
  <calcPr/>
  <extLst>
    <ext uri="GoogleSheetsCustomDataVersion2">
      <go:sheetsCustomData xmlns:go="http://customooxmlschemas.google.com/" r:id="rId15" roundtripDataChecksum="5iZVonc28tDELTxscos7VhDhX+6RJIENT10OupAKJhY="/>
    </ext>
  </extLst>
</workbook>
</file>

<file path=xl/sharedStrings.xml><?xml version="1.0" encoding="utf-8"?>
<sst xmlns="http://schemas.openxmlformats.org/spreadsheetml/2006/main" count="1534" uniqueCount="664">
  <si>
    <t>Access Control Summary</t>
  </si>
  <si>
    <t>AC Test Procedures Summary</t>
  </si>
  <si>
    <t>AC Controls Summary</t>
  </si>
  <si>
    <t>Test Outcome</t>
  </si>
  <si>
    <t>Count</t>
  </si>
  <si>
    <t>Control Implementation</t>
  </si>
  <si>
    <t>Pass</t>
  </si>
  <si>
    <t>Fully Implemented</t>
  </si>
  <si>
    <t>Fail</t>
  </si>
  <si>
    <t>Partially Implemented</t>
  </si>
  <si>
    <t>Coverage</t>
  </si>
  <si>
    <t>Not Implemented</t>
  </si>
  <si>
    <t>AC Controls Breakdown</t>
  </si>
  <si>
    <t>Control ID</t>
  </si>
  <si>
    <t>Control Name</t>
  </si>
  <si>
    <t>Implementation Status</t>
  </si>
  <si>
    <t>AC-1</t>
  </si>
  <si>
    <t>Policy and Procedures</t>
  </si>
  <si>
    <t>AC-2</t>
  </si>
  <si>
    <t>Account Management</t>
  </si>
  <si>
    <t>AC-2 (1)</t>
  </si>
  <si>
    <t>Account Management | Automated System Account Management</t>
  </si>
  <si>
    <t>AC-2 (2)</t>
  </si>
  <si>
    <t>Account Management | Automated Temporary and Emergency Account Management</t>
  </si>
  <si>
    <t>AC-2 (3)</t>
  </si>
  <si>
    <t>Account Management | Disable Accounts</t>
  </si>
  <si>
    <t>AC-2 (4)</t>
  </si>
  <si>
    <t>Account Management | Automated Audit Actions</t>
  </si>
  <si>
    <t>AC-2 (5)</t>
  </si>
  <si>
    <t>Account Management | Inactivity Logout</t>
  </si>
  <si>
    <t>AC-2 (7)</t>
  </si>
  <si>
    <t>Account Management | Privileged User Accounts</t>
  </si>
  <si>
    <t>AC-2 (9)</t>
  </si>
  <si>
    <t>Account Management | Restrictions on Use of Shared and Group Accounts</t>
  </si>
  <si>
    <t>AC-2 (12)</t>
  </si>
  <si>
    <t>Account Management | Account Monitoring for Atypical Usage</t>
  </si>
  <si>
    <t>AC-2 (13)</t>
  </si>
  <si>
    <t>Account Management | Disable Accounts for High-risk Individuals</t>
  </si>
  <si>
    <t>AC-3</t>
  </si>
  <si>
    <t>Access Enforcement</t>
  </si>
  <si>
    <t>AC-4</t>
  </si>
  <si>
    <t>Information Flow Enforcement</t>
  </si>
  <si>
    <t>AC-4 (21)</t>
  </si>
  <si>
    <t>Information Flow Enforcement | Physical or Logical Separation of Information Flows</t>
  </si>
  <si>
    <t>AC-5</t>
  </si>
  <si>
    <t>Separation of Duties</t>
  </si>
  <si>
    <t>AC-6</t>
  </si>
  <si>
    <t>Least Privilege</t>
  </si>
  <si>
    <t>AC-6 (1)</t>
  </si>
  <si>
    <t>Least Privilege | Authorize Access to Security Functions</t>
  </si>
  <si>
    <t>AC-6 (2)</t>
  </si>
  <si>
    <t>Least Privilege | Non-privileged Access for Nonsecurity Functions</t>
  </si>
  <si>
    <t>AC-6 (5)</t>
  </si>
  <si>
    <t>Least Privilege | Privileged Accounts</t>
  </si>
  <si>
    <t>AC-6 (7)</t>
  </si>
  <si>
    <t>Least Privilege | Review of User Privileges</t>
  </si>
  <si>
    <t>AC-6 (9)</t>
  </si>
  <si>
    <t>Least Privilege | Log Use of Privileged Functions</t>
  </si>
  <si>
    <t>AC-6 (10)</t>
  </si>
  <si>
    <t>Least Privilege | Prohibit Non-privileged Users from Executing Privileged Functions</t>
  </si>
  <si>
    <t>AC-7</t>
  </si>
  <si>
    <t>Unsuccessful Logon Attempts</t>
  </si>
  <si>
    <t>AC-8</t>
  </si>
  <si>
    <t>System Use Notification</t>
  </si>
  <si>
    <t>AC-11</t>
  </si>
  <si>
    <t>Device Lock</t>
  </si>
  <si>
    <t>AC-11 (1)</t>
  </si>
  <si>
    <t>Device Lock | Pattern-hiding Displays</t>
  </si>
  <si>
    <t>AC-12</t>
  </si>
  <si>
    <t>Session Termination</t>
  </si>
  <si>
    <t>AC-14</t>
  </si>
  <si>
    <t>Permitted Actions Without Identification or Authentication</t>
  </si>
  <si>
    <t>AC-17</t>
  </si>
  <si>
    <t>Remote Access</t>
  </si>
  <si>
    <t>AC-17 (1)</t>
  </si>
  <si>
    <t>Remote Access | Monitoring and Control</t>
  </si>
  <si>
    <t>AC-17 (2)</t>
  </si>
  <si>
    <t>Remote Access | Protection of Confidentiality and Integrity Using Encryption</t>
  </si>
  <si>
    <t>AC-17 (3)</t>
  </si>
  <si>
    <t>Remote Access | Managed Access Control Points</t>
  </si>
  <si>
    <t>AC-17 (4)</t>
  </si>
  <si>
    <t>Remote Access | Privileged Commands and Access</t>
  </si>
  <si>
    <t>AC-18</t>
  </si>
  <si>
    <t>Wireless Access</t>
  </si>
  <si>
    <t>AC-18 (1)</t>
  </si>
  <si>
    <t>Wireless Access | Authentication and Encryption</t>
  </si>
  <si>
    <t>AC-18 (3)</t>
  </si>
  <si>
    <t>Wireless Access | Disable Wireless Networking</t>
  </si>
  <si>
    <t>AC-19</t>
  </si>
  <si>
    <t>Access Control for Mobile Devices</t>
  </si>
  <si>
    <t>AC-19 (5)</t>
  </si>
  <si>
    <t>Access Control for Mobile Devices | Full Device or Container-based Encryption</t>
  </si>
  <si>
    <t>AC-20</t>
  </si>
  <si>
    <t>Use of External Systems</t>
  </si>
  <si>
    <t>AC-20 (1)</t>
  </si>
  <si>
    <t>Use of External Systems | Limits on Authorized Use</t>
  </si>
  <si>
    <t>AC-20 (2)</t>
  </si>
  <si>
    <t>Use of External Systems | Portable Storage Devices — Restricted Use</t>
  </si>
  <si>
    <t>AC-21</t>
  </si>
  <si>
    <t>Information Sharing</t>
  </si>
  <si>
    <t>AC-22</t>
  </si>
  <si>
    <t>Publicly Accessible Content</t>
  </si>
  <si>
    <t>Awareness and Training Summary</t>
  </si>
  <si>
    <t>AT Test Procedures Summary</t>
  </si>
  <si>
    <t>AT Controls Summary</t>
  </si>
  <si>
    <t>AT Controls Breakdown</t>
  </si>
  <si>
    <t>AT-1</t>
  </si>
  <si>
    <t>AT-2</t>
  </si>
  <si>
    <t>Literacy Training and Awareness</t>
  </si>
  <si>
    <t>AT-2 (2)</t>
  </si>
  <si>
    <t>Insider Threat</t>
  </si>
  <si>
    <t>AT-2 (3)</t>
  </si>
  <si>
    <t>Social Engineering and Mining</t>
  </si>
  <si>
    <t>AT-3</t>
  </si>
  <si>
    <t>Role-Based Training</t>
  </si>
  <si>
    <t>AT-4</t>
  </si>
  <si>
    <t>Training Records</t>
  </si>
  <si>
    <t>Audit and Accountability Summary</t>
  </si>
  <si>
    <t>AU Test Procedures Summary</t>
  </si>
  <si>
    <t>AU Controls Summary</t>
  </si>
  <si>
    <t>AU Controls Breakdown</t>
  </si>
  <si>
    <t>AU-1</t>
  </si>
  <si>
    <t>AU-2</t>
  </si>
  <si>
    <t>Event Logging</t>
  </si>
  <si>
    <t>AU-3</t>
  </si>
  <si>
    <t>Content of Audit Records</t>
  </si>
  <si>
    <t>AU-3 (1)</t>
  </si>
  <si>
    <t>Content of Audit Records | Additional Audit Information</t>
  </si>
  <si>
    <t>AU-4</t>
  </si>
  <si>
    <t>Audit Log Storage Capacity</t>
  </si>
  <si>
    <t>AU-5</t>
  </si>
  <si>
    <t>Response to Audit Logging Process Failures</t>
  </si>
  <si>
    <t>AU-6</t>
  </si>
  <si>
    <t>Audit Record Review, Analysis, and Reporting</t>
  </si>
  <si>
    <t>AU-6 (1)</t>
  </si>
  <si>
    <t>Audit Record Review, Analysis, and Reporting | Automated Process Integration</t>
  </si>
  <si>
    <t>AU-6 (3)</t>
  </si>
  <si>
    <t>Audit Record Review, Analysis, and Reporting | Correlate Audit Record Repositories</t>
  </si>
  <si>
    <t>AU-7</t>
  </si>
  <si>
    <t>Audit Record Reduction and Report Generation</t>
  </si>
  <si>
    <t>AU-7 (1)</t>
  </si>
  <si>
    <t>Audit Record Reduction and Report Generation | Automatic Processing</t>
  </si>
  <si>
    <t>AU-8</t>
  </si>
  <si>
    <t>Time Stamps</t>
  </si>
  <si>
    <t>AU-9</t>
  </si>
  <si>
    <t>Protection of Audit Information</t>
  </si>
  <si>
    <t>AU-9 (4)</t>
  </si>
  <si>
    <t>Protection of Audit Information | Access by Subset of Privileged Users</t>
  </si>
  <si>
    <t>AU-11</t>
  </si>
  <si>
    <t>Audit Record Retention</t>
  </si>
  <si>
    <t>AU-12</t>
  </si>
  <si>
    <t>Audit Record Generation</t>
  </si>
  <si>
    <t>Assessment, Authorization, and Monitoring Summary</t>
  </si>
  <si>
    <t>CA Test Procedures Summary</t>
  </si>
  <si>
    <t>CA Controls Summary</t>
  </si>
  <si>
    <t>CA Controls Breakdown</t>
  </si>
  <si>
    <t>CA-1</t>
  </si>
  <si>
    <t>CA-2</t>
  </si>
  <si>
    <t>Control Assessments</t>
  </si>
  <si>
    <t>CA-2 (1)</t>
  </si>
  <si>
    <t>Control Assessments | Independent Assessors</t>
  </si>
  <si>
    <t>CA-2 (3)</t>
  </si>
  <si>
    <t>Control Assessments | Leveraging Results from External Organizations</t>
  </si>
  <si>
    <t>CA-3</t>
  </si>
  <si>
    <t>Information Exchange</t>
  </si>
  <si>
    <t>CA-5</t>
  </si>
  <si>
    <t>Plan of Action and Milestones</t>
  </si>
  <si>
    <t>CA-6</t>
  </si>
  <si>
    <t>Authorization</t>
  </si>
  <si>
    <t>CA-7</t>
  </si>
  <si>
    <t>Continuous Monitoring</t>
  </si>
  <si>
    <t>CA-7 (1)</t>
  </si>
  <si>
    <t>Continuous Monitoring | Independent Assessment</t>
  </si>
  <si>
    <t>CA-7 (4)</t>
  </si>
  <si>
    <t>Continuous Monitoring | Risk Monitoring</t>
  </si>
  <si>
    <t>CA-8</t>
  </si>
  <si>
    <t>Penetration Testing</t>
  </si>
  <si>
    <t>CA-8 (1)</t>
  </si>
  <si>
    <t>Penetration Testing | Independent Penetration Testing Agent or Team</t>
  </si>
  <si>
    <t>CA-8 (2)</t>
  </si>
  <si>
    <t>Penetration Testing | Red Team Exercises</t>
  </si>
  <si>
    <t>CA-9</t>
  </si>
  <si>
    <t>Internal System Connections</t>
  </si>
  <si>
    <t>Configuration Management Summary</t>
  </si>
  <si>
    <t>CM Test Procedures Summary</t>
  </si>
  <si>
    <t>CM Controls Summary</t>
  </si>
  <si>
    <t>CM Controls Breakdown</t>
  </si>
  <si>
    <t>CM-1</t>
  </si>
  <si>
    <t>CM-2</t>
  </si>
  <si>
    <t>Baseline Configuration</t>
  </si>
  <si>
    <t>CM-2 (2)</t>
  </si>
  <si>
    <t>Baseline Configuration | Automation Support for Accuracy and Currency</t>
  </si>
  <si>
    <t>CM-2 (3)</t>
  </si>
  <si>
    <t>Baseline Configuration | Retention of Previous Configurations</t>
  </si>
  <si>
    <t>CM-2 (7)</t>
  </si>
  <si>
    <t>Baseline Configuration | Configure Systems and Components for High-risk Areas</t>
  </si>
  <si>
    <t>CM-3</t>
  </si>
  <si>
    <t>Configuration Change Control</t>
  </si>
  <si>
    <t>CM-3 (2)</t>
  </si>
  <si>
    <t>Configuration Change Control | Testing, Validation, and Documentation of Changes</t>
  </si>
  <si>
    <t>CM-3 (4)</t>
  </si>
  <si>
    <t>Configuration Change Control | Security and Privacy Representatives</t>
  </si>
  <si>
    <t>CM-4</t>
  </si>
  <si>
    <t>Impact Analyses</t>
  </si>
  <si>
    <t>CM-4 (2)</t>
  </si>
  <si>
    <t>Impact Analyses | Verification of Controls</t>
  </si>
  <si>
    <t>CM-5</t>
  </si>
  <si>
    <t>Access Restrictions for Change</t>
  </si>
  <si>
    <t>CM-5 (1)</t>
  </si>
  <si>
    <t>Access Restrictions for Change | Automated Access Enforcement and Audit Records</t>
  </si>
  <si>
    <t>CM-5 (5)</t>
  </si>
  <si>
    <t>Access Restrictions for Change | Privilege Limitation for Production and Operation</t>
  </si>
  <si>
    <t>CM-6</t>
  </si>
  <si>
    <t>Configuration Settings</t>
  </si>
  <si>
    <t>CM-6 (1)</t>
  </si>
  <si>
    <t>Configuration Settings | Automated Management, Application, and Verification</t>
  </si>
  <si>
    <t>CM-7</t>
  </si>
  <si>
    <t>Least Functionality</t>
  </si>
  <si>
    <t>CM-7 (1)</t>
  </si>
  <si>
    <t>Least Functionality | Periodic Review</t>
  </si>
  <si>
    <t>CM-7 (2)</t>
  </si>
  <si>
    <t>Least Functionality | Prevent Program Execution</t>
  </si>
  <si>
    <t>CM-7 (5)</t>
  </si>
  <si>
    <t>Least Functionality | Authorized Software — Allow-by-exception</t>
  </si>
  <si>
    <t>CM-8</t>
  </si>
  <si>
    <t>System Component Inventory</t>
  </si>
  <si>
    <t>CM-8 (1)</t>
  </si>
  <si>
    <t>System Component Inventory | Updates During Installation and Removal</t>
  </si>
  <si>
    <t>CM-8 (3)</t>
  </si>
  <si>
    <t>System Component Inventory | Automated Unauthorized Component Detection</t>
  </si>
  <si>
    <t>CM-9</t>
  </si>
  <si>
    <t>Configuration Management Plan</t>
  </si>
  <si>
    <t>CM-10</t>
  </si>
  <si>
    <t>Software Usage Restrictions</t>
  </si>
  <si>
    <t>CM-11</t>
  </si>
  <si>
    <t>User-installed Software</t>
  </si>
  <si>
    <t>CM-12</t>
  </si>
  <si>
    <t>Information Location</t>
  </si>
  <si>
    <t>CM-12 (1)</t>
  </si>
  <si>
    <t>Information Location | Automated Tools to Support Information Location</t>
  </si>
  <si>
    <t>Family</t>
  </si>
  <si>
    <t>ID</t>
  </si>
  <si>
    <t>Testing Procedure</t>
  </si>
  <si>
    <t>Discussion</t>
  </si>
  <si>
    <t>FedRAMP-Defined Assignment / Selection Parameters</t>
  </si>
  <si>
    <t>Observations / Test Findings</t>
  </si>
  <si>
    <t>Assessment Result</t>
  </si>
  <si>
    <t>Recommendation</t>
  </si>
  <si>
    <t>Access Control</t>
  </si>
  <si>
    <t>Determine if an access control policy is developed, documented and disseminated to organization-defined personnel or roles.</t>
  </si>
  <si>
    <t>CSP-defined personnel or roles</t>
  </si>
  <si>
    <t>Determine if access control procedures to facilitate the implementation of the access control policy and associated access controls are developed, documented and disseminated to organization-defined personnel or roles.</t>
  </si>
  <si>
    <t>Determine if the organizational-level, mission/business process-level, or system-level access control policy addresses purpose, scope, roles, responsibilities, management commitment, coordination among organizational entities, and compliance.</t>
  </si>
  <si>
    <t>organizational-level, mission/business process-level, or system-level</t>
  </si>
  <si>
    <t>Determine if the access control policy is consistent with applicable laws, Executive Orders, directives, regulations, policies, standards, and guidelines.</t>
  </si>
  <si>
    <t>Determine if the organization-defined official is designated to manage the development, documentation, and dissemination of the access control policy and procedures.</t>
  </si>
  <si>
    <t>CSP-defined official</t>
  </si>
  <si>
    <t>Determine if the current access control policy is reviewed and updated at least every three (3) years and after significant changes.</t>
  </si>
  <si>
    <t>at least every three (3) years; significant changes</t>
  </si>
  <si>
    <t>Determine if the current access control procedures are reviewed and updated at least annually and after significant changes.</t>
  </si>
  <si>
    <t>at least annually; significant changes</t>
  </si>
  <si>
    <t>Determine if account types allowed and specifically prohibited for use within the system are defined and documented.</t>
  </si>
  <si>
    <t>Determine if account managers are assigned.</t>
  </si>
  <si>
    <t>Determine if organization-defined prerequisites and criteria for group and role membership are required.</t>
  </si>
  <si>
    <t>CSP-defined prerequisites and criteria</t>
  </si>
  <si>
    <t>Determine if:
 - authorized users of the system are specified;
 - group and role membership are specified;
 - access authorizations (i.e., privileges) are specified for each account;
 - organization-defined attributes (as required) are specified for each account.</t>
  </si>
  <si>
    <t>CSP-defined attributes</t>
  </si>
  <si>
    <t>Determine if approvals are required by organization-defined personnel or roles for requests to create accounts.</t>
  </si>
  <si>
    <t>Determine if accounts are created, enabled, modified, disabled, and removed in accordance with organization-defined policy, procedures, prerequisites, and criteria.</t>
  </si>
  <si>
    <t>CSP-defined policy, procedures, prerequisites, and criteria</t>
  </si>
  <si>
    <t>Determine if the use of accounts is monitored.</t>
  </si>
  <si>
    <t>Determine if account managers and organization-defined personnel or roles are notified within twenty-four (24) hours when accounts are no longer required, within eight (8) hours when users are terminated/transferred, and within eight (8) hours when system usage or the need to know changes for an individual.</t>
  </si>
  <si>
    <t>CSP-defined personnel or roles; twenty-four (24) hours; eight (8) hours; eight (8) hours</t>
  </si>
  <si>
    <t>Determine if access to the system is authorized based on a valid access authorization.</t>
  </si>
  <si>
    <t>Determine if access to the system is authorized based on intended system usage.</t>
  </si>
  <si>
    <t>Determine if access to the system is authorized based on organization-defined attributes.</t>
  </si>
  <si>
    <t>Determine if accounts are reviewed for compliance with account management requirements quarterly for privileged access and annually for non-privileged access.</t>
  </si>
  <si>
    <t>quarterly for privileged access; annually for non-privileged access</t>
  </si>
  <si>
    <t>Determine if a process is established and implemented for changing shared or group account authenticators (if deployed) when individuals are removed from the group.</t>
  </si>
  <si>
    <t>Determine if account management processes are aligned with personnel termination and transfer processes.</t>
  </si>
  <si>
    <t>Automated System Account Management</t>
  </si>
  <si>
    <t>Determine if the management of system accounts is supported using organization-defined automated mechanisms.</t>
  </si>
  <si>
    <t>CSP-defined automated mechanisms</t>
  </si>
  <si>
    <t>Automated Temporary and Emergency Account Management</t>
  </si>
  <si>
    <t>Determine if temporary and emergency accounts are automatically disabled after no more than ninety-six (96) hours from last use.</t>
  </si>
  <si>
    <t>disables after no more than ninety-six (96) hours from last use</t>
  </si>
  <si>
    <t>Disable Accounts</t>
  </si>
  <si>
    <t>Determine if accounts are disabled within 24 hours for user accounts when the accounts:
a. have expired
b. are no longer associated with a user or individual
c. are in violation of organizational policy; or
d. have been inactive for ninety (90) days.</t>
  </si>
  <si>
    <t>24 hours for user accounts; ninety (90) days</t>
  </si>
  <si>
    <t>Automated Audit Actions</t>
  </si>
  <si>
    <t>Determine if account creation, modification, enabling, disabling, and removal actions are automatically audited.</t>
  </si>
  <si>
    <t>Inactivity Logout</t>
  </si>
  <si>
    <t>Determine if privileged users are required to log out at the end of a standard work period.</t>
  </si>
  <si>
    <t>for privileged users, it is the end of a user's standard work period</t>
  </si>
  <si>
    <t>Privileged User Accounts</t>
  </si>
  <si>
    <t>Determine if privileged user accounts are established and administered in accordance with either a role-based access scheme or an attribute-based access scheme.</t>
  </si>
  <si>
    <t>CSP-defined value</t>
  </si>
  <si>
    <t>Determine if privileged role or attribute assignments are monitored.</t>
  </si>
  <si>
    <t>Determine if changes to roles or attributes are monitored.</t>
  </si>
  <si>
    <t>Determine if access is revoked when privileged role or attribute assignments are no longer appropriate.</t>
  </si>
  <si>
    <t>Restrictions on Use of Shared and Group Accounts</t>
  </si>
  <si>
    <t>Determine if the use of shared and group accounts is only permitted if an organization-defined need with justification statement that explains why such accounts are necessary are met.</t>
  </si>
  <si>
    <t>CSP-defined need with justification statement that explains why such accounts are necessary</t>
  </si>
  <si>
    <t>Account Monitoring for Atypical Usage</t>
  </si>
  <si>
    <t>Determine if system accounts are monitored for organization-defined atypical usage.</t>
  </si>
  <si>
    <t>CSP-defined atypical usage</t>
  </si>
  <si>
    <t>Determine if atypical usage of system accounts is reported to, at a minimum, the ISSO and/or similar role within the organization.</t>
  </si>
  <si>
    <t>at a minimum, the ISSO and/or similar role within the organization</t>
  </si>
  <si>
    <t>Disable Accounts for High-risk Individuals</t>
  </si>
  <si>
    <t>Determine if accounts of individuals are disabled within one (1) hour of discovery of organization-defined significant risks.</t>
  </si>
  <si>
    <t>one (1) hour; CSP-defined significant risks</t>
  </si>
  <si>
    <t>Determine if approved authorizations for logical access to information and system resources are enforced in accordance with applicable access control policies.</t>
  </si>
  <si>
    <t>Determine if approved authorizations are enforced for controlling the flow of information within the system and between connected systems based on organization-defined information flow control policies.</t>
  </si>
  <si>
    <t>CSP-defined information flow control policies</t>
  </si>
  <si>
    <t>Physical or Logical Separation of Information Flows</t>
  </si>
  <si>
    <t>Determine if information flows are separated logically or physically using organization-defined mechanisms and/or techniques to accomplish organization-defined required separations.</t>
  </si>
  <si>
    <t>CSP-defined mechanisms and/or techniques; CSP-defined required separations</t>
  </si>
  <si>
    <t>Determine if organization-defined duties of individuals are identified and documented.</t>
  </si>
  <si>
    <t>CSP-defined duties of individuals</t>
  </si>
  <si>
    <t>Determine if system access authorizations to support separation of duties are defined.</t>
  </si>
  <si>
    <t>Determine if the principle of least privilege is employed, allowing only authorized accesses for users (or processes acting on behalf of users) that are necessary to accomplish assigned organizational tasks.</t>
  </si>
  <si>
    <t>Authorize Access to Security Functions</t>
  </si>
  <si>
    <t>Determine if access is authorized for organization-defined individuals and roles to all security functions not publicly accessible (deployed in hardware, software and firmware).</t>
  </si>
  <si>
    <t>CSP-defined individuals and roles; all functions not publicly accessible</t>
  </si>
  <si>
    <t>Determine if access is authorized for organization-defined individuals and roles to all security-relevant information not publicly available.</t>
  </si>
  <si>
    <t>CSP-defined individuals and roles to all security-relevant information not publicly available</t>
  </si>
  <si>
    <t>Non-privileged Access for Nonsecurity Functions</t>
  </si>
  <si>
    <t>Determine if users of system accounts (or roles) with access to any security functions or any security-relevant information are required to use non-privileged accounts or roles when accessing non-security functions.</t>
  </si>
  <si>
    <t>all security functions</t>
  </si>
  <si>
    <t>Privileged Accounts</t>
  </si>
  <si>
    <t>Determine if privileged accounts on the system are restricted to organization-defined personnel or roles.</t>
  </si>
  <si>
    <t>Review of User Privileges</t>
  </si>
  <si>
    <t>Determine if privileges assigned to all users with privileges are reviewed at a minimum annually to validate the need for such privileges.</t>
  </si>
  <si>
    <t>all users with privileges; at a minimum, annually</t>
  </si>
  <si>
    <t>Determine if privileges are reassigned or removed, if necessary, to correctly reflect organizational mission and business needs.</t>
  </si>
  <si>
    <t>Log Use of Privileged Functions</t>
  </si>
  <si>
    <t>Determine if the execution of privileged functions is logged.</t>
  </si>
  <si>
    <t>Prohibit Non-privileged Users from Executing Privileged Functions</t>
  </si>
  <si>
    <t>Determine if non-privileged users are prevented from executing privileged functions.</t>
  </si>
  <si>
    <t>Determine if a limit of not more than three (3) or not more than one hundred (100) (if Rate Limiting (Throttling) is applied) consecutive invalid logon attempts by a user during a fifteen (15) minute time period is enforced.</t>
  </si>
  <si>
    <t>not more than three (3) or not more than one hundred (100) if Rate Limiting (Throttling) is applied; fifteen (15) minutes</t>
  </si>
  <si>
    <t>Determine if, automatically, the account/node is locked for a minimum of three (3) hours or until unlocked by an administrator when the maximum number of unsuccessful logon attempts is exceeded.</t>
  </si>
  <si>
    <t>locks the account/node for a minimum of three (3) hours or until unlocked by an administrator</t>
  </si>
  <si>
    <t>Determine if an organization-defined system use notification is displayed to users before granting access to the system that provides privacy and security notices consistent with applicable laws, Executive Orders, directives, regulations, policies, standards, and guidelines.</t>
  </si>
  <si>
    <t>see Additional FedRAMP Requirements / Guidance</t>
  </si>
  <si>
    <t>Determine if the system use notification displayed to users before granting access to the system states that:
 - users are accessing a U.S. Government system;
 - system usage may be monitored, recorded, and subject to audit;
 - unauthorized use of the system is prohibited and subject to criminal and civil penalties; and
 - use of the system indicates consent to monitoring and recording.</t>
  </si>
  <si>
    <t>Determine if the notification message or banner is retained on the screen until users acknowledge the usage conditions and take explicit actions to log on to or further access the system.</t>
  </si>
  <si>
    <t>Determine if for publicly accessible systems:
 - system use information [organization-defined conditions] is displayed before granting further access to the publicly accessible system;
 - any references to monitoring, recording, or auditing that are consistent with privacy accommodations for such systems that generally prohibit those activities are displayed; and
 - a description of the authorized uses of the system is included.</t>
  </si>
  <si>
    <t>Determine if further access to the system is prevented by either initiating a device lock after fifteen (15) minutes of inactivity or requiring the user to initiate a device lock before leaving the system unattended.</t>
  </si>
  <si>
    <t>fifteen (15) minutes; requiring the user to initiate a device lock before leaving the system unattended</t>
  </si>
  <si>
    <t>Determine if device lock is retained until the user re-establishes access using established identification and authentication procedures.</t>
  </si>
  <si>
    <t>Pattern-hiding Displays</t>
  </si>
  <si>
    <t>Determine if information previously visible on the display is concealed, via device lock, with a publicly viewable image.</t>
  </si>
  <si>
    <t>Determine if a user session is automatically terminated after organization-defined conditions or trigger events.</t>
  </si>
  <si>
    <t>CSP-defined conditions or trigger events</t>
  </si>
  <si>
    <t>Determine if organization-defined user actions that can be performed on the system without identification or authentication consistent with organizational mission and business functions are identified</t>
  </si>
  <si>
    <t>CSP-defined user actions</t>
  </si>
  <si>
    <t>Determine if:
 - user actions not requiring identification or authentication are documented in the security plan for the system; and
 - a rationale for user actions not requiring identification or authentication is provided in the security plan for the system.</t>
  </si>
  <si>
    <t>Determine if:
 - usage restrictions are established and documented for each type of remote access allowed;
 - configuration/connection requirements are established and documented for each type of remote access allowed;
 - implementation guidance is established and documented for each type of remote access allowed.</t>
  </si>
  <si>
    <t>Determine if each type of remote access to the system is authorized prior to allowing such connections.</t>
  </si>
  <si>
    <t>Monitoring and Control</t>
  </si>
  <si>
    <t>Determine if automated mechanisms are employed to monitor and control remote access methods.</t>
  </si>
  <si>
    <t>Protection of Confidentiality and Integrity Using Encryption</t>
  </si>
  <si>
    <t>Determine if cryptographic mechanisms are implemented to protect the confidentiality and integrity of remote access sessions.</t>
  </si>
  <si>
    <t>Managed Access Control Points</t>
  </si>
  <si>
    <t>Determine if remote accesses are routed through authorized and managed network access control points.</t>
  </si>
  <si>
    <t>Privileged Commands and Access</t>
  </si>
  <si>
    <t>Determine if the execution of privileged commands via remote access is authorized only in a format that provides assessable evidence and is authorized only for the following needs: organization-defined needs requiring remote access.</t>
  </si>
  <si>
    <t>CSP-defined needs requiring remote access</t>
  </si>
  <si>
    <t>Determine if access to security-relevant information via remote access is authorized only in a format that provides assessable evidence and is authorized only for the following needs: organization-defined needs requiring remote access.</t>
  </si>
  <si>
    <t>Determine if the rationale for remote access is documented in the security plan for the system.</t>
  </si>
  <si>
    <t>Determine if configuration requirements, connection requirements, and implementation guidance are established for each type of wireless access.</t>
  </si>
  <si>
    <t>Determine if each type of wireless access to the system is authorized prior to allowing such connections.</t>
  </si>
  <si>
    <t>Authentication and Encryption</t>
  </si>
  <si>
    <t>Determine if wireless access to the system is protected using authentication of users and/or devices.</t>
  </si>
  <si>
    <t>CSP-defined values</t>
  </si>
  <si>
    <t>Determine if wireless access to the system is protected using encryption.</t>
  </si>
  <si>
    <t>Disable Wireless Networking</t>
  </si>
  <si>
    <t>Determine if when not intended for use, wireless networking capabilities embedded within system components are disabled prior to issuance and deployment.</t>
  </si>
  <si>
    <t>Determine if configuration requirements, connection requirements, and implementation guidance are established for organization-controlled mobile devices, including when such devices are outside of the controlled area.</t>
  </si>
  <si>
    <t>Determine if the connection of mobile devices to organizational systems is authorized.</t>
  </si>
  <si>
    <t>Full Device or Container-based Encryption</t>
  </si>
  <si>
    <t>Determine if full-device encryption and/or container-based encryption is/are employed to protect the confidentiality and integrity of information on organization-defined mobile devices.</t>
  </si>
  <si>
    <t>CSP-defined encryption type; CSP-defined mobile devices</t>
  </si>
  <si>
    <t>Determine if the organization establishes organization-defined terms and conditions and/or identifies organization-defined controls asserted to be implemented on external systems consistent with the trust relationships established with other organizations owning, operating, and/or maintaining external systems, allowing authorized individuals to:
 -  access the system from external systems (if applicable); and
 -  process, store, or transmit organization-controlled information using external systems (if applicable).</t>
  </si>
  <si>
    <t>CSP-defined selection</t>
  </si>
  <si>
    <t>Determine if the use of organization-defined prohibited types of external systems is prohibited (if applicable).</t>
  </si>
  <si>
    <t>CSP-defined prohibited types of external systems</t>
  </si>
  <si>
    <t>Limits on Authorized Use</t>
  </si>
  <si>
    <t>Determine if 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</si>
  <si>
    <t>Determine if 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</si>
  <si>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Portable Storage Devices - Restricted Use</t>
  </si>
  <si>
    <t>Determine if the use of organization-controlled portable storage devices by authorized individuals is restricted on external systems using organization-defined restrictions.</t>
  </si>
  <si>
    <t>CSP-defined restrictions</t>
  </si>
  <si>
    <t>Determine if authorized users are enabled to determine whether access authorizations assigned to a sharing partner match the information's access and use restrictions for organization-defined information-sharing circumstances where user discretion is required to determine whether access authorizations assigned to a sharing partner match the information's access and use restrictions are defined.</t>
  </si>
  <si>
    <t>CSP-defined information-sharing circumstances where user discretion is required to determine whether access authorizations assigned to a sharing partner match the information's access and use restrictions are defined</t>
  </si>
  <si>
    <t>Determine if organization-defined automated mechanisms or manual processes that assist users in making information-sharing and collaboration decisions are defined are employed to assist users in making information-sharing and collaboration decisions.</t>
  </si>
  <si>
    <t>CSP-defined automated mechanisms or manual processes that assist users in making information-sharing and collaboration decisions are defined</t>
  </si>
  <si>
    <t>Determine if designated individuals are authorized to make information publicly accessible.</t>
  </si>
  <si>
    <t>Determine if authorized individuals are trained to ensure that publicly accessible information does not contain non-public information.</t>
  </si>
  <si>
    <t>Determine if the proposed content of information is reviewed prior to posting onto the publicly accessible system to ensure that non-public information is not included.</t>
  </si>
  <si>
    <t>Determine if the content on the publicly accessible system is reviewed for non-public information at least quarterly and removed, if discovered.</t>
  </si>
  <si>
    <t>at least quarterly</t>
  </si>
  <si>
    <t>Awareness and Training</t>
  </si>
  <si>
    <t>Determine if an awareness and training policy is developed, documented and disseminated to organization-defined personnel or roles.</t>
  </si>
  <si>
    <t>Determine if awareness and training procedures to facilitate the implementation of the awareness and training policy and associated awareness and training controls are developed, documented and disseminated to organization-defined personnel or roles.</t>
  </si>
  <si>
    <t>Determine if the organizational-level, mission/business process-level, or system-level awareness and training policy addresses purpose, scope, roles, responsibilities, management commitment, coordination among organizational entities, and compliance.</t>
  </si>
  <si>
    <t>Determine if the awareness and training policy is consistent with applicable laws, Executive Orders, directives, regulations, policies, standards, and guidelines.</t>
  </si>
  <si>
    <t>Determine if the organization-defined official is designated to manage the development, documentation, and dissemination of the awareness and training policy and procedures.</t>
  </si>
  <si>
    <t>Determine if the current awareness and training policy is reviewed and updated at least every three (3) years as well as after significant changes to in-scope systems.</t>
  </si>
  <si>
    <t>Determine if the current awareness and training procedures are reviewed and updated at least annually as well as after significant changes to in-scope systems.</t>
  </si>
  <si>
    <t>Determine if security literacy training is provided to system users (including managers, senior executives, and contractors) as part of initial training for new users and at least annually thereafter.</t>
  </si>
  <si>
    <t>at least annually</t>
  </si>
  <si>
    <t>Determine if privacy literacy training is provided to system users (including managers, senior executives, and contractors) as part of initial training for new users and at least annually thereafter.</t>
  </si>
  <si>
    <t>Determine if both security and privacy literacy training is provided to system users (including managers, senior executives, and contractors) when required by system changes or following organization-defined events.</t>
  </si>
  <si>
    <t>CSP-defined events</t>
  </si>
  <si>
    <t>Determine if organization-defined awareness techniques are employed to increase both the security and privacy awareness of system users.</t>
  </si>
  <si>
    <t>CSP-defined awareness techniques</t>
  </si>
  <si>
    <t>Determine if literacy training and awareness content is updated at least annually and after significant changes. This is different than if the training is being executed - is the content actually being updated?</t>
  </si>
  <si>
    <t>at least annually and after significant changes</t>
  </si>
  <si>
    <t>Determine if lessons learned from internal or external security incidents or breaches are incorporated into literacy training and awareness techniques</t>
  </si>
  <si>
    <t>Determine if literacy training on recognizing and reporting potential indicators of insider threat is provided</t>
  </si>
  <si>
    <t>Determine if literacy training on recognizing and reporting potential and actual instances of social engineering and social mining is provided</t>
  </si>
  <si>
    <t>Determine if both role-based security and role-based privacy training is provided to organization-defined roles and responsibilities before authorizing access to the system, information, or performing assigned duties and at least annually thereafter.</t>
  </si>
  <si>
    <t>CSP-defined roles and responsibilities; at least annually</t>
  </si>
  <si>
    <t>Determine if both role-based security and role-based privacy training is provided to personnel with assigned security roles and responsibilities when required by system changes</t>
  </si>
  <si>
    <t>Determine if role-based training content is updated at least annually and after organization-defined events. This is different than if the training is being executed - is the content actually being updated?</t>
  </si>
  <si>
    <t>Determine if lessons learned from internal or external security incidents or breaches are incorporated into role-based training</t>
  </si>
  <si>
    <t>Determine if both information security and information privacy training activities, including security and privacy awareness training and specific role-based security and privacy training, are documented and monitored</t>
  </si>
  <si>
    <t>Determine if individual security and awareness training records are retained for at least one (1) year or 1 year after completion of specific training program.</t>
  </si>
  <si>
    <t>at least one (1) year or 1 year after completion of specific training program</t>
  </si>
  <si>
    <t>Audit and Accountability</t>
  </si>
  <si>
    <t>Determine if an audit and accountability policy is developed, documented and disseminated to organization-defined personnel or roles.</t>
  </si>
  <si>
    <t>Determine if audit and accountability procedures to facilitate the implementation of the audit and accountability policy and associated audit and accountability controls are developed, documented and disseminated to organization-defined personnel or roles.</t>
  </si>
  <si>
    <t>Determine if the organizational-level, mission/business process-level, or system-level audit and accountability policy addresses purpose, scope, roles, responsibilities, management commitment, coordination among organizational entities, and compliance.</t>
  </si>
  <si>
    <t>Determine if the audit and accountability policy is consistent with applicable laws, Executive Orders, directives, regulations, policies, standards, and guidelines.</t>
  </si>
  <si>
    <t>Determine if the organization-defined official is designated to manage the development, documentation, and dissemination of the audit and accountability policy and procedures.</t>
  </si>
  <si>
    <t>Determine if the current audit and accountability policy is reviewed and updated at least every three (3) years as well as after significant changes to in-scope systems.</t>
  </si>
  <si>
    <t>Determine if the current audit and accountability procedures are reviewed and updated at least annually and after as well as after significant changes to in-scope systems.</t>
  </si>
  <si>
    <t>Determine if successful and unsuccessful account logon events, account management events, object access, policy change, privilege functions, process tracking, and system events (also, for Web applications: all administrator activity, authentication checks, authorization checks, data deletions, data access, data changes, and permission changes) that the system is capable of logging are identified in support of the audit logging function.</t>
  </si>
  <si>
    <t>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</si>
  <si>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Determine if the event logging function is coordinated with other organizational entities requiring audit-related information to guide and inform the selection criteria for events to be logged.</t>
  </si>
  <si>
    <t>Determine if a subset of the following auditable events: successful and unsuccessful account logon events, account management events, object access, policy change, privilege functions, process tracking, and system events (also, for Web applications: all administrator activity, authentication checks, authorization checks, data deletions, data access, data changes, and permission changes) are actually continuous logged within the system.</t>
  </si>
  <si>
    <t>CSP-defined subset of the auditable events defined in AU-2a to be audited continually for each identified event</t>
  </si>
  <si>
    <t>Determine if the specified event types are logged within the system continuously.</t>
  </si>
  <si>
    <t>continuously</t>
  </si>
  <si>
    <t>Determine if a rationale is provided for why the event types selected for logging are deemed to be adequate to support after-the-fact investigations of incidents.</t>
  </si>
  <si>
    <t>Determine if the event types selected for logging are reviewed and updated annually as well as whenever there is a change in the threat environment.</t>
  </si>
  <si>
    <t>annually and whenever there is a change in the threat environment</t>
  </si>
  <si>
    <t>Determine if audit records contain information that establishes:
 - what type of event occurred;
 - when the event occurred;
 - where the event occurred;
 - the source of the event;
 - the outcome of the event; and
 - the identity of any individuals, subjects, or objects/entities associated with the event.</t>
  </si>
  <si>
    <t>Additional Audit Information</t>
  </si>
  <si>
    <t>Determine if generated audit records contain the following information: 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</si>
  <si>
    <t>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</si>
  <si>
    <t>Determine if audit log storage capacity is allocated to accommodate organization-defined audit log retention requirements.</t>
  </si>
  <si>
    <t>CSP-defined audit log retention requirements</t>
  </si>
  <si>
    <t>Determine if organization-defined personnel or roles are alerted in the event of an audit logging process failure within some organization-defined time period.</t>
  </si>
  <si>
    <t>CSP-defined personnel or roles within CSP-defined time period</t>
  </si>
  <si>
    <t>Determine if overwriting of the oldest audit record is performed in the event of an audit logging process failure.</t>
  </si>
  <si>
    <t>overwrite oldest record</t>
  </si>
  <si>
    <t>Determine if system audit records are reviewed and analyzed at least weekly for indications of organization-defined inappropriate or unusual activity and the potential impact of the inappropriate or unusual activity.</t>
  </si>
  <si>
    <t>at least weekly; CSP-defined inappropriate or unusual activity</t>
  </si>
  <si>
    <t>Determine if findings from analysis of audit records for unusual or inappropriate activity are reported to organization-defined personnel or roles.</t>
  </si>
  <si>
    <t>Determine if the level of audit record review, analysis, and reporting within the system is adjusted when there is a change in risk based on law enforcement information, intelligence information, or other credible sources of information.</t>
  </si>
  <si>
    <t>Automated Process Integration</t>
  </si>
  <si>
    <t>Determine if audit record review, analysis, and reporting processes are integrated using organization-defined automated mechanisms.</t>
  </si>
  <si>
    <t>Correlate Audit Record Repositories</t>
  </si>
  <si>
    <t>Determine if audit records across different repositories are analyzed and correlated to gain organization-wide situational awareness.</t>
  </si>
  <si>
    <t>Determine if an audit record reduction and report generation capability is provided and implemented that supports on-demand audit record review, analysis, and reporting requirements and after-the-fact investigations of incidents.</t>
  </si>
  <si>
    <t>Determine if an audit record reduction and report generation capability is provided and implemented that does not alter the original content or time ordering of audit records.</t>
  </si>
  <si>
    <t>Automatic Processing</t>
  </si>
  <si>
    <t>Determine if the capability to process, sort, and search audit records for events of interest based on organization-defined fields within audit records are provided and implemented.</t>
  </si>
  <si>
    <t>CSP-defined fields within audit records</t>
  </si>
  <si>
    <t>Determine if internal system clocks are used to generate timestamps for audit records.</t>
  </si>
  <si>
    <t>Determine if timestamps are recorded for audit records that meet one (1) second of granularity of time measurement and that use Coordinated Universal Time, have a fixed local time offset from Coordinated Universal Time, or include the local time offset as part of the timestamp.</t>
  </si>
  <si>
    <t>one (1) second of granularity of time measurement</t>
  </si>
  <si>
    <t>Determine if audit information and audit logging tools are protected from unauthorized access, modification, and deletion.</t>
  </si>
  <si>
    <t>Determine if organization-defined personnel or roles are alerted upon detection of unauthorized access, modification, or deletion of audit information.</t>
  </si>
  <si>
    <t>Access by Subset of Privileged Users</t>
  </si>
  <si>
    <t>Determine if access to management of audit logging functionality is authorized only to organization-defined subset of privileged users or roles.</t>
  </si>
  <si>
    <t>CSP-defined subset of privileged users or roles</t>
  </si>
  <si>
    <t>Determine if audit records are retained for a time period in compliance with the Office of Management and Budget (OMB)'s Memorandum 21-31, "Improving the Federal Government's Investigative and Remediation Capabilities Related to Cybersecurity Incidents", to provide support for after-the-fact investigations of incidents and to meet regulatory and organizational information retention requirements.</t>
  </si>
  <si>
    <t>a time period in compliance with M-21-31</t>
  </si>
  <si>
    <t>Determine if audit record generation capability for the event types the system is capable of auditing is provided by all information system and network components where audit capability is deployed/available.</t>
  </si>
  <si>
    <t>all information system and network components where audit capability is deployed/available</t>
  </si>
  <si>
    <t>Determine if organization-defined personnel or roles is/are allowed to select the event types that are to be logged by specific components of the system.</t>
  </si>
  <si>
    <t>Determine if audit records for the event types defined in AU-02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that include the audit record content defined in AU-03 (- what type of event occurred, when the event occurred, where the event occurred, the source of the event, the outcome of the event; and the identity of any individuals, subjects, or objects/entities associated with the event) are actually generated.</t>
  </si>
  <si>
    <t>Assessment, Authorization, and Monitoring</t>
  </si>
  <si>
    <t>Determine if an assessment, authorization, and monitoring policy is developed, documented and disseminated to organization-defined personnel or roles.</t>
  </si>
  <si>
    <t>Determine if assessment, authorization, and monitoring procedures to facilitate the implementation of the assessment, authorization, and monitoring policy and associated assessment, authorization, and monitoring controls are developed, documented and disseminated to organization-defined personnel or roles.</t>
  </si>
  <si>
    <t>Determine if the organizational-level, mission/business process-level, or system-level assessment, authorization, and monitoring policy addresses purpose, scope, roles, responsibilities, management commitment, coordination among organizational entities, and compliance.</t>
  </si>
  <si>
    <t>Determine if the assessment, authorization, and monitoring policy is consistent with applicable laws, Executive Orders, directives, regulations, policies, standards, and guidelines.</t>
  </si>
  <si>
    <t>Determine if the organization-defined official is designated to manage the development, documentation, and dissemination of the assessment, authorization, and monitoring policy and procedures.</t>
  </si>
  <si>
    <t>Determine if the current assessment, authorization, and monitoring policy is reviewed and updated at least every three (3) years as well as after significant changes to in-scope systems.</t>
  </si>
  <si>
    <t>Determine if the current assessment, authorization, and monitoring procedures are reviewed and updated at least annually as well as after significant changes to in-scope systems.</t>
  </si>
  <si>
    <t>Determine if an appropriate assessor or assessment team is selected for the type of assessment to be conducted.</t>
  </si>
  <si>
    <t>Determine if a control assessment plan is developed that describes the scope of the assessment, including controls and control enhancements under assessment.</t>
  </si>
  <si>
    <t>Determine if a control assessment plan is developed that describes the scope of the assessment, including assessment procedures to be used to determine control effectiveness.</t>
  </si>
  <si>
    <t>Determine if a control assessment plan is developed that describes the scope of the assessment, including the assessment environment, assessment team and assessment roles and responsibilities.</t>
  </si>
  <si>
    <t>Determine if the control assessment plan is reviewed and approved by the authorizing official or designated representative prior to conducting the assessment.</t>
  </si>
  <si>
    <t>Determine if controls are assessed in the system and its environment of operation at least annually to determine the extent to which the controls are implemented correctly, operating as intended, and producing the desired outcome with respect to meeting established security and privacy requirements.</t>
  </si>
  <si>
    <t>Determine if a control assessment report is produced that documents the results of the assessment.</t>
  </si>
  <si>
    <t>Determine if the results of the control assessment are provided to individuals or roles that include, at the very least, the FedRAMP PMO (Project Management Office).</t>
  </si>
  <si>
    <t>individuals or roles to include FedRAMP PMO</t>
  </si>
  <si>
    <t>Independent Assessors</t>
  </si>
  <si>
    <t>Determine if independent assessors or assessment teams are employed to conduct control assessments.</t>
  </si>
  <si>
    <t>Leveraging Results from External Organizations</t>
  </si>
  <si>
    <t>Determine if the results of control assessments performed by any FedRAMP-accredited 3PAO on organization-defined system(s) are leveraged when the assessment meets the conditions of the JAB/AO in the FedRAMP Repository. FedRAMP-accredited 3PAOs include: Schellman Compliance, Coalfire Systems, A-LIGN Compliance and Security, Kratos, Fortreum, Lunarline, SecureIT, Emagine IT, First Information Technology Services, Linford &amp; Company, and NCC Group Security Services.</t>
  </si>
  <si>
    <t>any FedRAMP accredited 3PAO; the conditions of the JAB/AO in the FedRAMP Repository</t>
  </si>
  <si>
    <t>Determine if the exchange of information between the system and other systems is approved and managed using one or more of the following: interconnection security agreements; information exchange security agreements; memoranda of understanding or agreement; service level agreements; user agreements; nondisclosure agreements; or any other organization-defined type of agreement.</t>
  </si>
  <si>
    <t>CSP-defined agreements</t>
  </si>
  <si>
    <t>Determine if the following are documented as part of each exchange agreement:
- the interface characteristics
- security requirements
- privacy requirements
- controls
- responsibilities for each system
- impact level of the information communicated.</t>
  </si>
  <si>
    <t>Determine if agreements are reviewed and updated at least annually as well as on input from the FedRAMP Joint Authorization Board (JAB) and/or Authorizing Official (AO).</t>
  </si>
  <si>
    <t>at least annually and on input from JAB/AO</t>
  </si>
  <si>
    <t>Determine if a plan of action and milestones for the system is developed to document the planned remediation actions of the organization to correct weaknesses or deficiencies noted during the assessment of the controls and to reduce or eliminate known vulnerabilities in the system.</t>
  </si>
  <si>
    <t>Determine if existing plan of action and milestones (POA&amp;M) are updated at least monthly based on the findings from control assessments, independent audits or reviews, and continuous monitoring activities.</t>
  </si>
  <si>
    <t>at least monthly</t>
  </si>
  <si>
    <t>Determine if a senior official is assigned as the authorizing official for the system.</t>
  </si>
  <si>
    <t>Determine if a senior official is assigned as the authorizing official for common controls available for inheritance by organizational systems.</t>
  </si>
  <si>
    <t>Determine if before commencing operations, the authorizing official for the system accepts the use of common controls inherited by the system.</t>
  </si>
  <si>
    <t>Determine if before commencing operations, the authorizing official for the system authorizes the system to operate.</t>
  </si>
  <si>
    <t>Determine if the authorizing official for common controls authorizes the use of those controls for inheritance by organizational systems.</t>
  </si>
  <si>
    <t>Determine if the authorizations are updated in accordance with OMB A-130 requirements or when a significant change occurs.</t>
  </si>
  <si>
    <t>in accordance with OMB A-130 requirements or when a significant change occurs</t>
  </si>
  <si>
    <t>Determine if a system-level continuous monitoring strategy is developed and implemented in accordance with the organization-level continuous monitoring strategy.</t>
  </si>
  <si>
    <t>Operating System, Database, Web Application, Container, and Service Configuration Scans: at least monthly. All scans performed by Independent Assessor: at least annually.</t>
  </si>
  <si>
    <t>Determine if system-level continuous monitoring includes establishment of the following system-level metrics to be monitored: organization-defined system-level metrics.</t>
  </si>
  <si>
    <t>CSP-defined system-level metrics</t>
  </si>
  <si>
    <t>Determine if system-level continuous monitoring establishes at least monthly scanning for Operating System, Database, Web Application, Container, and Service Configuration Scans for monitoring and assessment of control effectiveness. Also, determine if system-level continuous monitoring establishes at least annual scanning for all scans performed by Independent Assessor(s).</t>
  </si>
  <si>
    <t>Determine if system-level continuous monitoring includes ongoing control assessments in accordance with the continuous monitoring strategy.</t>
  </si>
  <si>
    <t>Determine if system-level continuous monitoring includes ongoing monitoring of system and organization-defined metrics in accordance with the continuous monitoring strategy.</t>
  </si>
  <si>
    <t>Determine if system-level continuous monitoring includes correlation and analysis of information generated by control assessments and monitoring.</t>
  </si>
  <si>
    <t>Determine if system-level continuous monitoring includes response actions to address the results of the analysis of control assessment and monitoring information.</t>
  </si>
  <si>
    <t>Determine if system-level continuous monitoring includes reporting the security and privacy status of the system to organization-defined personnel or roles (including, at a minimum, the FedRAMP Joint Authorization Board (JAB) and/or Authorizing Official (AO)) at an organization-defined frequency.</t>
  </si>
  <si>
    <t>to include JAB/AO; CSP-defined frequency</t>
  </si>
  <si>
    <t>Independent Assessment</t>
  </si>
  <si>
    <t>Determine if independent assessors or assessment teams are employed to monitor the controls in the system on an ongoing basis.</t>
  </si>
  <si>
    <t>Risk Monitoring</t>
  </si>
  <si>
    <t>Determine if risk monitoring is an integral part of the continuous monitoring strategy.</t>
  </si>
  <si>
    <t>Determine if effectiveness monitoring is included in risk monitoring.</t>
  </si>
  <si>
    <t>Determine if compliance monitoring is included in risk monitoring.</t>
  </si>
  <si>
    <t>Determine if change monitoring is included in risk monitoring..</t>
  </si>
  <si>
    <t>Determine if penetration testing is conducted at least annually on organization-defined systems or system components.</t>
  </si>
  <si>
    <t>at least annually; CSP-defined systems or system components</t>
  </si>
  <si>
    <t>Independent Penetration Testing Agent or Team</t>
  </si>
  <si>
    <t>Determine if an independent penetration testing agent or team is employed to perform penetration testing on the system or system components.</t>
  </si>
  <si>
    <t>Red Team Exercises</t>
  </si>
  <si>
    <t>Determine if organization-defined red team exercises are employed to simulate attempts by adversaries to compromise organizational systems in accordance with applicable rules of engagement.</t>
  </si>
  <si>
    <t>CSP-defined red team exercises</t>
  </si>
  <si>
    <t>Determine if internal connections of organization-defined system components or classes of components to the system are authorized.</t>
  </si>
  <si>
    <t>CSP-defined system components or classes of components</t>
  </si>
  <si>
    <t>Determine if for each internal connection the following elements are documented:
- interface characteristics
- security requirements
- privacy requirements
- nature of the information communicated.</t>
  </si>
  <si>
    <t>Determine if internal system connections are terminated after organization-defined conditions.</t>
  </si>
  <si>
    <t>CSP-defined conditions</t>
  </si>
  <si>
    <t>Determine if the continued need for each internal connection is reviewed at least annually.</t>
  </si>
  <si>
    <t>Configuration Management</t>
  </si>
  <si>
    <t>Determine if a configuration management policy is developed, documented and disseminated to organization-defined personnel or roles.</t>
  </si>
  <si>
    <t>Determine if configuration management procedures to facilitate the implementation of the configuration management policy and associated configuration management controls are developed, documented and disseminated to organization-defined personnel or roles.</t>
  </si>
  <si>
    <t>Determine if the organizational-level, mission/business process-level, or system-level configuration management policy addresses purpose, scope, roles, responsibilities, management commitment, coordination among organizational entities, and compliance.</t>
  </si>
  <si>
    <t>Determine if the configuration management policy is consistent with applicable laws, Executive Orders, directives, regulations, policies, standards, and guidelines.</t>
  </si>
  <si>
    <t>Determine if the organization-defined official is designated to manage the development, documentation, and dissemination of the configuration management policy and procedures.</t>
  </si>
  <si>
    <t>Determine if the current configuration management policy is reviewed and updated at least every three (3) years as well as after significant changes to in-scope systems.</t>
  </si>
  <si>
    <t>Determine if the current configuration management procedures are reviewed and updated at least annually as well as after significant changes to in-scope systems.</t>
  </si>
  <si>
    <t>Determine if a current baseline configuration of the system is developed, documented and maintained under configuration control.</t>
  </si>
  <si>
    <t>Determine if the baseline configuration of the system is reviewed and updated at least annually as well as when a significant change occurs to in-scope systems.</t>
  </si>
  <si>
    <t>at least annually and when a significant change occurs</t>
  </si>
  <si>
    <t>Determine if the baseline configuration of the system is reviewed and updated when required due to organization-defined circumstances as well as when directed by the FedRAMP Joint Authorization Board (JAB).</t>
  </si>
  <si>
    <t>to include when directed by the JAB</t>
  </si>
  <si>
    <t>Determine if the baseline configuration of the system is reviewed and updated when system components are installed or upgraded.</t>
  </si>
  <si>
    <t>Automation Support for Accuracy and Currency</t>
  </si>
  <si>
    <t>Determine if the currency, completeness, accuracy, availability of the baseline configuration of the system is maintained using organization-defined automated mechanisms.</t>
  </si>
  <si>
    <t>Retention of Previous Configurations</t>
  </si>
  <si>
    <t>Determine if an organization-defined number of previous baseline configuration version(s) of the system is/are retained to support rollback.</t>
  </si>
  <si>
    <t>CSP-defined number of previous versions of baseline configurations of the previously approved baseline configuration of IS components</t>
  </si>
  <si>
    <t>Configure Systems and Components for High-risk Areas</t>
  </si>
  <si>
    <t>Determine if organization-defined systems or system components with organization-defined configurations are issued to individuals traveling to locations that the organization deems to be of significant risk.</t>
  </si>
  <si>
    <t>CSP-defined systems or system components; CSP-defined configurations</t>
  </si>
  <si>
    <t>Determine if organization-defined controls are applied to the systems or system components when the individuals return from travel.</t>
  </si>
  <si>
    <t>CSP-defined controls</t>
  </si>
  <si>
    <t>Determine if the types of changes to the system that are configuration-controlled are determined and documented.</t>
  </si>
  <si>
    <t>Determine if proposed configuration-controlled changes to the system are reviewed, and approved or disapproved with explicit consideration for security and privacy impact analyses.</t>
  </si>
  <si>
    <t>Determine if configuration change decisions associated with the system are documented.</t>
  </si>
  <si>
    <t>Determine if approved configuration-controlled changes to the system are implemented.</t>
  </si>
  <si>
    <t>Determine if records of configuration-controlled changes to the system are retained for an organization-defined time period.</t>
  </si>
  <si>
    <t>CSP-defined time period</t>
  </si>
  <si>
    <t>Determine if activities associated with configuration-controlled changes to the system are monitored and reviewed.</t>
  </si>
  <si>
    <t>Determine if configuration change control activities are coordinated and overseen by an organization-defined configuration change control element, such as a Configuration Control Board or Change Advisory Board.</t>
  </si>
  <si>
    <t>CSP-defined configuration change control element</t>
  </si>
  <si>
    <t>Determine if the configuration control element (e.g., a Configuration Control Board or Change Advisory Board) convenes at the organization-defined frequency.</t>
  </si>
  <si>
    <t>CSP-defined frequency</t>
  </si>
  <si>
    <t>Testing, Validation, and Documentation of Changes</t>
  </si>
  <si>
    <t>Determine if changes to the system are tested, validated and documented before finalizing the implementation of the changes.</t>
  </si>
  <si>
    <t>Security and Privacy Representatives</t>
  </si>
  <si>
    <t>Determine if organization-defined security and privacy representatives are required to be members of the configuration control board (e.g., Configuration Control Board or Change Advisory Board) or some similar change governing body.</t>
  </si>
  <si>
    <t>CSP-defined security and privacy representatives; configuration control board (CCB) or similar (as defined in CM-3)</t>
  </si>
  <si>
    <t>Determine if changes to the system are analyzed to determine potential security and privacy impacts prior to change implementation.</t>
  </si>
  <si>
    <t>Verification of Controls</t>
  </si>
  <si>
    <t>Determine if the impacted controls are implemented correctly, operating as intended and producing the desired outcome with regard to meeting the security and privacy requirements for the system after system changes.</t>
  </si>
  <si>
    <t>Determine if physical and logical access restrictions associated with changes to the system are defined, documented, approved and enforced.</t>
  </si>
  <si>
    <t>Automated Access Enforcement and Audit Records</t>
  </si>
  <si>
    <t>Determine if access restrictions for change are enforced using organization-defined automated mechanisms.</t>
  </si>
  <si>
    <t>Determine if audit records of enforcement actions are automatically generated.</t>
  </si>
  <si>
    <t>Privilege Limitation for Production and Operation</t>
  </si>
  <si>
    <t>Determine if privileges to change system components and system-related information within a production or operational environment are limited.</t>
  </si>
  <si>
    <t>Determine if privileges to change system components and system-related information within a production or operational environment are reviewed and reevaluated at least quarterly.</t>
  </si>
  <si>
    <t>Determine if configuration settings that reflect the most restrictive mode consistent with operational requirements are established and documented for components employed within the system using Department of Defense (DoD) Security Technical Implementation Guides (STIGs).</t>
  </si>
  <si>
    <t>DoD STIGs (see Additional FedRAMP Requirements / Guidance)</t>
  </si>
  <si>
    <t>Determine if the configuration settings documented (i.e., the settings documented that reflect the in-scope systems opearting at the most restricve mode consistent with operational requirements as per Department of Defense (DoD) Security Technical Implementation Guides (STIGs)) are implemented.</t>
  </si>
  <si>
    <t>Determine if any deviations from established configuration settings for organization-defined system components are identified, documented and approved based on organization-defined operational requirements.</t>
  </si>
  <si>
    <t>CSP-defined system components; CSP-defined operational requirements</t>
  </si>
  <si>
    <t>Determine if changes to the configuration settings are monitored and controlled in accordance with organizational policies and procedures.</t>
  </si>
  <si>
    <t>Automated Management, Application, and Verification</t>
  </si>
  <si>
    <t>Determine if configuration settings for organization-defined system components for which to manage, apply, and verify are managed, applied and verified using organization-defined automated mechanisms.</t>
  </si>
  <si>
    <t>CSP-defined system components; CSP-defined automated mechanisms</t>
  </si>
  <si>
    <t>Determine if the system is configured to provide only organization-defined mission-essential capabilities.</t>
  </si>
  <si>
    <t>CSP-defined mission-essential capabilities</t>
  </si>
  <si>
    <t>Determine if the use of organization-defined functions, ports, protocols, software and services is prohibited or restricted.</t>
  </si>
  <si>
    <t>CSP-defined functions, ports, protocols, software, and services</t>
  </si>
  <si>
    <t>Periodic Review</t>
  </si>
  <si>
    <t>Determine if the system is reviewed at least annually to identify unnecessary and/or non-secure functions, ports, protocols, software, and services.</t>
  </si>
  <si>
    <t>Determine if organization-defined functions, ports, protocols, software and services to be disabled or removed when deemed unnecessary or non-secure are disabled or removed accordingly.</t>
  </si>
  <si>
    <t>CSP-defined functions, ports, protocols, software, and services to be disabled or removed when deemed unnecessary or non-secure</t>
  </si>
  <si>
    <t>Prevent Program Execution</t>
  </si>
  <si>
    <t>Determine if program execution is prevented in accordance with organization-defined policies, rules of behavior, access agreements regarding software program usage and restrictions, and/or rules authorizing the terms and conditions of software program usage.</t>
  </si>
  <si>
    <t>CSP-defined parameters</t>
  </si>
  <si>
    <t>Authorized Software - Allow-By-Exception</t>
  </si>
  <si>
    <t>Determine if organization-defined software programs authorized to execute on the system are identified.</t>
  </si>
  <si>
    <t>CSP-defined software programs</t>
  </si>
  <si>
    <t>Determine if a deny-all, permit-by-exception policy to allow the execution of authorized software programs on the system is employed.</t>
  </si>
  <si>
    <t>Determine if the list of authorized software programs is reviewed and updated at least quarterly as well as when there is a change to in-scope systems.</t>
  </si>
  <si>
    <t>at least quarterly or when there is a change</t>
  </si>
  <si>
    <t>Determine if an inventory of system components is developed and documented that:
- accurately reflects the system
- includes all components within the system
- does not include duplicate accounting of components or components assigned to any other system
- is at the level of granularity deemed necessary for tracking and reporting
- includes organization-defined information deemed necessary to achieve effective system component accountability.</t>
  </si>
  <si>
    <t>CSP-defined information</t>
  </si>
  <si>
    <t>Determine if the system component inventory is reviewed and updated at least monthly.</t>
  </si>
  <si>
    <t>Updates During Installation and Removal</t>
  </si>
  <si>
    <t>Determine if the inventory of system components is updated as part of component installations, component removals and system updates.</t>
  </si>
  <si>
    <t>Automated Unauthorized Component Detection</t>
  </si>
  <si>
    <t>Determine if the presence of unauthorized hardware, software and firmware within the system is detected continuously using automated mechanisms on a maximum five-minute delay in detection.</t>
  </si>
  <si>
    <t>continuously using automated mechanisms; maximum five-minute delay in detection</t>
  </si>
  <si>
    <t>Determine if the system either disables network access by unauthorized users, isolates unauthorized components, or notifies organization-defined personnel or roles when unauthorized hardware, software or firmware is detected.</t>
  </si>
  <si>
    <t>Determine if a configuration management plan for the system is developed, documented and implemented.</t>
  </si>
  <si>
    <t>Determine if the configuration management plan addresses roles, responsibilities, and configuration management processes and procedures.</t>
  </si>
  <si>
    <t>Determine if the configuration management plan establishes a process for identifying configuration items throughout the system development life cycle.</t>
  </si>
  <si>
    <t>Determine if the configuration management plan establishes a process for managing the configuration of the configuration items.</t>
  </si>
  <si>
    <t>Determine if the configuration management plan defines the configuration items for the system.</t>
  </si>
  <si>
    <t>Determine if the configuration management plan places the configuration items under configuration management.</t>
  </si>
  <si>
    <t>Determine if the configuration management plan is reviewed and approved by organization-defined personnel or roles.</t>
  </si>
  <si>
    <t>Determine if the configuration management plan is protected from unauthorized disclosure and modification.</t>
  </si>
  <si>
    <t>Determine if software and associated documentation are used in accordance with contract agreements and copyright laws.</t>
  </si>
  <si>
    <t>Determine if the use of software and associated documentation protected by quantity licenses is tracked to control copying and distribution.</t>
  </si>
  <si>
    <t>Determine if the use of peer-to-peer file sharing technology is controlled and documented to ensure that peer-to-peer file sharing is not used for the unauthorized distribution, display, performance, or reproduction of copyrighted work.</t>
  </si>
  <si>
    <t>Determine if organization-defined policies governing the installation of software by users are established.</t>
  </si>
  <si>
    <t>CSP-defined policies</t>
  </si>
  <si>
    <t>Determine if software installation policies are enforced through organization-defined methods.</t>
  </si>
  <si>
    <t>CSP-defined methods</t>
  </si>
  <si>
    <t>Determine if compliance with organization-defined policies is monitored continuously.</t>
  </si>
  <si>
    <t>CSP-defined policies; continuously (via CM-7(5))</t>
  </si>
  <si>
    <t>Determine if the location of organization-defined information is identified and documented.</t>
  </si>
  <si>
    <t>Determine if the specific system components on which organization-defined information is processed and stored are identified and documented.</t>
  </si>
  <si>
    <t>Determine if the users who have access to the system and system components where organization-defined information is processed and stored are identified and documented.</t>
  </si>
  <si>
    <t>Determine if changes to the location (i.e., system or system components) where federal data and system data that must be protected at the High or Moderate FedRAMP impact levels is processed and stored are documented.</t>
  </si>
  <si>
    <t>federal data and system data that must be protected at the High or Moderate impact levels; CSP-defined system components</t>
  </si>
  <si>
    <t>Automated Tools to Support Information Location</t>
  </si>
  <si>
    <t>Determine if automated tools are used to identify federal data and system data that must be protected at the High or Moderate FedRAMP impact levels by information type on organization-defined system components to ensure that controls are in place to protect organizational information and individual privacy.</t>
  </si>
  <si>
    <t>federal data and system data that must be protected at the High or Moderate impact levels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</si>
</sst>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sz val="8.0"/>
      <color rgb="FF343434"/>
      <name val="Arial"/>
    </font>
    <font>
      <b/>
      <sz val="12.0"/>
      <color rgb="FFFFFFFF"/>
      <name val="Arial"/>
    </font>
    <font/>
    <font>
      <color theme="1"/>
      <name val="Calibri"/>
      <scheme val="minor"/>
    </font>
    <font>
      <b/>
      <sz val="8.0"/>
      <color rgb="FF343434"/>
      <name val="Arial"/>
    </font>
    <font>
      <b/>
      <sz val="8.0"/>
      <color rgb="FFFFFFFF"/>
      <name val="Arial"/>
    </font>
    <font>
      <b/>
      <sz val="11.0"/>
      <color rgb="FFFFFFFF"/>
      <name val="Calibri"/>
    </font>
    <font>
      <b/>
      <sz val="11.0"/>
      <color rgb="FF000000"/>
      <name val="Calibri"/>
    </font>
    <font>
      <sz val="11.0"/>
      <color rgb="FF000000"/>
      <name val="Calibri"/>
    </font>
    <font>
      <b/>
      <sz val="11.0"/>
      <color theme="1"/>
      <name val="Calibri"/>
    </font>
    <font>
      <sz val="11.0"/>
      <color theme="1"/>
      <name val="Calibri"/>
    </font>
  </fonts>
  <fills count="9">
    <fill>
      <patternFill patternType="none"/>
    </fill>
    <fill>
      <patternFill patternType="lightGray"/>
    </fill>
    <fill>
      <patternFill patternType="solid">
        <fgColor rgb="FFFFFFFF"/>
        <bgColor rgb="FFFFFFFF"/>
      </patternFill>
    </fill>
    <fill>
      <patternFill patternType="solid">
        <fgColor theme="8"/>
        <bgColor theme="8"/>
      </patternFill>
    </fill>
    <fill>
      <patternFill patternType="solid">
        <fgColor rgb="FFEFEFEF"/>
        <bgColor rgb="FFEFEFEF"/>
      </patternFill>
    </fill>
    <fill>
      <patternFill patternType="solid">
        <fgColor rgb="FFF3F3F3"/>
        <bgColor rgb="FFF3F3F3"/>
      </patternFill>
    </fill>
    <fill>
      <patternFill patternType="solid">
        <fgColor rgb="FF1C4587"/>
        <bgColor rgb="FF1C4587"/>
      </patternFill>
    </fill>
    <fill>
      <patternFill patternType="solid">
        <fgColor rgb="FF4A86E8"/>
        <bgColor rgb="FF4A86E8"/>
      </patternFill>
    </fill>
    <fill>
      <patternFill patternType="solid">
        <fgColor rgb="FFDBDBDB"/>
        <bgColor rgb="FFDBDBDB"/>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9A9A9A"/>
      </right>
      <top style="thin">
        <color rgb="FF000000"/>
      </top>
      <bottom style="thin">
        <color rgb="FF000000"/>
      </bottom>
    </border>
    <border>
      <left style="thin">
        <color rgb="FF9A9A9A"/>
      </left>
      <right style="thin">
        <color rgb="FF000000"/>
      </right>
      <top style="thin">
        <color rgb="FF000000"/>
      </top>
      <bottom style="thin">
        <color rgb="FF000000"/>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3F3F3F"/>
      </right>
      <bottom style="thin">
        <color rgb="FFA5A5A5"/>
      </bottom>
    </border>
    <border>
      <right style="thin">
        <color rgb="FFA5A5A5"/>
      </right>
      <bottom style="thin">
        <color rgb="FFA5A5A5"/>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3"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0" fillId="0" fontId="4" numFmtId="0" xfId="0" applyAlignment="1" applyFont="1">
      <alignment vertical="center"/>
    </xf>
    <xf borderId="0" fillId="2" fontId="5" numFmtId="0" xfId="0" applyAlignment="1" applyFont="1">
      <alignment readingOrder="0" vertical="center"/>
    </xf>
    <xf borderId="1" fillId="3" fontId="6" numFmtId="0" xfId="0" applyAlignment="1" applyBorder="1" applyFont="1">
      <alignment horizontal="center" readingOrder="0" vertical="center"/>
    </xf>
    <xf borderId="4" fillId="4" fontId="1" numFmtId="0" xfId="0" applyAlignment="1" applyBorder="1" applyFill="1" applyFont="1">
      <alignment horizontal="center" readingOrder="0" vertical="center"/>
    </xf>
    <xf borderId="4" fillId="2" fontId="1" numFmtId="0" xfId="0" applyAlignment="1" applyBorder="1" applyFont="1">
      <alignment readingOrder="0" vertical="center"/>
    </xf>
    <xf borderId="5" fillId="2" fontId="1" numFmtId="0" xfId="0" applyAlignment="1" applyBorder="1" applyFont="1">
      <alignment horizontal="center" readingOrder="0" vertical="center"/>
    </xf>
    <xf borderId="4" fillId="2" fontId="1" numFmtId="0" xfId="0" applyAlignment="1" applyBorder="1" applyFont="1">
      <alignment horizontal="center" readingOrder="0" vertical="center"/>
    </xf>
    <xf borderId="4" fillId="5" fontId="5" numFmtId="0" xfId="0" applyAlignment="1" applyBorder="1" applyFill="1" applyFont="1">
      <alignment readingOrder="0" vertical="center"/>
    </xf>
    <xf borderId="4" fillId="5" fontId="5" numFmtId="9" xfId="0" applyAlignment="1" applyBorder="1" applyFont="1" applyNumberFormat="1">
      <alignment horizontal="center" readingOrder="0" vertical="center"/>
    </xf>
    <xf borderId="6" fillId="2" fontId="1" numFmtId="0" xfId="0" applyAlignment="1" applyBorder="1" applyFont="1">
      <alignment readingOrder="0" vertical="center"/>
    </xf>
    <xf borderId="2" fillId="2" fontId="1" numFmtId="0" xfId="0" applyAlignment="1" applyBorder="1" applyFont="1">
      <alignment horizontal="left" readingOrder="0" vertical="center"/>
    </xf>
    <xf borderId="4" fillId="2" fontId="1" numFmtId="49" xfId="0" applyAlignment="1" applyBorder="1" applyFont="1" applyNumberFormat="1">
      <alignment horizontal="left" vertical="center"/>
    </xf>
    <xf borderId="2" fillId="2" fontId="1" numFmtId="0" xfId="0" applyAlignment="1" applyBorder="1" applyFont="1">
      <alignment readingOrder="0" vertical="center"/>
    </xf>
    <xf borderId="6" fillId="2" fontId="1" numFmtId="0" xfId="0" applyAlignment="1" applyBorder="1" applyFont="1">
      <alignment readingOrder="0" shrinkToFit="0" vertical="center" wrapText="0"/>
    </xf>
    <xf borderId="7" fillId="6" fontId="7" numFmtId="49" xfId="0" applyAlignment="1" applyBorder="1" applyFill="1" applyFont="1" applyNumberFormat="1">
      <alignment shrinkToFit="0" vertical="bottom" wrapText="1"/>
    </xf>
    <xf borderId="8" fillId="6" fontId="7" numFmtId="49" xfId="0" applyAlignment="1" applyBorder="1" applyFont="1" applyNumberFormat="1">
      <alignment shrinkToFit="0" vertical="bottom" wrapText="1"/>
    </xf>
    <xf borderId="9" fillId="6" fontId="7" numFmtId="49" xfId="0" applyAlignment="1" applyBorder="1" applyFont="1" applyNumberFormat="1">
      <alignment shrinkToFit="0" vertical="bottom" wrapText="1"/>
    </xf>
    <xf borderId="9" fillId="6" fontId="7" numFmtId="49" xfId="0" applyAlignment="1" applyBorder="1" applyFont="1" applyNumberFormat="1">
      <alignment readingOrder="0" shrinkToFit="0" vertical="bottom" wrapText="1"/>
    </xf>
    <xf borderId="9" fillId="7" fontId="7" numFmtId="49" xfId="0" applyAlignment="1" applyBorder="1" applyFill="1" applyFont="1" applyNumberFormat="1">
      <alignment readingOrder="0" vertical="bottom"/>
    </xf>
    <xf borderId="10" fillId="8" fontId="8" numFmtId="49" xfId="0" applyAlignment="1" applyBorder="1" applyFill="1" applyFont="1" applyNumberFormat="1">
      <alignment readingOrder="0" vertical="bottom"/>
    </xf>
    <xf borderId="11" fillId="0" fontId="9" numFmtId="49" xfId="0" applyAlignment="1" applyBorder="1" applyFont="1" applyNumberFormat="1">
      <alignment readingOrder="0" vertical="bottom"/>
    </xf>
    <xf borderId="12" fillId="0" fontId="9" numFmtId="49" xfId="0" applyAlignment="1" applyBorder="1" applyFont="1" applyNumberFormat="1">
      <alignment readingOrder="0" shrinkToFit="0" vertical="bottom" wrapText="1"/>
    </xf>
    <xf borderId="12" fillId="0" fontId="9" numFmtId="0" xfId="0" applyAlignment="1" applyBorder="1" applyFont="1">
      <alignment vertical="bottom"/>
    </xf>
    <xf borderId="12" fillId="0" fontId="9" numFmtId="0" xfId="0" applyAlignment="1" applyBorder="1" applyFont="1">
      <alignment readingOrder="0" vertical="bottom"/>
    </xf>
    <xf borderId="12" fillId="0" fontId="9" numFmtId="0" xfId="0" applyAlignment="1" applyBorder="1" applyFont="1">
      <alignment horizontal="center" readingOrder="0" vertical="center"/>
    </xf>
    <xf borderId="12" fillId="0" fontId="9" numFmtId="0" xfId="0" applyAlignment="1" applyBorder="1" applyFont="1">
      <alignment shrinkToFit="0" vertical="bottom" wrapText="1"/>
    </xf>
    <xf borderId="12" fillId="0" fontId="9" numFmtId="49" xfId="0" applyAlignment="1" applyBorder="1" applyFont="1" applyNumberFormat="1">
      <alignment shrinkToFit="0" vertical="bottom" wrapText="1"/>
    </xf>
    <xf borderId="12" fillId="0" fontId="9" numFmtId="0" xfId="0" applyAlignment="1" applyBorder="1" applyFont="1">
      <alignment readingOrder="0" shrinkToFit="0" vertical="bottom" wrapText="1"/>
    </xf>
    <xf borderId="10" fillId="0" fontId="8" numFmtId="49" xfId="0" applyAlignment="1" applyBorder="1" applyFont="1" applyNumberFormat="1">
      <alignment readingOrder="0" vertical="bottom"/>
    </xf>
    <xf borderId="10" fillId="8" fontId="8" numFmtId="49" xfId="0" applyAlignment="1" applyBorder="1" applyFont="1" applyNumberFormat="1">
      <alignment vertical="bottom"/>
    </xf>
    <xf borderId="11" fillId="0" fontId="9" numFmtId="49" xfId="0" applyAlignment="1" applyBorder="1" applyFont="1" applyNumberFormat="1">
      <alignment vertical="bottom"/>
    </xf>
    <xf borderId="12" fillId="0" fontId="9" numFmtId="49" xfId="0" applyAlignment="1" applyBorder="1" applyFont="1" applyNumberFormat="1">
      <alignment vertical="bottom"/>
    </xf>
    <xf borderId="10" fillId="8" fontId="10" numFmtId="49" xfId="0" applyAlignment="1" applyBorder="1" applyFont="1" applyNumberFormat="1">
      <alignment vertical="bottom"/>
    </xf>
    <xf borderId="13" fillId="0" fontId="11" numFmtId="49" xfId="0" applyAlignment="1" applyBorder="1" applyFont="1" applyNumberFormat="1">
      <alignment shrinkToFit="0" vertical="bottom" wrapText="1"/>
    </xf>
    <xf borderId="13" fillId="0" fontId="11" numFmtId="49" xfId="0" applyAlignment="1" applyBorder="1" applyFont="1" applyNumberFormat="1">
      <alignment readingOrder="0" shrinkToFit="0" vertical="bottom" wrapText="1"/>
    </xf>
    <xf borderId="13" fillId="0" fontId="11" numFmtId="0" xfId="0" applyAlignment="1" applyBorder="1" applyFont="1">
      <alignment vertical="bottom"/>
    </xf>
    <xf borderId="14" fillId="8" fontId="10" numFmtId="49" xfId="0" applyAlignment="1" applyBorder="1" applyFont="1" applyNumberFormat="1">
      <alignment vertical="bottom"/>
    </xf>
    <xf borderId="15" fillId="0" fontId="11" numFmtId="49" xfId="0" applyAlignment="1" applyBorder="1" applyFont="1" applyNumberFormat="1">
      <alignment shrinkToFit="0" vertical="bottom" wrapText="1"/>
    </xf>
    <xf borderId="15" fillId="0" fontId="11" numFmtId="49" xfId="0" applyAlignment="1" applyBorder="1" applyFont="1" applyNumberFormat="1">
      <alignment readingOrder="0" shrinkToFit="0" vertical="bottom" wrapText="1"/>
    </xf>
    <xf borderId="15" fillId="0" fontId="11" numFmtId="0" xfId="0" applyAlignment="1" applyBorder="1" applyFont="1">
      <alignment vertical="bottom"/>
    </xf>
    <xf borderId="15" fillId="0" fontId="11" numFmtId="49" xfId="0" applyAlignment="1" applyBorder="1" applyFont="1" applyNumberFormat="1">
      <alignment vertical="bottom"/>
    </xf>
    <xf borderId="15" fillId="0" fontId="11" numFmtId="0" xfId="0" applyAlignment="1" applyBorder="1" applyFont="1">
      <alignment shrinkToFit="0" vertical="bottom" wrapText="1"/>
    </xf>
    <xf borderId="15" fillId="0" fontId="11" numFmtId="0" xfId="0" applyAlignment="1" applyBorder="1" applyFont="1">
      <alignment vertical="bottom"/>
    </xf>
    <xf borderId="15" fillId="0" fontId="11" numFmtId="0" xfId="0" applyAlignment="1" applyBorder="1" applyFont="1">
      <alignment shrinkToFit="0" vertical="bottom" wrapText="1"/>
    </xf>
    <xf borderId="15" fillId="0" fontId="11" numFmtId="0" xfId="0" applyAlignment="1" applyBorder="1" applyFont="1">
      <alignment readingOrder="0" shrinkToFit="0" vertical="bottom" wrapText="1"/>
    </xf>
    <xf borderId="15" fillId="0" fontId="11" numFmtId="0" xfId="0" applyAlignment="1" applyBorder="1" applyFont="1">
      <alignment readingOrder="0" vertical="bottom"/>
    </xf>
    <xf borderId="10" fillId="8" fontId="10" numFmtId="49" xfId="0" applyAlignment="1" applyBorder="1" applyFont="1" applyNumberFormat="1">
      <alignment readingOrder="0" vertical="bottom"/>
    </xf>
  </cellXfs>
  <cellStyles count="1">
    <cellStyle xfId="0" name="Normal" builtinId="0"/>
  </cellStyles>
  <dxfs count="3">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E7FB"/>
    <outlinePr summaryBelow="0" summaryRight="0"/>
  </sheetPr>
  <sheetViews>
    <sheetView showGridLines="0" workbookViewId="0"/>
  </sheetViews>
  <sheetFormatPr customHeight="1" defaultColWidth="14.43" defaultRowHeight="15.0"/>
  <cols>
    <col customWidth="1" min="1" max="1" width="14.43"/>
    <col customWidth="1" min="2" max="2" width="22.71"/>
    <col customWidth="1" min="3" max="3" width="23.29"/>
    <col customWidth="1" min="4" max="4" width="16.29"/>
    <col customWidth="1" min="5" max="5" width="17.14"/>
    <col customWidth="1" min="6" max="6" width="22.71"/>
    <col customWidth="1" min="8" max="11" width="14.43"/>
  </cols>
  <sheetData>
    <row r="1" ht="27.0" customHeight="1">
      <c r="A1" s="1"/>
      <c r="B1" s="2" t="s">
        <v>0</v>
      </c>
      <c r="C1" s="3"/>
      <c r="D1" s="3"/>
      <c r="E1" s="3"/>
      <c r="F1" s="3"/>
      <c r="G1" s="4"/>
      <c r="H1" s="5"/>
      <c r="I1" s="5"/>
      <c r="J1" s="5"/>
      <c r="K1" s="5"/>
    </row>
    <row r="2">
      <c r="A2" s="6"/>
      <c r="E2" s="5"/>
      <c r="H2" s="5"/>
      <c r="I2" s="5"/>
      <c r="J2" s="5"/>
      <c r="K2" s="5"/>
    </row>
    <row r="3">
      <c r="A3" s="1"/>
      <c r="B3" s="7" t="s">
        <v>1</v>
      </c>
      <c r="C3" s="4"/>
      <c r="E3" s="7" t="s">
        <v>2</v>
      </c>
      <c r="F3" s="4"/>
      <c r="I3" s="5"/>
      <c r="J3" s="5"/>
      <c r="K3" s="5"/>
    </row>
    <row r="4">
      <c r="A4" s="1"/>
      <c r="B4" s="8" t="s">
        <v>3</v>
      </c>
      <c r="C4" s="8" t="s">
        <v>4</v>
      </c>
      <c r="E4" s="8" t="s">
        <v>5</v>
      </c>
      <c r="F4" s="8" t="s">
        <v>4</v>
      </c>
    </row>
    <row r="5">
      <c r="A5" s="1"/>
      <c r="B5" s="9" t="s">
        <v>6</v>
      </c>
      <c r="C5" s="10">
        <f>COUNTIF(AC!$I$2:$I$88, "Pass")</f>
        <v>0</v>
      </c>
      <c r="E5" s="9" t="s">
        <v>7</v>
      </c>
      <c r="F5" s="11">
        <f>COUNTIF(D$12:D$54, "Fully Implemented")</f>
        <v>0</v>
      </c>
    </row>
    <row r="6">
      <c r="A6" s="1"/>
      <c r="B6" s="9" t="s">
        <v>8</v>
      </c>
      <c r="C6" s="10">
        <f>COUNTIF(AC!$I$2:$I$88, "Fail")</f>
        <v>0</v>
      </c>
      <c r="E6" s="9" t="s">
        <v>9</v>
      </c>
      <c r="F6" s="11">
        <f>COUNTIF(D$12:D$54, "Partially Implemented")</f>
        <v>0</v>
      </c>
    </row>
    <row r="7">
      <c r="A7" s="1"/>
      <c r="B7" s="12" t="s">
        <v>10</v>
      </c>
      <c r="C7" s="13" t="str">
        <f>IF(SUM(C5:C6)=0, "Pending", C5/SUM(C5:C6))</f>
        <v>Pending</v>
      </c>
      <c r="E7" s="9" t="s">
        <v>11</v>
      </c>
      <c r="F7" s="11">
        <f>COUNTIF(D$12:D$54, "Not Implemented")</f>
        <v>0</v>
      </c>
    </row>
    <row r="8">
      <c r="A8" s="1"/>
    </row>
    <row r="10">
      <c r="B10" s="7" t="s">
        <v>12</v>
      </c>
      <c r="C10" s="3"/>
      <c r="D10" s="4"/>
    </row>
    <row r="11">
      <c r="B11" s="8" t="s">
        <v>13</v>
      </c>
      <c r="C11" s="8" t="s">
        <v>14</v>
      </c>
      <c r="D11" s="8" t="s">
        <v>15</v>
      </c>
    </row>
    <row r="12">
      <c r="B12" s="14" t="s">
        <v>16</v>
      </c>
      <c r="C12" s="15" t="s">
        <v>17</v>
      </c>
      <c r="D12" s="11" t="str">
        <f>IF(OR(COUNTIF(AC!$B$2:$B$88, B12) = 0, COUNTIFS(AC!$B$2:$B$88, B12, AC!$I$2:$I$88, "") &gt; 0),
    "", 
    IF(AND(COUNTIFS(AC!$B$2:$B$88, B12, AC!$I$2:$I$88, "Pass") = COUNTIF(AC!$B$2:$B$88, B12), COUNTIF(AC!$B$2:$B$88, B12) &gt; 0), 
        "Fully Implemented", 
        IF(AND(COUNTIFS(AC!$B$2:$B$88, B12, AC!$I$2:$I$88, "Fail") = COUNTIF(AC!$B$2:$B$88, B12), COUNTIF(AC!$B$2:$B$88, B12) &gt; 0), 
            "Not Implemented", 
            "Partially Implemented"
        )
    )
)</f>
        <v/>
      </c>
    </row>
    <row r="13">
      <c r="B13" s="14" t="s">
        <v>18</v>
      </c>
      <c r="C13" s="15" t="s">
        <v>19</v>
      </c>
      <c r="D13" s="11" t="str">
        <f>IF(OR(COUNTIF(AC!$B$2:$B$88, B13) = 0, COUNTIFS(AC!$B$2:$B$88, B13, AC!$I$2:$I$88, "") &gt; 0),
    "", 
    IF(AND(COUNTIFS(AC!$B$2:$B$88, B13, AC!$I$2:$I$88, "Pass") = COUNTIF(AC!$B$2:$B$88, B13), COUNTIF(AC!$B$2:$B$88, B13) &gt; 0), 
        "Fully Implemented", 
        IF(AND(COUNTIFS(AC!$B$2:$B$88, B13, AC!$I$2:$I$88, "Fail") = COUNTIF(AC!$B$2:$B$88, B13), COUNTIF(AC!$B$2:$B$88, B13) &gt; 0), 
            "Not Implemented", 
            "Partially Implemented"
        )
    )
)</f>
        <v/>
      </c>
    </row>
    <row r="14">
      <c r="B14" s="14" t="s">
        <v>20</v>
      </c>
      <c r="C14" s="15" t="s">
        <v>21</v>
      </c>
      <c r="D14" s="11" t="str">
        <f>IF(OR(COUNTIF(AC!$B$2:$B$88, B14) = 0, COUNTIFS(AC!$B$2:$B$88, B14, AC!$I$2:$I$88, "") &gt; 0),
    "", 
    IF(AND(COUNTIFS(AC!$B$2:$B$88, B14, AC!$I$2:$I$88, "Pass") = COUNTIF(AC!$B$2:$B$88, B14), COUNTIF(AC!$B$2:$B$88, B14) &gt; 0), 
        "Fully Implemented", 
        IF(AND(COUNTIFS(AC!$B$2:$B$88, B14, AC!$I$2:$I$88, "Fail") = COUNTIF(AC!$B$2:$B$88, B14), COUNTIF(AC!$B$2:$B$88, B14) &gt; 0), 
            "Not Implemented", 
            "Partially Implemented"
        )
    )
)</f>
        <v/>
      </c>
    </row>
    <row r="15">
      <c r="B15" s="14" t="s">
        <v>22</v>
      </c>
      <c r="C15" s="15" t="s">
        <v>23</v>
      </c>
      <c r="D15" s="11" t="str">
        <f>IF(OR(COUNTIF(AC!$B$2:$B$88, B15) = 0, COUNTIFS(AC!$B$2:$B$88, B15, AC!$I$2:$I$88, "") &gt; 0),
    "", 
    IF(AND(COUNTIFS(AC!$B$2:$B$88, B15, AC!$I$2:$I$88, "Pass") = COUNTIF(AC!$B$2:$B$88, B15), COUNTIF(AC!$B$2:$B$88, B15) &gt; 0), 
        "Fully Implemented", 
        IF(AND(COUNTIFS(AC!$B$2:$B$88, B15, AC!$I$2:$I$88, "Fail") = COUNTIF(AC!$B$2:$B$88, B15), COUNTIF(AC!$B$2:$B$88, B15) &gt; 0), 
            "Not Implemented", 
            "Partially Implemented"
        )
    )
)</f>
        <v/>
      </c>
    </row>
    <row r="16">
      <c r="B16" s="14" t="s">
        <v>24</v>
      </c>
      <c r="C16" s="15" t="s">
        <v>25</v>
      </c>
      <c r="D16" s="11" t="str">
        <f>IF(OR(COUNTIF(AC!$B$2:$B$88, B16) = 0, COUNTIFS(AC!$B$2:$B$88, B16, AC!$I$2:$I$88, "") &gt; 0),
    "", 
    IF(AND(COUNTIFS(AC!$B$2:$B$88, B16, AC!$I$2:$I$88, "Pass") = COUNTIF(AC!$B$2:$B$88, B16), COUNTIF(AC!$B$2:$B$88, B16) &gt; 0), 
        "Fully Implemented", 
        IF(AND(COUNTIFS(AC!$B$2:$B$88, B16, AC!$I$2:$I$88, "Fail") = COUNTIF(AC!$B$2:$B$88, B16), COUNTIF(AC!$B$2:$B$88, B16) &gt; 0), 
            "Not Implemented", 
            "Partially Implemented"
        )
    )
)</f>
        <v/>
      </c>
    </row>
    <row r="17">
      <c r="B17" s="14" t="s">
        <v>26</v>
      </c>
      <c r="C17" s="15" t="s">
        <v>27</v>
      </c>
      <c r="D17" s="11" t="str">
        <f>IF(OR(COUNTIF(AC!$B$2:$B$88, B17) = 0, COUNTIFS(AC!$B$2:$B$88, B17, AC!$I$2:$I$88, "") &gt; 0),
    "", 
    IF(AND(COUNTIFS(AC!$B$2:$B$88, B17, AC!$I$2:$I$88, "Pass") = COUNTIF(AC!$B$2:$B$88, B17), COUNTIF(AC!$B$2:$B$88, B17) &gt; 0), 
        "Fully Implemented", 
        IF(AND(COUNTIFS(AC!$B$2:$B$88, B17, AC!$I$2:$I$88, "Fail") = COUNTIF(AC!$B$2:$B$88, B17), COUNTIF(AC!$B$2:$B$88, B17) &gt; 0), 
            "Not Implemented", 
            "Partially Implemented"
        )
    )
)</f>
        <v/>
      </c>
    </row>
    <row r="18">
      <c r="B18" s="14" t="s">
        <v>28</v>
      </c>
      <c r="C18" s="15" t="s">
        <v>29</v>
      </c>
      <c r="D18" s="11" t="str">
        <f>IF(OR(COUNTIF(AC!$B$2:$B$88, B18) = 0, COUNTIFS(AC!$B$2:$B$88, B18, AC!$I$2:$I$88, "") &gt; 0),
    "", 
    IF(AND(COUNTIFS(AC!$B$2:$B$88, B18, AC!$I$2:$I$88, "Pass") = COUNTIF(AC!$B$2:$B$88, B18), COUNTIF(AC!$B$2:$B$88, B18) &gt; 0), 
        "Fully Implemented", 
        IF(AND(COUNTIFS(AC!$B$2:$B$88, B18, AC!$I$2:$I$88, "Fail") = COUNTIF(AC!$B$2:$B$88, B18), COUNTIF(AC!$B$2:$B$88, B18) &gt; 0), 
            "Not Implemented", 
            "Partially Implemented"
        )
    )
)</f>
        <v/>
      </c>
    </row>
    <row r="19">
      <c r="B19" s="14" t="s">
        <v>30</v>
      </c>
      <c r="C19" s="15" t="s">
        <v>31</v>
      </c>
      <c r="D19" s="11" t="str">
        <f>IF(OR(COUNTIF(AC!$B$2:$B$88, B19) = 0, COUNTIFS(AC!$B$2:$B$88, B19, AC!$I$2:$I$88, "") &gt; 0),
    "", 
    IF(AND(COUNTIFS(AC!$B$2:$B$88, B19, AC!$I$2:$I$88, "Pass") = COUNTIF(AC!$B$2:$B$88, B19), COUNTIF(AC!$B$2:$B$88, B19) &gt; 0), 
        "Fully Implemented", 
        IF(AND(COUNTIFS(AC!$B$2:$B$88, B19, AC!$I$2:$I$88, "Fail") = COUNTIF(AC!$B$2:$B$88, B19), COUNTIF(AC!$B$2:$B$88, B19) &gt; 0), 
            "Not Implemented", 
            "Partially Implemented"
        )
    )
)</f>
        <v/>
      </c>
    </row>
    <row r="20">
      <c r="B20" s="14" t="s">
        <v>32</v>
      </c>
      <c r="C20" s="15" t="s">
        <v>33</v>
      </c>
      <c r="D20" s="11" t="str">
        <f>IF(OR(COUNTIF(AC!$B$2:$B$88, B20) = 0, COUNTIFS(AC!$B$2:$B$88, B20, AC!$I$2:$I$88, "") &gt; 0),
    "", 
    IF(AND(COUNTIFS(AC!$B$2:$B$88, B20, AC!$I$2:$I$88, "Pass") = COUNTIF(AC!$B$2:$B$88, B20), COUNTIF(AC!$B$2:$B$88, B20) &gt; 0), 
        "Fully Implemented", 
        IF(AND(COUNTIFS(AC!$B$2:$B$88, B20, AC!$I$2:$I$88, "Fail") = COUNTIF(AC!$B$2:$B$88, B20), COUNTIF(AC!$B$2:$B$88, B20) &gt; 0), 
            "Not Implemented", 
            "Partially Implemented"
        )
    )
)</f>
        <v/>
      </c>
    </row>
    <row r="21">
      <c r="B21" s="14" t="s">
        <v>34</v>
      </c>
      <c r="C21" s="15" t="s">
        <v>35</v>
      </c>
      <c r="D21" s="11" t="str">
        <f>IF(OR(COUNTIF(AC!$B$2:$B$88, B21) = 0, COUNTIFS(AC!$B$2:$B$88, B21, AC!$I$2:$I$88, "") &gt; 0),
    "", 
    IF(AND(COUNTIFS(AC!$B$2:$B$88, B21, AC!$I$2:$I$88, "Pass") = COUNTIF(AC!$B$2:$B$88, B21), COUNTIF(AC!$B$2:$B$88, B21) &gt; 0), 
        "Fully Implemented", 
        IF(AND(COUNTIFS(AC!$B$2:$B$88, B21, AC!$I$2:$I$88, "Fail") = COUNTIF(AC!$B$2:$B$88, B21), COUNTIF(AC!$B$2:$B$88, B21) &gt; 0), 
            "Not Implemented", 
            "Partially Implemented"
        )
    )
)</f>
        <v/>
      </c>
    </row>
    <row r="22">
      <c r="B22" s="14" t="s">
        <v>36</v>
      </c>
      <c r="C22" s="15" t="s">
        <v>37</v>
      </c>
      <c r="D22" s="11" t="str">
        <f>IF(OR(COUNTIF(AC!$B$2:$B$88, B22) = 0, COUNTIFS(AC!$B$2:$B$88, B22, AC!$I$2:$I$88, "") &gt; 0),
    "", 
    IF(AND(COUNTIFS(AC!$B$2:$B$88, B22, AC!$I$2:$I$88, "Pass") = COUNTIF(AC!$B$2:$B$88, B22), COUNTIF(AC!$B$2:$B$88, B22) &gt; 0), 
        "Fully Implemented", 
        IF(AND(COUNTIFS(AC!$B$2:$B$88, B22, AC!$I$2:$I$88, "Fail") = COUNTIF(AC!$B$2:$B$88, B22), COUNTIF(AC!$B$2:$B$88, B22) &gt; 0), 
            "Not Implemented", 
            "Partially Implemented"
        )
    )
)</f>
        <v/>
      </c>
    </row>
    <row r="23">
      <c r="B23" s="14" t="s">
        <v>38</v>
      </c>
      <c r="C23" s="15" t="s">
        <v>39</v>
      </c>
      <c r="D23" s="11" t="str">
        <f>IF(OR(COUNTIF(AC!$B$2:$B$88, B23) = 0, COUNTIFS(AC!$B$2:$B$88, B23, AC!$I$2:$I$88, "") &gt; 0),
    "", 
    IF(AND(COUNTIFS(AC!$B$2:$B$88, B23, AC!$I$2:$I$88, "Pass") = COUNTIF(AC!$B$2:$B$88, B23), COUNTIF(AC!$B$2:$B$88, B23) &gt; 0), 
        "Fully Implemented", 
        IF(AND(COUNTIFS(AC!$B$2:$B$88, B23, AC!$I$2:$I$88, "Fail") = COUNTIF(AC!$B$2:$B$88, B23), COUNTIF(AC!$B$2:$B$88, B23) &gt; 0), 
            "Not Implemented", 
            "Partially Implemented"
        )
    )
)</f>
        <v/>
      </c>
    </row>
    <row r="24">
      <c r="B24" s="14" t="s">
        <v>40</v>
      </c>
      <c r="C24" s="15" t="s">
        <v>41</v>
      </c>
      <c r="D24" s="11" t="str">
        <f>IF(OR(COUNTIF(AC!$B$2:$B$88, B24) = 0, COUNTIFS(AC!$B$2:$B$88, B24, AC!$I$2:$I$88, "") &gt; 0),
    "", 
    IF(AND(COUNTIFS(AC!$B$2:$B$88, B24, AC!$I$2:$I$88, "Pass") = COUNTIF(AC!$B$2:$B$88, B24), COUNTIF(AC!$B$2:$B$88, B24) &gt; 0), 
        "Fully Implemented", 
        IF(AND(COUNTIFS(AC!$B$2:$B$88, B24, AC!$I$2:$I$88, "Fail") = COUNTIF(AC!$B$2:$B$88, B24), COUNTIF(AC!$B$2:$B$88, B24) &gt; 0), 
            "Not Implemented", 
            "Partially Implemented"
        )
    )
)</f>
        <v/>
      </c>
    </row>
    <row r="25">
      <c r="B25" s="14" t="s">
        <v>42</v>
      </c>
      <c r="C25" s="15" t="s">
        <v>43</v>
      </c>
      <c r="D25" s="11" t="str">
        <f>IF(OR(COUNTIF(AC!$B$2:$B$88, B25) = 0, COUNTIFS(AC!$B$2:$B$88, B25, AC!$I$2:$I$88, "") &gt; 0),
    "", 
    IF(AND(COUNTIFS(AC!$B$2:$B$88, B25, AC!$I$2:$I$88, "Pass") = COUNTIF(AC!$B$2:$B$88, B25), COUNTIF(AC!$B$2:$B$88, B25) &gt; 0), 
        "Fully Implemented", 
        IF(AND(COUNTIFS(AC!$B$2:$B$88, B25, AC!$I$2:$I$88, "Fail") = COUNTIF(AC!$B$2:$B$88, B25), COUNTIF(AC!$B$2:$B$88, B25) &gt; 0), 
            "Not Implemented", 
            "Partially Implemented"
        )
    )
)</f>
        <v/>
      </c>
    </row>
    <row r="26">
      <c r="B26" s="14" t="s">
        <v>44</v>
      </c>
      <c r="C26" s="15" t="s">
        <v>45</v>
      </c>
      <c r="D26" s="11" t="str">
        <f>IF(OR(COUNTIF(AC!$B$2:$B$88, B26) = 0, COUNTIFS(AC!$B$2:$B$88, B26, AC!$I$2:$I$88, "") &gt; 0),
    "", 
    IF(AND(COUNTIFS(AC!$B$2:$B$88, B26, AC!$I$2:$I$88, "Pass") = COUNTIF(AC!$B$2:$B$88, B26), COUNTIF(AC!$B$2:$B$88, B26) &gt; 0), 
        "Fully Implemented", 
        IF(AND(COUNTIFS(AC!$B$2:$B$88, B26, AC!$I$2:$I$88, "Fail") = COUNTIF(AC!$B$2:$B$88, B26), COUNTIF(AC!$B$2:$B$88, B26) &gt; 0), 
            "Not Implemented", 
            "Partially Implemented"
        )
    )
)</f>
        <v/>
      </c>
    </row>
    <row r="27">
      <c r="B27" s="14" t="s">
        <v>46</v>
      </c>
      <c r="C27" s="15" t="s">
        <v>47</v>
      </c>
      <c r="D27" s="11" t="str">
        <f>IF(OR(COUNTIF(AC!$B$2:$B$88, B27) = 0, COUNTIFS(AC!$B$2:$B$88, B27, AC!$I$2:$I$88, "") &gt; 0),
    "", 
    IF(AND(COUNTIFS(AC!$B$2:$B$88, B27, AC!$I$2:$I$88, "Pass") = COUNTIF(AC!$B$2:$B$88, B27), COUNTIF(AC!$B$2:$B$88, B27) &gt; 0), 
        "Fully Implemented", 
        IF(AND(COUNTIFS(AC!$B$2:$B$88, B27, AC!$I$2:$I$88, "Fail") = COUNTIF(AC!$B$2:$B$88, B27), COUNTIF(AC!$B$2:$B$88, B27) &gt; 0), 
            "Not Implemented", 
            "Partially Implemented"
        )
    )
)</f>
        <v/>
      </c>
    </row>
    <row r="28">
      <c r="B28" s="14" t="s">
        <v>48</v>
      </c>
      <c r="C28" s="15" t="s">
        <v>49</v>
      </c>
      <c r="D28" s="11" t="str">
        <f>IF(OR(COUNTIF(AC!$B$2:$B$88, B28) = 0, COUNTIFS(AC!$B$2:$B$88, B28, AC!$I$2:$I$88, "") &gt; 0),
    "", 
    IF(AND(COUNTIFS(AC!$B$2:$B$88, B28, AC!$I$2:$I$88, "Pass") = COUNTIF(AC!$B$2:$B$88, B28), COUNTIF(AC!$B$2:$B$88, B28) &gt; 0), 
        "Fully Implemented", 
        IF(AND(COUNTIFS(AC!$B$2:$B$88, B28, AC!$I$2:$I$88, "Fail") = COUNTIF(AC!$B$2:$B$88, B28), COUNTIF(AC!$B$2:$B$88, B28) &gt; 0), 
            "Not Implemented", 
            "Partially Implemented"
        )
    )
)</f>
        <v/>
      </c>
    </row>
    <row r="29">
      <c r="B29" s="14" t="s">
        <v>50</v>
      </c>
      <c r="C29" s="15" t="s">
        <v>51</v>
      </c>
      <c r="D29" s="11" t="str">
        <f>IF(OR(COUNTIF(AC!$B$2:$B$88, B29) = 0, COUNTIFS(AC!$B$2:$B$88, B29, AC!$I$2:$I$88, "") &gt; 0),
    "", 
    IF(AND(COUNTIFS(AC!$B$2:$B$88, B29, AC!$I$2:$I$88, "Pass") = COUNTIF(AC!$B$2:$B$88, B29), COUNTIF(AC!$B$2:$B$88, B29) &gt; 0), 
        "Fully Implemented", 
        IF(AND(COUNTIFS(AC!$B$2:$B$88, B29, AC!$I$2:$I$88, "Fail") = COUNTIF(AC!$B$2:$B$88, B29), COUNTIF(AC!$B$2:$B$88, B29) &gt; 0), 
            "Not Implemented", 
            "Partially Implemented"
        )
    )
)</f>
        <v/>
      </c>
    </row>
    <row r="30">
      <c r="B30" s="14" t="s">
        <v>52</v>
      </c>
      <c r="C30" s="15" t="s">
        <v>53</v>
      </c>
      <c r="D30" s="11" t="str">
        <f>IF(OR(COUNTIF(AC!$B$2:$B$88, B30) = 0, COUNTIFS(AC!$B$2:$B$88, B30, AC!$I$2:$I$88, "") &gt; 0),
    "", 
    IF(AND(COUNTIFS(AC!$B$2:$B$88, B30, AC!$I$2:$I$88, "Pass") = COUNTIF(AC!$B$2:$B$88, B30), COUNTIF(AC!$B$2:$B$88, B30) &gt; 0), 
        "Fully Implemented", 
        IF(AND(COUNTIFS(AC!$B$2:$B$88, B30, AC!$I$2:$I$88, "Fail") = COUNTIF(AC!$B$2:$B$88, B30), COUNTIF(AC!$B$2:$B$88, B30) &gt; 0), 
            "Not Implemented", 
            "Partially Implemented"
        )
    )
)</f>
        <v/>
      </c>
    </row>
    <row r="31">
      <c r="B31" s="14" t="s">
        <v>54</v>
      </c>
      <c r="C31" s="15" t="s">
        <v>55</v>
      </c>
      <c r="D31" s="11" t="str">
        <f>IF(OR(COUNTIF(AC!$B$2:$B$88, B31) = 0, COUNTIFS(AC!$B$2:$B$88, B31, AC!$I$2:$I$88, "") &gt; 0),
    "", 
    IF(AND(COUNTIFS(AC!$B$2:$B$88, B31, AC!$I$2:$I$88, "Pass") = COUNTIF(AC!$B$2:$B$88, B31), COUNTIF(AC!$B$2:$B$88, B31) &gt; 0), 
        "Fully Implemented", 
        IF(AND(COUNTIFS(AC!$B$2:$B$88, B31, AC!$I$2:$I$88, "Fail") = COUNTIF(AC!$B$2:$B$88, B31), COUNTIF(AC!$B$2:$B$88, B31) &gt; 0), 
            "Not Implemented", 
            "Partially Implemented"
        )
    )
)</f>
        <v/>
      </c>
    </row>
    <row r="32">
      <c r="B32" s="14" t="s">
        <v>56</v>
      </c>
      <c r="C32" s="15" t="s">
        <v>57</v>
      </c>
      <c r="D32" s="11" t="str">
        <f>IF(OR(COUNTIF(AC!$B$2:$B$88, B32) = 0, COUNTIFS(AC!$B$2:$B$88, B32, AC!$I$2:$I$88, "") &gt; 0),
    "", 
    IF(AND(COUNTIFS(AC!$B$2:$B$88, B32, AC!$I$2:$I$88, "Pass") = COUNTIF(AC!$B$2:$B$88, B32), COUNTIF(AC!$B$2:$B$88, B32) &gt; 0), 
        "Fully Implemented", 
        IF(AND(COUNTIFS(AC!$B$2:$B$88, B32, AC!$I$2:$I$88, "Fail") = COUNTIF(AC!$B$2:$B$88, B32), COUNTIF(AC!$B$2:$B$88, B32) &gt; 0), 
            "Not Implemented", 
            "Partially Implemented"
        )
    )
)</f>
        <v/>
      </c>
    </row>
    <row r="33">
      <c r="B33" s="14" t="s">
        <v>58</v>
      </c>
      <c r="C33" s="15" t="s">
        <v>59</v>
      </c>
      <c r="D33" s="11" t="str">
        <f>IF(OR(COUNTIF(AC!$B$2:$B$88, B33) = 0, COUNTIFS(AC!$B$2:$B$88, B33, AC!$I$2:$I$88, "") &gt; 0),
    "", 
    IF(AND(COUNTIFS(AC!$B$2:$B$88, B33, AC!$I$2:$I$88, "Pass") = COUNTIF(AC!$B$2:$B$88, B33), COUNTIF(AC!$B$2:$B$88, B33) &gt; 0), 
        "Fully Implemented", 
        IF(AND(COUNTIFS(AC!$B$2:$B$88, B33, AC!$I$2:$I$88, "Fail") = COUNTIF(AC!$B$2:$B$88, B33), COUNTIF(AC!$B$2:$B$88, B33) &gt; 0), 
            "Not Implemented", 
            "Partially Implemented"
        )
    )
)</f>
        <v/>
      </c>
    </row>
    <row r="34">
      <c r="B34" s="14" t="s">
        <v>60</v>
      </c>
      <c r="C34" s="15" t="s">
        <v>61</v>
      </c>
      <c r="D34" s="11" t="str">
        <f>IF(OR(COUNTIF(AC!$B$2:$B$88, B34) = 0, COUNTIFS(AC!$B$2:$B$88, B34, AC!$I$2:$I$88, "") &gt; 0),
    "", 
    IF(AND(COUNTIFS(AC!$B$2:$B$88, B34, AC!$I$2:$I$88, "Pass") = COUNTIF(AC!$B$2:$B$88, B34), COUNTIF(AC!$B$2:$B$88, B34) &gt; 0), 
        "Fully Implemented", 
        IF(AND(COUNTIFS(AC!$B$2:$B$88, B34, AC!$I$2:$I$88, "Fail") = COUNTIF(AC!$B$2:$B$88, B34), COUNTIF(AC!$B$2:$B$88, B34) &gt; 0), 
            "Not Implemented", 
            "Partially Implemented"
        )
    )
)</f>
        <v/>
      </c>
    </row>
    <row r="35">
      <c r="B35" s="14" t="s">
        <v>62</v>
      </c>
      <c r="C35" s="15" t="s">
        <v>63</v>
      </c>
      <c r="D35" s="11" t="str">
        <f>IF(OR(COUNTIF(AC!$B$2:$B$88, B35) = 0, COUNTIFS(AC!$B$2:$B$88, B35, AC!$I$2:$I$88, "") &gt; 0),
    "", 
    IF(AND(COUNTIFS(AC!$B$2:$B$88, B35, AC!$I$2:$I$88, "Pass") = COUNTIF(AC!$B$2:$B$88, B35), COUNTIF(AC!$B$2:$B$88, B35) &gt; 0), 
        "Fully Implemented", 
        IF(AND(COUNTIFS(AC!$B$2:$B$88, B35, AC!$I$2:$I$88, "Fail") = COUNTIF(AC!$B$2:$B$88, B35), COUNTIF(AC!$B$2:$B$88, B35) &gt; 0), 
            "Not Implemented", 
            "Partially Implemented"
        )
    )
)</f>
        <v/>
      </c>
    </row>
    <row r="36">
      <c r="B36" s="14" t="s">
        <v>64</v>
      </c>
      <c r="C36" s="15" t="s">
        <v>65</v>
      </c>
      <c r="D36" s="11" t="str">
        <f>IF(OR(COUNTIF(AC!$B$2:$B$88, B36) = 0, COUNTIFS(AC!$B$2:$B$88, B36, AC!$I$2:$I$88, "") &gt; 0),
    "", 
    IF(AND(COUNTIFS(AC!$B$2:$B$88, B36, AC!$I$2:$I$88, "Pass") = COUNTIF(AC!$B$2:$B$88, B36), COUNTIF(AC!$B$2:$B$88, B36) &gt; 0), 
        "Fully Implemented", 
        IF(AND(COUNTIFS(AC!$B$2:$B$88, B36, AC!$I$2:$I$88, "Fail") = COUNTIF(AC!$B$2:$B$88, B36), COUNTIF(AC!$B$2:$B$88, B36) &gt; 0), 
            "Not Implemented", 
            "Partially Implemented"
        )
    )
)</f>
        <v/>
      </c>
    </row>
    <row r="37">
      <c r="B37" s="14" t="s">
        <v>66</v>
      </c>
      <c r="C37" s="15" t="s">
        <v>67</v>
      </c>
      <c r="D37" s="11" t="str">
        <f>IF(OR(COUNTIF(AC!$B$2:$B$88, B37) = 0, COUNTIFS(AC!$B$2:$B$88, B37, AC!$I$2:$I$88, "") &gt; 0),
    "", 
    IF(AND(COUNTIFS(AC!$B$2:$B$88, B37, AC!$I$2:$I$88, "Pass") = COUNTIF(AC!$B$2:$B$88, B37), COUNTIF(AC!$B$2:$B$88, B37) &gt; 0), 
        "Fully Implemented", 
        IF(AND(COUNTIFS(AC!$B$2:$B$88, B37, AC!$I$2:$I$88, "Fail") = COUNTIF(AC!$B$2:$B$88, B37), COUNTIF(AC!$B$2:$B$88, B37) &gt; 0), 
            "Not Implemented", 
            "Partially Implemented"
        )
    )
)</f>
        <v/>
      </c>
    </row>
    <row r="38">
      <c r="B38" s="14" t="s">
        <v>68</v>
      </c>
      <c r="C38" s="15" t="s">
        <v>69</v>
      </c>
      <c r="D38" s="11" t="str">
        <f>IF(OR(COUNTIF(AC!$B$2:$B$88, B38) = 0, COUNTIFS(AC!$B$2:$B$88, B38, AC!$I$2:$I$88, "") &gt; 0),
    "", 
    IF(AND(COUNTIFS(AC!$B$2:$B$88, B38, AC!$I$2:$I$88, "Pass") = COUNTIF(AC!$B$2:$B$88, B38), COUNTIF(AC!$B$2:$B$88, B38) &gt; 0), 
        "Fully Implemented", 
        IF(AND(COUNTIFS(AC!$B$2:$B$88, B38, AC!$I$2:$I$88, "Fail") = COUNTIF(AC!$B$2:$B$88, B38), COUNTIF(AC!$B$2:$B$88, B38) &gt; 0), 
            "Not Implemented", 
            "Partially Implemented"
        )
    )
)</f>
        <v/>
      </c>
    </row>
    <row r="39">
      <c r="B39" s="14" t="s">
        <v>70</v>
      </c>
      <c r="C39" s="15" t="s">
        <v>71</v>
      </c>
      <c r="D39" s="11" t="str">
        <f>IF(OR(COUNTIF(AC!$B$2:$B$88, B39) = 0, COUNTIFS(AC!$B$2:$B$88, B39, AC!$I$2:$I$88, "") &gt; 0),
    "", 
    IF(AND(COUNTIFS(AC!$B$2:$B$88, B39, AC!$I$2:$I$88, "Pass") = COUNTIF(AC!$B$2:$B$88, B39), COUNTIF(AC!$B$2:$B$88, B39) &gt; 0), 
        "Fully Implemented", 
        IF(AND(COUNTIFS(AC!$B$2:$B$88, B39, AC!$I$2:$I$88, "Fail") = COUNTIF(AC!$B$2:$B$88, B39), COUNTIF(AC!$B$2:$B$88, B39) &gt; 0), 
            "Not Implemented", 
            "Partially Implemented"
        )
    )
)</f>
        <v/>
      </c>
    </row>
    <row r="40">
      <c r="B40" s="14" t="s">
        <v>72</v>
      </c>
      <c r="C40" s="15" t="s">
        <v>73</v>
      </c>
      <c r="D40" s="11" t="str">
        <f>IF(OR(COUNTIF(AC!$B$2:$B$88, B40) = 0, COUNTIFS(AC!$B$2:$B$88, B40, AC!$I$2:$I$88, "") &gt; 0),
    "", 
    IF(AND(COUNTIFS(AC!$B$2:$B$88, B40, AC!$I$2:$I$88, "Pass") = COUNTIF(AC!$B$2:$B$88, B40), COUNTIF(AC!$B$2:$B$88, B40) &gt; 0), 
        "Fully Implemented", 
        IF(AND(COUNTIFS(AC!$B$2:$B$88, B40, AC!$I$2:$I$88, "Fail") = COUNTIF(AC!$B$2:$B$88, B40), COUNTIF(AC!$B$2:$B$88, B40) &gt; 0), 
            "Not Implemented", 
            "Partially Implemented"
        )
    )
)</f>
        <v/>
      </c>
    </row>
    <row r="41">
      <c r="B41" s="14" t="s">
        <v>74</v>
      </c>
      <c r="C41" s="15" t="s">
        <v>75</v>
      </c>
      <c r="D41" s="11" t="str">
        <f>IF(OR(COUNTIF(AC!$B$2:$B$88, B41) = 0, COUNTIFS(AC!$B$2:$B$88, B41, AC!$I$2:$I$88, "") &gt; 0),
    "", 
    IF(AND(COUNTIFS(AC!$B$2:$B$88, B41, AC!$I$2:$I$88, "Pass") = COUNTIF(AC!$B$2:$B$88, B41), COUNTIF(AC!$B$2:$B$88, B41) &gt; 0), 
        "Fully Implemented", 
        IF(AND(COUNTIFS(AC!$B$2:$B$88, B41, AC!$I$2:$I$88, "Fail") = COUNTIF(AC!$B$2:$B$88, B41), COUNTIF(AC!$B$2:$B$88, B41) &gt; 0), 
            "Not Implemented", 
            "Partially Implemented"
        )
    )
)</f>
        <v/>
      </c>
    </row>
    <row r="42">
      <c r="B42" s="14" t="s">
        <v>76</v>
      </c>
      <c r="C42" s="15" t="s">
        <v>77</v>
      </c>
      <c r="D42" s="11" t="str">
        <f>IF(OR(COUNTIF(AC!$B$2:$B$88, B42) = 0, COUNTIFS(AC!$B$2:$B$88, B42, AC!$I$2:$I$88, "") &gt; 0),
    "", 
    IF(AND(COUNTIFS(AC!$B$2:$B$88, B42, AC!$I$2:$I$88, "Pass") = COUNTIF(AC!$B$2:$B$88, B42), COUNTIF(AC!$B$2:$B$88, B42) &gt; 0), 
        "Fully Implemented", 
        IF(AND(COUNTIFS(AC!$B$2:$B$88, B42, AC!$I$2:$I$88, "Fail") = COUNTIF(AC!$B$2:$B$88, B42), COUNTIF(AC!$B$2:$B$88, B42) &gt; 0), 
            "Not Implemented", 
            "Partially Implemented"
        )
    )
)</f>
        <v/>
      </c>
    </row>
    <row r="43">
      <c r="B43" s="14" t="s">
        <v>78</v>
      </c>
      <c r="C43" s="15" t="s">
        <v>79</v>
      </c>
      <c r="D43" s="11" t="str">
        <f>IF(OR(COUNTIF(AC!$B$2:$B$88, B43) = 0, COUNTIFS(AC!$B$2:$B$88, B43, AC!$I$2:$I$88, "") &gt; 0),
    "", 
    IF(AND(COUNTIFS(AC!$B$2:$B$88, B43, AC!$I$2:$I$88, "Pass") = COUNTIF(AC!$B$2:$B$88, B43), COUNTIF(AC!$B$2:$B$88, B43) &gt; 0), 
        "Fully Implemented", 
        IF(AND(COUNTIFS(AC!$B$2:$B$88, B43, AC!$I$2:$I$88, "Fail") = COUNTIF(AC!$B$2:$B$88, B43), COUNTIF(AC!$B$2:$B$88, B43) &gt; 0), 
            "Not Implemented", 
            "Partially Implemented"
        )
    )
)</f>
        <v/>
      </c>
    </row>
    <row r="44">
      <c r="B44" s="14" t="s">
        <v>80</v>
      </c>
      <c r="C44" s="15" t="s">
        <v>81</v>
      </c>
      <c r="D44" s="11" t="str">
        <f>IF(OR(COUNTIF(AC!$B$2:$B$88, B44) = 0, COUNTIFS(AC!$B$2:$B$88, B44, AC!$I$2:$I$88, "") &gt; 0),
    "", 
    IF(AND(COUNTIFS(AC!$B$2:$B$88, B44, AC!$I$2:$I$88, "Pass") = COUNTIF(AC!$B$2:$B$88, B44), COUNTIF(AC!$B$2:$B$88, B44) &gt; 0), 
        "Fully Implemented", 
        IF(AND(COUNTIFS(AC!$B$2:$B$88, B44, AC!$I$2:$I$88, "Fail") = COUNTIF(AC!$B$2:$B$88, B44), COUNTIF(AC!$B$2:$B$88, B44) &gt; 0), 
            "Not Implemented", 
            "Partially Implemented"
        )
    )
)</f>
        <v/>
      </c>
    </row>
    <row r="45">
      <c r="B45" s="14" t="s">
        <v>82</v>
      </c>
      <c r="C45" s="15" t="s">
        <v>83</v>
      </c>
      <c r="D45" s="11" t="str">
        <f>IF(OR(COUNTIF(AC!$B$2:$B$88, B45) = 0, COUNTIFS(AC!$B$2:$B$88, B45, AC!$I$2:$I$88, "") &gt; 0),
    "", 
    IF(AND(COUNTIFS(AC!$B$2:$B$88, B45, AC!$I$2:$I$88, "Pass") = COUNTIF(AC!$B$2:$B$88, B45), COUNTIF(AC!$B$2:$B$88, B45) &gt; 0), 
        "Fully Implemented", 
        IF(AND(COUNTIFS(AC!$B$2:$B$88, B45, AC!$I$2:$I$88, "Fail") = COUNTIF(AC!$B$2:$B$88, B45), COUNTIF(AC!$B$2:$B$88, B45) &gt; 0), 
            "Not Implemented", 
            "Partially Implemented"
        )
    )
)</f>
        <v/>
      </c>
    </row>
    <row r="46">
      <c r="B46" s="14" t="s">
        <v>84</v>
      </c>
      <c r="C46" s="15" t="s">
        <v>85</v>
      </c>
      <c r="D46" s="11" t="str">
        <f>IF(OR(COUNTIF(AC!$B$2:$B$88, B46) = 0, COUNTIFS(AC!$B$2:$B$88, B46, AC!$I$2:$I$88, "") &gt; 0),
    "", 
    IF(AND(COUNTIFS(AC!$B$2:$B$88, B46, AC!$I$2:$I$88, "Pass") = COUNTIF(AC!$B$2:$B$88, B46), COUNTIF(AC!$B$2:$B$88, B46) &gt; 0), 
        "Fully Implemented", 
        IF(AND(COUNTIFS(AC!$B$2:$B$88, B46, AC!$I$2:$I$88, "Fail") = COUNTIF(AC!$B$2:$B$88, B46), COUNTIF(AC!$B$2:$B$88, B46) &gt; 0), 
            "Not Implemented", 
            "Partially Implemented"
        )
    )
)</f>
        <v/>
      </c>
    </row>
    <row r="47">
      <c r="B47" s="14" t="s">
        <v>86</v>
      </c>
      <c r="C47" s="15" t="s">
        <v>87</v>
      </c>
      <c r="D47" s="11" t="str">
        <f>IF(OR(COUNTIF(AC!$B$2:$B$88, B47) = 0, COUNTIFS(AC!$B$2:$B$88, B47, AC!$I$2:$I$88, "") &gt; 0),
    "", 
    IF(AND(COUNTIFS(AC!$B$2:$B$88, B47, AC!$I$2:$I$88, "Pass") = COUNTIF(AC!$B$2:$B$88, B47), COUNTIF(AC!$B$2:$B$88, B47) &gt; 0), 
        "Fully Implemented", 
        IF(AND(COUNTIFS(AC!$B$2:$B$88, B47, AC!$I$2:$I$88, "Fail") = COUNTIF(AC!$B$2:$B$88, B47), COUNTIF(AC!$B$2:$B$88, B47) &gt; 0), 
            "Not Implemented", 
            "Partially Implemented"
        )
    )
)</f>
        <v/>
      </c>
    </row>
    <row r="48">
      <c r="B48" s="14" t="s">
        <v>88</v>
      </c>
      <c r="C48" s="15" t="s">
        <v>89</v>
      </c>
      <c r="D48" s="11" t="str">
        <f>IF(OR(COUNTIF(AC!$B$2:$B$88, B48) = 0, COUNTIFS(AC!$B$2:$B$88, B48, AC!$I$2:$I$88, "") &gt; 0),
    "", 
    IF(AND(COUNTIFS(AC!$B$2:$B$88, B48, AC!$I$2:$I$88, "Pass") = COUNTIF(AC!$B$2:$B$88, B48), COUNTIF(AC!$B$2:$B$88, B48) &gt; 0), 
        "Fully Implemented", 
        IF(AND(COUNTIFS(AC!$B$2:$B$88, B48, AC!$I$2:$I$88, "Fail") = COUNTIF(AC!$B$2:$B$88, B48), COUNTIF(AC!$B$2:$B$88, B48) &gt; 0), 
            "Not Implemented", 
            "Partially Implemented"
        )
    )
)</f>
        <v/>
      </c>
    </row>
    <row r="49">
      <c r="B49" s="14" t="s">
        <v>90</v>
      </c>
      <c r="C49" s="15" t="s">
        <v>91</v>
      </c>
      <c r="D49" s="11" t="str">
        <f>IF(OR(COUNTIF(AC!$B$2:$B$88, B49) = 0, COUNTIFS(AC!$B$2:$B$88, B49, AC!$I$2:$I$88, "") &gt; 0),
    "", 
    IF(AND(COUNTIFS(AC!$B$2:$B$88, B49, AC!$I$2:$I$88, "Pass") = COUNTIF(AC!$B$2:$B$88, B49), COUNTIF(AC!$B$2:$B$88, B49) &gt; 0), 
        "Fully Implemented", 
        IF(AND(COUNTIFS(AC!$B$2:$B$88, B49, AC!$I$2:$I$88, "Fail") = COUNTIF(AC!$B$2:$B$88, B49), COUNTIF(AC!$B$2:$B$88, B49) &gt; 0), 
            "Not Implemented", 
            "Partially Implemented"
        )
    )
)</f>
        <v/>
      </c>
    </row>
    <row r="50">
      <c r="B50" s="14" t="s">
        <v>92</v>
      </c>
      <c r="C50" s="15" t="s">
        <v>93</v>
      </c>
      <c r="D50" s="11" t="str">
        <f>IF(OR(COUNTIF(AC!$B$2:$B$88, B50) = 0, COUNTIFS(AC!$B$2:$B$88, B50, AC!$I$2:$I$88, "") &gt; 0),
    "", 
    IF(AND(COUNTIFS(AC!$B$2:$B$88, B50, AC!$I$2:$I$88, "Pass") = COUNTIF(AC!$B$2:$B$88, B50), COUNTIF(AC!$B$2:$B$88, B50) &gt; 0), 
        "Fully Implemented", 
        IF(AND(COUNTIFS(AC!$B$2:$B$88, B50, AC!$I$2:$I$88, "Fail") = COUNTIF(AC!$B$2:$B$88, B50), COUNTIF(AC!$B$2:$B$88, B50) &gt; 0), 
            "Not Implemented", 
            "Partially Implemented"
        )
    )
)</f>
        <v/>
      </c>
    </row>
    <row r="51">
      <c r="B51" s="14" t="s">
        <v>94</v>
      </c>
      <c r="C51" s="15" t="s">
        <v>95</v>
      </c>
      <c r="D51" s="11" t="str">
        <f>IF(OR(COUNTIF(AC!$B$2:$B$88, B51) = 0, COUNTIFS(AC!$B$2:$B$88, B51, AC!$I$2:$I$88, "") &gt; 0),
    "", 
    IF(AND(COUNTIFS(AC!$B$2:$B$88, B51, AC!$I$2:$I$88, "Pass") = COUNTIF(AC!$B$2:$B$88, B51), COUNTIF(AC!$B$2:$B$88, B51) &gt; 0), 
        "Fully Implemented", 
        IF(AND(COUNTIFS(AC!$B$2:$B$88, B51, AC!$I$2:$I$88, "Fail") = COUNTIF(AC!$B$2:$B$88, B51), COUNTIF(AC!$B$2:$B$88, B51) &gt; 0), 
            "Not Implemented", 
            "Partially Implemented"
        )
    )
)</f>
        <v/>
      </c>
    </row>
    <row r="52">
      <c r="B52" s="14" t="s">
        <v>96</v>
      </c>
      <c r="C52" s="15" t="s">
        <v>97</v>
      </c>
      <c r="D52" s="11" t="str">
        <f>IF(OR(COUNTIF(AC!$B$2:$B$88, B52) = 0, COUNTIFS(AC!$B$2:$B$88, B52, AC!$I$2:$I$88, "") &gt; 0),
    "", 
    IF(AND(COUNTIFS(AC!$B$2:$B$88, B52, AC!$I$2:$I$88, "Pass") = COUNTIF(AC!$B$2:$B$88, B52), COUNTIF(AC!$B$2:$B$88, B52) &gt; 0), 
        "Fully Implemented", 
        IF(AND(COUNTIFS(AC!$B$2:$B$88, B52, AC!$I$2:$I$88, "Fail") = COUNTIF(AC!$B$2:$B$88, B52), COUNTIF(AC!$B$2:$B$88, B52) &gt; 0), 
            "Not Implemented", 
            "Partially Implemented"
        )
    )
)</f>
        <v/>
      </c>
    </row>
    <row r="53">
      <c r="B53" s="14" t="s">
        <v>98</v>
      </c>
      <c r="C53" s="15" t="s">
        <v>99</v>
      </c>
      <c r="D53" s="11" t="str">
        <f>IF(OR(COUNTIF(AC!$B$2:$B$88, B53) = 0, COUNTIFS(AC!$B$2:$B$88, B53, AC!$I$2:$I$88, "") &gt; 0),
    "", 
    IF(AND(COUNTIFS(AC!$B$2:$B$88, B53, AC!$I$2:$I$88, "Pass") = COUNTIF(AC!$B$2:$B$88, B53), COUNTIF(AC!$B$2:$B$88, B53) &gt; 0), 
        "Fully Implemented", 
        IF(AND(COUNTIFS(AC!$B$2:$B$88, B53, AC!$I$2:$I$88, "Fail") = COUNTIF(AC!$B$2:$B$88, B53), COUNTIF(AC!$B$2:$B$88, B53) &gt; 0), 
            "Not Implemented", 
            "Partially Implemented"
        )
    )
)</f>
        <v/>
      </c>
    </row>
    <row r="54">
      <c r="B54" s="14" t="s">
        <v>100</v>
      </c>
      <c r="C54" s="15" t="s">
        <v>101</v>
      </c>
      <c r="D54" s="11" t="str">
        <f>IF(OR(COUNTIF(AC!$B$2:$B$88, B54) = 0, COUNTIFS(AC!$B$2:$B$88, B54, AC!$I$2:$I$88, "") &gt; 0),
    "", 
    IF(AND(COUNTIFS(AC!$B$2:$B$88, B54, AC!$I$2:$I$88, "Pass") = COUNTIF(AC!$B$2:$B$88, B54), COUNTIF(AC!$B$2:$B$88, B54) &gt; 0), 
        "Fully Implemented", 
        IF(AND(COUNTIFS(AC!$B$2:$B$88, B54, AC!$I$2:$I$88, "Fail") = COUNTIF(AC!$B$2:$B$88, B54), COUNTIF(AC!$B$2:$B$88, B54) &gt; 0), 
            "Not Implemented", 
            "Partially Implemented"
        )
    )
)</f>
        <v/>
      </c>
    </row>
  </sheetData>
  <mergeCells count="4">
    <mergeCell ref="B10:D10"/>
    <mergeCell ref="B3:C3"/>
    <mergeCell ref="E3:F3"/>
    <mergeCell ref="B1:G1"/>
  </mergeCells>
  <conditionalFormatting sqref="C12:D54">
    <cfRule type="cellIs" dxfId="0" priority="1" operator="equal">
      <formula>"Partial Implemented"</formula>
    </cfRule>
  </conditionalFormatting>
  <conditionalFormatting sqref="C11:D54">
    <cfRule type="cellIs" dxfId="1" priority="2" operator="equal">
      <formula>"Fully Implemented"</formula>
    </cfRule>
  </conditionalFormatting>
  <conditionalFormatting sqref="C11:D17">
    <cfRule type="cellIs" dxfId="0" priority="3" operator="equal">
      <formula>"Partially Implemented"</formula>
    </cfRule>
  </conditionalFormatting>
  <conditionalFormatting sqref="C11:D54">
    <cfRule type="cellIs" dxfId="2" priority="4" operator="equal">
      <formula>"Not Implemented"</formula>
    </cfRule>
  </conditionalFormatting>
  <conditionalFormatting sqref="C7">
    <cfRule type="cellIs" dxfId="2" priority="5" operator="lessThan">
      <formula>0.34</formula>
    </cfRule>
  </conditionalFormatting>
  <conditionalFormatting sqref="C7">
    <cfRule type="cellIs" dxfId="0" priority="6" operator="between">
      <formula>0.34</formula>
      <formula>0.66</formula>
    </cfRule>
  </conditionalFormatting>
  <conditionalFormatting sqref="C7">
    <cfRule type="cellIs" dxfId="1" priority="7" operator="greaterThan">
      <formula>0.66</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E7FB"/>
    <outlinePr summaryBelow="0" summaryRight="0"/>
  </sheetPr>
  <sheetViews>
    <sheetView showGridLines="0" workbookViewId="0"/>
  </sheetViews>
  <sheetFormatPr customHeight="1" defaultColWidth="14.43" defaultRowHeight="15.0"/>
  <cols>
    <col customWidth="1" min="1" max="1" width="14.43"/>
    <col customWidth="1" min="2" max="2" width="22.71"/>
    <col customWidth="1" min="3" max="3" width="23.29"/>
    <col customWidth="1" min="4" max="4" width="16.29"/>
    <col customWidth="1" min="5" max="5" width="17.14"/>
    <col customWidth="1" min="6" max="6" width="22.71"/>
    <col customWidth="1" min="8" max="11" width="14.43"/>
  </cols>
  <sheetData>
    <row r="1" ht="27.0" customHeight="1">
      <c r="A1" s="1"/>
      <c r="B1" s="2" t="s">
        <v>102</v>
      </c>
      <c r="C1" s="3"/>
      <c r="D1" s="3"/>
      <c r="E1" s="3"/>
      <c r="F1" s="3"/>
      <c r="G1" s="4"/>
      <c r="H1" s="5"/>
      <c r="I1" s="5"/>
      <c r="J1" s="5"/>
      <c r="K1" s="5"/>
    </row>
    <row r="2">
      <c r="A2" s="6"/>
      <c r="E2" s="5"/>
      <c r="H2" s="5"/>
      <c r="I2" s="5"/>
      <c r="J2" s="5"/>
      <c r="K2" s="5"/>
    </row>
    <row r="3">
      <c r="A3" s="1"/>
      <c r="B3" s="7" t="s">
        <v>103</v>
      </c>
      <c r="C3" s="4"/>
      <c r="E3" s="7" t="s">
        <v>104</v>
      </c>
      <c r="F3" s="4"/>
      <c r="I3" s="5"/>
      <c r="J3" s="5"/>
      <c r="K3" s="5"/>
    </row>
    <row r="4">
      <c r="A4" s="1"/>
      <c r="B4" s="8" t="s">
        <v>3</v>
      </c>
      <c r="C4" s="8" t="s">
        <v>4</v>
      </c>
      <c r="E4" s="8" t="s">
        <v>5</v>
      </c>
      <c r="F4" s="8" t="s">
        <v>4</v>
      </c>
    </row>
    <row r="5">
      <c r="A5" s="1"/>
      <c r="B5" s="9" t="s">
        <v>6</v>
      </c>
      <c r="C5" s="11">
        <f>COUNTIF(AT!$I$2:$I$22, "Pass")</f>
        <v>0</v>
      </c>
      <c r="E5" s="9" t="s">
        <v>7</v>
      </c>
      <c r="F5" s="11">
        <f>COUNTIF(D$12:D$17, "Fully Implemented")</f>
        <v>0</v>
      </c>
    </row>
    <row r="6">
      <c r="A6" s="1"/>
      <c r="B6" s="9" t="s">
        <v>8</v>
      </c>
      <c r="C6" s="11">
        <f>COUNTIF(AT!$I$2:$I$22, "Fail")</f>
        <v>0</v>
      </c>
      <c r="E6" s="9" t="s">
        <v>9</v>
      </c>
      <c r="F6" s="11">
        <f>COUNTIF(D$12:D$17, "Partially Implemented")</f>
        <v>0</v>
      </c>
    </row>
    <row r="7">
      <c r="A7" s="1"/>
      <c r="B7" s="12" t="s">
        <v>10</v>
      </c>
      <c r="C7" s="13" t="str">
        <f>IF(SUM(C5:C6)=0, "Pending", C5/SUM(C5:C6))</f>
        <v>Pending</v>
      </c>
      <c r="E7" s="9" t="s">
        <v>11</v>
      </c>
      <c r="F7" s="11">
        <f>COUNTIF(D$12:D$17, "Not Implemented")</f>
        <v>0</v>
      </c>
    </row>
    <row r="8">
      <c r="A8" s="1"/>
    </row>
    <row r="10">
      <c r="B10" s="7" t="s">
        <v>105</v>
      </c>
      <c r="C10" s="3"/>
      <c r="D10" s="4"/>
    </row>
    <row r="11">
      <c r="B11" s="8" t="s">
        <v>13</v>
      </c>
      <c r="C11" s="8" t="s">
        <v>14</v>
      </c>
      <c r="D11" s="8" t="s">
        <v>15</v>
      </c>
    </row>
    <row r="12">
      <c r="B12" s="9" t="s">
        <v>106</v>
      </c>
      <c r="C12" s="16" t="s">
        <v>17</v>
      </c>
      <c r="D12" s="11" t="str">
        <f>IF(OR(COUNTIF(AT!$B$2:$B$22, B12) = 0, COUNTIFS(AT!$B$2:$B$22, B12, AT!$I$2:$I$22, "") &gt; 0),
    "", 
    IF(AND(COUNTIFS(AT!$B$2:$B$22, B12, AT!$I$2:$I$22, "Pass") = COUNTIF(AT!$B$2:$B$22, B12), COUNTIF(AT!$B$2:$B$22, B12) &gt; 0), 
        "Fully Implemented", 
        IF(AND(COUNTIFS(AT!$B$2:$B$22, B12, AT!$I$2:$I$22, "Fail") = COUNTIF(AT!$B$2:$B$22, B12), COUNTIF(AT!$B$2:$B$22, B12) &gt; 0), 
            "Not Implemented", 
            "Partially Implemented"
        )
    )
)</f>
        <v/>
      </c>
    </row>
    <row r="13">
      <c r="B13" s="9" t="s">
        <v>107</v>
      </c>
      <c r="C13" s="16" t="s">
        <v>108</v>
      </c>
      <c r="D13" s="11" t="str">
        <f>IF(OR(COUNTIF(AT!$B$2:$B$22, B13) = 0, COUNTIFS(AT!$B$2:$B$22, B13, AT!$I$2:$I$22, "") &gt; 0),
    "", 
    IF(AND(COUNTIFS(AT!$B$2:$B$22, B13, AT!$I$2:$I$22, "Pass") = COUNTIF(AT!$B$2:$B$22, B13), COUNTIF(AT!$B$2:$B$22, B13) &gt; 0), 
        "Fully Implemented", 
        IF(AND(COUNTIFS(AT!$B$2:$B$22, B13, AT!$I$2:$I$22, "Fail") = COUNTIF(AT!$B$2:$B$22, B13), COUNTIF(AT!$B$2:$B$22, B13) &gt; 0), 
            "Not Implemented", 
            "Partially Implemented"
        )
    )
)</f>
        <v/>
      </c>
    </row>
    <row r="14">
      <c r="B14" s="9" t="s">
        <v>109</v>
      </c>
      <c r="C14" s="16" t="s">
        <v>110</v>
      </c>
      <c r="D14" s="11" t="str">
        <f>IF(OR(COUNTIF(AT!$B$2:$B$22, B14) = 0, COUNTIFS(AT!$B$2:$B$22, B14, AT!$I$2:$I$22, "") &gt; 0),
    "", 
    IF(AND(COUNTIFS(AT!$B$2:$B$22, B14, AT!$I$2:$I$22, "Pass") = COUNTIF(AT!$B$2:$B$22, B14), COUNTIF(AT!$B$2:$B$22, B14) &gt; 0), 
        "Fully Implemented", 
        IF(AND(COUNTIFS(AT!$B$2:$B$22, B14, AT!$I$2:$I$22, "Fail") = COUNTIF(AT!$B$2:$B$22, B14), COUNTIF(AT!$B$2:$B$22, B14) &gt; 0), 
            "Not Implemented", 
            "Partially Implemented"
        )
    )
)</f>
        <v/>
      </c>
    </row>
    <row r="15">
      <c r="B15" s="9" t="s">
        <v>111</v>
      </c>
      <c r="C15" s="16" t="s">
        <v>112</v>
      </c>
      <c r="D15" s="11" t="str">
        <f>IF(OR(COUNTIF(AT!$B$2:$B$22, B15) = 0, COUNTIFS(AT!$B$2:$B$22, B15, AT!$I$2:$I$22, "") &gt; 0),
    "", 
    IF(AND(COUNTIFS(AT!$B$2:$B$22, B15, AT!$I$2:$I$22, "Pass") = COUNTIF(AT!$B$2:$B$22, B15), COUNTIF(AT!$B$2:$B$22, B15) &gt; 0), 
        "Fully Implemented", 
        IF(AND(COUNTIFS(AT!$B$2:$B$22, B15, AT!$I$2:$I$22, "Fail") = COUNTIF(AT!$B$2:$B$22, B15), COUNTIF(AT!$B$2:$B$22, B15) &gt; 0), 
            "Not Implemented", 
            "Partially Implemented"
        )
    )
)</f>
        <v/>
      </c>
    </row>
    <row r="16">
      <c r="B16" s="9" t="s">
        <v>113</v>
      </c>
      <c r="C16" s="16" t="s">
        <v>114</v>
      </c>
      <c r="D16" s="11" t="str">
        <f>IF(OR(COUNTIF(AT!$B$2:$B$22, B16) = 0, COUNTIFS(AT!$B$2:$B$22, B16, AT!$I$2:$I$22, "") &gt; 0),
    "", 
    IF(AND(COUNTIFS(AT!$B$2:$B$22, B16, AT!$I$2:$I$22, "Pass") = COUNTIF(AT!$B$2:$B$22, B16), COUNTIF(AT!$B$2:$B$22, B16) &gt; 0), 
        "Fully Implemented", 
        IF(AND(COUNTIFS(AT!$B$2:$B$22, B16, AT!$I$2:$I$22, "Fail") = COUNTIF(AT!$B$2:$B$22, B16), COUNTIF(AT!$B$2:$B$22, B16) &gt; 0), 
            "Not Implemented", 
            "Partially Implemented"
        )
    )
)</f>
        <v/>
      </c>
    </row>
    <row r="17">
      <c r="B17" s="9" t="s">
        <v>115</v>
      </c>
      <c r="C17" s="16" t="s">
        <v>116</v>
      </c>
      <c r="D17" s="11" t="str">
        <f>IF(OR(COUNTIF(AT!$B$2:$B$22, B17) = 0, COUNTIFS(AT!$B$2:$B$22, B17, AT!$I$2:$I$22, "") &gt; 0),
    "", 
    IF(AND(COUNTIFS(AT!$B$2:$B$22, B17, AT!$I$2:$I$22, "Pass") = COUNTIF(AT!$B$2:$B$22, B17), COUNTIF(AT!$B$2:$B$22, B17) &gt; 0), 
        "Fully Implemented", 
        IF(AND(COUNTIFS(AT!$B$2:$B$22, B17, AT!$I$2:$I$22, "Fail") = COUNTIF(AT!$B$2:$B$22, B17), COUNTIF(AT!$B$2:$B$22, B17) &gt; 0), 
            "Not Implemented", 
            "Partially Implemented"
        )
    )
)</f>
        <v/>
      </c>
    </row>
  </sheetData>
  <mergeCells count="4">
    <mergeCell ref="B1:G1"/>
    <mergeCell ref="B3:C3"/>
    <mergeCell ref="E3:F3"/>
    <mergeCell ref="B10:D10"/>
  </mergeCells>
  <conditionalFormatting sqref="C11:D17">
    <cfRule type="cellIs" dxfId="1" priority="1" operator="equal">
      <formula>"Fully Implemented"</formula>
    </cfRule>
  </conditionalFormatting>
  <conditionalFormatting sqref="C11:D17">
    <cfRule type="cellIs" dxfId="0" priority="2" operator="equal">
      <formula>"Partially Implemented"</formula>
    </cfRule>
  </conditionalFormatting>
  <conditionalFormatting sqref="C11:D17">
    <cfRule type="cellIs" dxfId="2" priority="3" operator="equal">
      <formula>"Not Implemented"</formula>
    </cfRule>
  </conditionalFormatting>
  <conditionalFormatting sqref="C7">
    <cfRule type="cellIs" dxfId="2" priority="4" operator="lessThan">
      <formula>0.34</formula>
    </cfRule>
  </conditionalFormatting>
  <conditionalFormatting sqref="C7">
    <cfRule type="cellIs" dxfId="0" priority="5" operator="between">
      <formula>0.34</formula>
      <formula>0.66</formula>
    </cfRule>
  </conditionalFormatting>
  <conditionalFormatting sqref="C7">
    <cfRule type="cellIs" dxfId="1" priority="6" operator="greaterThan">
      <formula>0.66</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E7FB"/>
    <outlinePr summaryBelow="0" summaryRight="0"/>
  </sheetPr>
  <sheetViews>
    <sheetView showGridLines="0" workbookViewId="0"/>
  </sheetViews>
  <sheetFormatPr customHeight="1" defaultColWidth="14.43" defaultRowHeight="15.0"/>
  <cols>
    <col customWidth="1" min="1" max="1" width="14.43"/>
    <col customWidth="1" min="2" max="2" width="22.71"/>
    <col customWidth="1" min="3" max="3" width="23.29"/>
    <col customWidth="1" min="4" max="4" width="16.29"/>
    <col customWidth="1" min="5" max="5" width="17.14"/>
    <col customWidth="1" min="6" max="6" width="22.71"/>
    <col customWidth="1" min="8" max="11" width="14.43"/>
  </cols>
  <sheetData>
    <row r="1" ht="27.0" customHeight="1">
      <c r="A1" s="1"/>
      <c r="B1" s="2" t="s">
        <v>117</v>
      </c>
      <c r="C1" s="3"/>
      <c r="D1" s="3"/>
      <c r="E1" s="3"/>
      <c r="F1" s="3"/>
      <c r="G1" s="4"/>
      <c r="H1" s="5"/>
      <c r="I1" s="5"/>
      <c r="J1" s="5"/>
      <c r="K1" s="5"/>
    </row>
    <row r="2">
      <c r="A2" s="6"/>
      <c r="E2" s="5"/>
      <c r="H2" s="5"/>
      <c r="I2" s="5"/>
      <c r="J2" s="5"/>
      <c r="K2" s="5"/>
    </row>
    <row r="3">
      <c r="A3" s="1"/>
      <c r="B3" s="7" t="s">
        <v>118</v>
      </c>
      <c r="C3" s="4"/>
      <c r="E3" s="7" t="s">
        <v>119</v>
      </c>
      <c r="F3" s="4"/>
      <c r="I3" s="5"/>
      <c r="J3" s="5"/>
      <c r="K3" s="5"/>
    </row>
    <row r="4">
      <c r="A4" s="1"/>
      <c r="B4" s="8" t="s">
        <v>3</v>
      </c>
      <c r="C4" s="8" t="s">
        <v>4</v>
      </c>
      <c r="E4" s="8" t="s">
        <v>5</v>
      </c>
      <c r="F4" s="8" t="s">
        <v>4</v>
      </c>
    </row>
    <row r="5">
      <c r="A5" s="1"/>
      <c r="B5" s="9" t="s">
        <v>6</v>
      </c>
      <c r="C5" s="10">
        <f>COUNTIF(AU!$I$2:$I$36, "Pass")</f>
        <v>0</v>
      </c>
      <c r="E5" s="9" t="s">
        <v>7</v>
      </c>
      <c r="F5" s="11">
        <f>COUNTIF(D$12:D$27, "Fully Implemented")</f>
        <v>0</v>
      </c>
    </row>
    <row r="6">
      <c r="A6" s="1"/>
      <c r="B6" s="9" t="s">
        <v>8</v>
      </c>
      <c r="C6" s="10">
        <f>COUNTIF(AU!$I$2:$I$36, "Fail")</f>
        <v>0</v>
      </c>
      <c r="E6" s="9" t="s">
        <v>9</v>
      </c>
      <c r="F6" s="11">
        <f>COUNTIF(D$12:D$27, "Partially Implemented")</f>
        <v>0</v>
      </c>
    </row>
    <row r="7">
      <c r="A7" s="1"/>
      <c r="B7" s="12" t="s">
        <v>10</v>
      </c>
      <c r="C7" s="13" t="str">
        <f>IF(SUM(C5:C6)=0, "Pending", C5/SUM(C5:C6))</f>
        <v>Pending</v>
      </c>
      <c r="E7" s="9" t="s">
        <v>11</v>
      </c>
      <c r="F7" s="11">
        <f>COUNTIF(D$12:D$27, "Not Implemented")</f>
        <v>0</v>
      </c>
    </row>
    <row r="8">
      <c r="A8" s="1"/>
    </row>
    <row r="10">
      <c r="B10" s="7" t="s">
        <v>120</v>
      </c>
      <c r="C10" s="3"/>
      <c r="D10" s="4"/>
    </row>
    <row r="11">
      <c r="B11" s="8" t="s">
        <v>13</v>
      </c>
      <c r="C11" s="8" t="s">
        <v>14</v>
      </c>
      <c r="D11" s="8" t="s">
        <v>15</v>
      </c>
    </row>
    <row r="12">
      <c r="B12" s="14" t="s">
        <v>121</v>
      </c>
      <c r="C12" s="17" t="s">
        <v>17</v>
      </c>
      <c r="D12" s="11" t="str">
        <f>IF(OR(COUNTIF(AU!$B$2:$B$36, B12) = 0, COUNTIFS(AU!$B$2:$B$36, B12, AU!$I$2:$I$36, "") &gt; 0),
    "", 
    IF(AND(COUNTIFS(AU!$B$2:$B$36, B12, AU!$I$2:$I$36, "Pass") = COUNTIF(AU!$B$2:$B$36, B12), COUNTIF(AU!$B$2:$B$36, B12) &gt; 0), 
        "Fully Implemented", 
        IF(AND(COUNTIFS(AU!$B$2:$B$36, B12, AU!$I$2:$I$36, "Fail") = COUNTIF(AU!$B$2:$B$36, B12), COUNTIF(AU!$B$2:$B$36, B12) &gt; 0), 
            "Not Implemented", 
            "Partially Implemented"
        )
    )
)</f>
        <v/>
      </c>
    </row>
    <row r="13">
      <c r="B13" s="14" t="s">
        <v>122</v>
      </c>
      <c r="C13" s="17" t="s">
        <v>123</v>
      </c>
      <c r="D13" s="11" t="str">
        <f>IF(OR(COUNTIF(AU!$B$2:$B$36, B13) = 0, COUNTIFS(AU!$B$2:$B$36, B13, AU!$I$2:$I$36, "") &gt; 0),
    "", 
    IF(AND(COUNTIFS(AU!$B$2:$B$36, B13, AU!$I$2:$I$36, "Pass") = COUNTIF(AU!$B$2:$B$36, B13), COUNTIF(AU!$B$2:$B$36, B13) &gt; 0), 
        "Fully Implemented", 
        IF(AND(COUNTIFS(AU!$B$2:$B$36, B13, AU!$I$2:$I$36, "Fail") = COUNTIF(AU!$B$2:$B$36, B13), COUNTIF(AU!$B$2:$B$36, B13) &gt; 0), 
            "Not Implemented", 
            "Partially Implemented"
        )
    )
)</f>
        <v/>
      </c>
    </row>
    <row r="14">
      <c r="B14" s="14" t="s">
        <v>124</v>
      </c>
      <c r="C14" s="17" t="s">
        <v>125</v>
      </c>
      <c r="D14" s="11" t="str">
        <f>IF(OR(COUNTIF(AU!$B$2:$B$36, B14) = 0, COUNTIFS(AU!$B$2:$B$36, B14, AU!$I$2:$I$36, "") &gt; 0),
    "", 
    IF(AND(COUNTIFS(AU!$B$2:$B$36, B14, AU!$I$2:$I$36, "Pass") = COUNTIF(AU!$B$2:$B$36, B14), COUNTIF(AU!$B$2:$B$36, B14) &gt; 0), 
        "Fully Implemented", 
        IF(AND(COUNTIFS(AU!$B$2:$B$36, B14, AU!$I$2:$I$36, "Fail") = COUNTIF(AU!$B$2:$B$36, B14), COUNTIF(AU!$B$2:$B$36, B14) &gt; 0), 
            "Not Implemented", 
            "Partially Implemented"
        )
    )
)</f>
        <v/>
      </c>
    </row>
    <row r="15">
      <c r="B15" s="14" t="s">
        <v>126</v>
      </c>
      <c r="C15" s="17" t="s">
        <v>127</v>
      </c>
      <c r="D15" s="11" t="str">
        <f>IF(OR(COUNTIF(AU!$B$2:$B$36, B15) = 0, COUNTIFS(AU!$B$2:$B$36, B15, AU!$I$2:$I$36, "") &gt; 0),
    "", 
    IF(AND(COUNTIFS(AU!$B$2:$B$36, B15, AU!$I$2:$I$36, "Pass") = COUNTIF(AU!$B$2:$B$36, B15), COUNTIF(AU!$B$2:$B$36, B15) &gt; 0), 
        "Fully Implemented", 
        IF(AND(COUNTIFS(AU!$B$2:$B$36, B15, AU!$I$2:$I$36, "Fail") = COUNTIF(AU!$B$2:$B$36, B15), COUNTIF(AU!$B$2:$B$36, B15) &gt; 0), 
            "Not Implemented", 
            "Partially Implemented"
        )
    )
)</f>
        <v/>
      </c>
    </row>
    <row r="16">
      <c r="B16" s="14" t="s">
        <v>128</v>
      </c>
      <c r="C16" s="17" t="s">
        <v>129</v>
      </c>
      <c r="D16" s="11" t="str">
        <f>IF(OR(COUNTIF(AU!$B$2:$B$36, B16) = 0, COUNTIFS(AU!$B$2:$B$36, B16, AU!$I$2:$I$36, "") &gt; 0),
    "", 
    IF(AND(COUNTIFS(AU!$B$2:$B$36, B16, AU!$I$2:$I$36, "Pass") = COUNTIF(AU!$B$2:$B$36, B16), COUNTIF(AU!$B$2:$B$36, B16) &gt; 0), 
        "Fully Implemented", 
        IF(AND(COUNTIFS(AU!$B$2:$B$36, B16, AU!$I$2:$I$36, "Fail") = COUNTIF(AU!$B$2:$B$36, B16), COUNTIF(AU!$B$2:$B$36, B16) &gt; 0), 
            "Not Implemented", 
            "Partially Implemented"
        )
    )
)</f>
        <v/>
      </c>
    </row>
    <row r="17">
      <c r="B17" s="14" t="s">
        <v>130</v>
      </c>
      <c r="C17" s="17" t="s">
        <v>131</v>
      </c>
      <c r="D17" s="11" t="str">
        <f>IF(OR(COUNTIF(AU!$B$2:$B$36, B17) = 0, COUNTIFS(AU!$B$2:$B$36, B17, AU!$I$2:$I$36, "") &gt; 0),
    "", 
    IF(AND(COUNTIFS(AU!$B$2:$B$36, B17, AU!$I$2:$I$36, "Pass") = COUNTIF(AU!$B$2:$B$36, B17), COUNTIF(AU!$B$2:$B$36, B17) &gt; 0), 
        "Fully Implemented", 
        IF(AND(COUNTIFS(AU!$B$2:$B$36, B17, AU!$I$2:$I$36, "Fail") = COUNTIF(AU!$B$2:$B$36, B17), COUNTIF(AU!$B$2:$B$36, B17) &gt; 0), 
            "Not Implemented", 
            "Partially Implemented"
        )
    )
)</f>
        <v/>
      </c>
    </row>
    <row r="18">
      <c r="B18" s="14" t="s">
        <v>132</v>
      </c>
      <c r="C18" s="17" t="s">
        <v>133</v>
      </c>
      <c r="D18" s="11" t="str">
        <f>IF(OR(COUNTIF(AU!$B$2:$B$36, B18) = 0, COUNTIFS(AU!$B$2:$B$36, B18, AU!$I$2:$I$36, "") &gt; 0),
    "", 
    IF(AND(COUNTIFS(AU!$B$2:$B$36, B18, AU!$I$2:$I$36, "Pass") = COUNTIF(AU!$B$2:$B$36, B18), COUNTIF(AU!$B$2:$B$36, B18) &gt; 0), 
        "Fully Implemented", 
        IF(AND(COUNTIFS(AU!$B$2:$B$36, B18, AU!$I$2:$I$36, "Fail") = COUNTIF(AU!$B$2:$B$36, B18), COUNTIF(AU!$B$2:$B$36, B18) &gt; 0), 
            "Not Implemented", 
            "Partially Implemented"
        )
    )
)</f>
        <v/>
      </c>
    </row>
    <row r="19">
      <c r="B19" s="14" t="s">
        <v>134</v>
      </c>
      <c r="C19" s="17" t="s">
        <v>135</v>
      </c>
      <c r="D19" s="11" t="str">
        <f>IF(OR(COUNTIF(AU!$B$2:$B$36, B19) = 0, COUNTIFS(AU!$B$2:$B$36, B19, AU!$I$2:$I$36, "") &gt; 0),
    "", 
    IF(AND(COUNTIFS(AU!$B$2:$B$36, B19, AU!$I$2:$I$36, "Pass") = COUNTIF(AU!$B$2:$B$36, B19), COUNTIF(AU!$B$2:$B$36, B19) &gt; 0), 
        "Fully Implemented", 
        IF(AND(COUNTIFS(AU!$B$2:$B$36, B19, AU!$I$2:$I$36, "Fail") = COUNTIF(AU!$B$2:$B$36, B19), COUNTIF(AU!$B$2:$B$36, B19) &gt; 0), 
            "Not Implemented", 
            "Partially Implemented"
        )
    )
)</f>
        <v/>
      </c>
    </row>
    <row r="20">
      <c r="B20" s="14" t="s">
        <v>136</v>
      </c>
      <c r="C20" s="17" t="s">
        <v>137</v>
      </c>
      <c r="D20" s="11" t="str">
        <f>IF(OR(COUNTIF(AU!$B$2:$B$36, B20) = 0, COUNTIFS(AU!$B$2:$B$36, B20, AU!$I$2:$I$36, "") &gt; 0),
    "", 
    IF(AND(COUNTIFS(AU!$B$2:$B$36, B20, AU!$I$2:$I$36, "Pass") = COUNTIF(AU!$B$2:$B$36, B20), COUNTIF(AU!$B$2:$B$36, B20) &gt; 0), 
        "Fully Implemented", 
        IF(AND(COUNTIFS(AU!$B$2:$B$36, B20, AU!$I$2:$I$36, "Fail") = COUNTIF(AU!$B$2:$B$36, B20), COUNTIF(AU!$B$2:$B$36, B20) &gt; 0), 
            "Not Implemented", 
            "Partially Implemented"
        )
    )
)</f>
        <v/>
      </c>
    </row>
    <row r="21">
      <c r="B21" s="14" t="s">
        <v>138</v>
      </c>
      <c r="C21" s="17" t="s">
        <v>139</v>
      </c>
      <c r="D21" s="11" t="str">
        <f>IF(OR(COUNTIF(AU!$B$2:$B$36, B21) = 0, COUNTIFS(AU!$B$2:$B$36, B21, AU!$I$2:$I$36, "") &gt; 0),
    "", 
    IF(AND(COUNTIFS(AU!$B$2:$B$36, B21, AU!$I$2:$I$36, "Pass") = COUNTIF(AU!$B$2:$B$36, B21), COUNTIF(AU!$B$2:$B$36, B21) &gt; 0), 
        "Fully Implemented", 
        IF(AND(COUNTIFS(AU!$B$2:$B$36, B21, AU!$I$2:$I$36, "Fail") = COUNTIF(AU!$B$2:$B$36, B21), COUNTIF(AU!$B$2:$B$36, B21) &gt; 0), 
            "Not Implemented", 
            "Partially Implemented"
        )
    )
)</f>
        <v/>
      </c>
    </row>
    <row r="22">
      <c r="B22" s="14" t="s">
        <v>140</v>
      </c>
      <c r="C22" s="17" t="s">
        <v>141</v>
      </c>
      <c r="D22" s="11" t="str">
        <f>IF(OR(COUNTIF(AU!$B$2:$B$36, B22) = 0, COUNTIFS(AU!$B$2:$B$36, B22, AU!$I$2:$I$36, "") &gt; 0),
    "", 
    IF(AND(COUNTIFS(AU!$B$2:$B$36, B22, AU!$I$2:$I$36, "Pass") = COUNTIF(AU!$B$2:$B$36, B22), COUNTIF(AU!$B$2:$B$36, B22) &gt; 0), 
        "Fully Implemented", 
        IF(AND(COUNTIFS(AU!$B$2:$B$36, B22, AU!$I$2:$I$36, "Fail") = COUNTIF(AU!$B$2:$B$36, B22), COUNTIF(AU!$B$2:$B$36, B22) &gt; 0), 
            "Not Implemented", 
            "Partially Implemented"
        )
    )
)</f>
        <v/>
      </c>
    </row>
    <row r="23">
      <c r="B23" s="14" t="s">
        <v>142</v>
      </c>
      <c r="C23" s="17" t="s">
        <v>143</v>
      </c>
      <c r="D23" s="11" t="str">
        <f>IF(OR(COUNTIF(AU!$B$2:$B$36, B23) = 0, COUNTIFS(AU!$B$2:$B$36, B23, AU!$I$2:$I$36, "") &gt; 0),
    "", 
    IF(AND(COUNTIFS(AU!$B$2:$B$36, B23, AU!$I$2:$I$36, "Pass") = COUNTIF(AU!$B$2:$B$36, B23), COUNTIF(AU!$B$2:$B$36, B23) &gt; 0), 
        "Fully Implemented", 
        IF(AND(COUNTIFS(AU!$B$2:$B$36, B23, AU!$I$2:$I$36, "Fail") = COUNTIF(AU!$B$2:$B$36, B23), COUNTIF(AU!$B$2:$B$36, B23) &gt; 0), 
            "Not Implemented", 
            "Partially Implemented"
        )
    )
)</f>
        <v/>
      </c>
    </row>
    <row r="24">
      <c r="B24" s="14" t="s">
        <v>144</v>
      </c>
      <c r="C24" s="17" t="s">
        <v>145</v>
      </c>
      <c r="D24" s="11" t="str">
        <f>IF(OR(COUNTIF(AU!$B$2:$B$36, B24) = 0, COUNTIFS(AU!$B$2:$B$36, B24, AU!$I$2:$I$36, "") &gt; 0),
    "", 
    IF(AND(COUNTIFS(AU!$B$2:$B$36, B24, AU!$I$2:$I$36, "Pass") = COUNTIF(AU!$B$2:$B$36, B24), COUNTIF(AU!$B$2:$B$36, B24) &gt; 0), 
        "Fully Implemented", 
        IF(AND(COUNTIFS(AU!$B$2:$B$36, B24, AU!$I$2:$I$36, "Fail") = COUNTIF(AU!$B$2:$B$36, B24), COUNTIF(AU!$B$2:$B$36, B24) &gt; 0), 
            "Not Implemented", 
            "Partially Implemented"
        )
    )
)</f>
        <v/>
      </c>
    </row>
    <row r="25">
      <c r="B25" s="14" t="s">
        <v>146</v>
      </c>
      <c r="C25" s="17" t="s">
        <v>147</v>
      </c>
      <c r="D25" s="11" t="str">
        <f>IF(OR(COUNTIF(AU!$B$2:$B$36, B25) = 0, COUNTIFS(AU!$B$2:$B$36, B25, AU!$I$2:$I$36, "") &gt; 0),
    "", 
    IF(AND(COUNTIFS(AU!$B$2:$B$36, B25, AU!$I$2:$I$36, "Pass") = COUNTIF(AU!$B$2:$B$36, B25), COUNTIF(AU!$B$2:$B$36, B25) &gt; 0), 
        "Fully Implemented", 
        IF(AND(COUNTIFS(AU!$B$2:$B$36, B25, AU!$I$2:$I$36, "Fail") = COUNTIF(AU!$B$2:$B$36, B25), COUNTIF(AU!$B$2:$B$36, B25) &gt; 0), 
            "Not Implemented", 
            "Partially Implemented"
        )
    )
)</f>
        <v/>
      </c>
    </row>
    <row r="26">
      <c r="B26" s="14" t="s">
        <v>148</v>
      </c>
      <c r="C26" s="17" t="s">
        <v>149</v>
      </c>
      <c r="D26" s="11" t="str">
        <f>IF(OR(COUNTIF(AU!$B$2:$B$36, B26) = 0, COUNTIFS(AU!$B$2:$B$36, B26, AU!$I$2:$I$36, "") &gt; 0),
    "", 
    IF(AND(COUNTIFS(AU!$B$2:$B$36, B26, AU!$I$2:$I$36, "Pass") = COUNTIF(AU!$B$2:$B$36, B26), COUNTIF(AU!$B$2:$B$36, B26) &gt; 0), 
        "Fully Implemented", 
        IF(AND(COUNTIFS(AU!$B$2:$B$36, B26, AU!$I$2:$I$36, "Fail") = COUNTIF(AU!$B$2:$B$36, B26), COUNTIF(AU!$B$2:$B$36, B26) &gt; 0), 
            "Not Implemented", 
            "Partially Implemented"
        )
    )
)</f>
        <v/>
      </c>
    </row>
    <row r="27">
      <c r="B27" s="14" t="s">
        <v>150</v>
      </c>
      <c r="C27" s="17" t="s">
        <v>151</v>
      </c>
      <c r="D27" s="11" t="str">
        <f>IF(OR(COUNTIF(AU!$B$2:$B$36, B27) = 0, COUNTIFS(AU!$B$2:$B$36, B27, AU!$I$2:$I$36, "") &gt; 0),
    "", 
    IF(AND(COUNTIFS(AU!$B$2:$B$36, B27, AU!$I$2:$I$36, "Pass") = COUNTIF(AU!$B$2:$B$36, B27), COUNTIF(AU!$B$2:$B$36, B27) &gt; 0), 
        "Fully Implemented", 
        IF(AND(COUNTIFS(AU!$B$2:$B$36, B27, AU!$I$2:$I$36, "Fail") = COUNTIF(AU!$B$2:$B$36, B27), COUNTIF(AU!$B$2:$B$36, B27) &gt; 0), 
            "Not Implemented", 
            "Partially Implemented"
        )
    )
)</f>
        <v/>
      </c>
    </row>
  </sheetData>
  <mergeCells count="4">
    <mergeCell ref="B1:G1"/>
    <mergeCell ref="B10:D10"/>
    <mergeCell ref="B3:C3"/>
    <mergeCell ref="E3:F3"/>
  </mergeCells>
  <conditionalFormatting sqref="C11:C17 D11:D27">
    <cfRule type="cellIs" dxfId="1" priority="1" operator="equal">
      <formula>"Fully Implemented"</formula>
    </cfRule>
  </conditionalFormatting>
  <conditionalFormatting sqref="C11:C17 D11:D27">
    <cfRule type="cellIs" dxfId="0" priority="2" operator="equal">
      <formula>"Partially Implemented"</formula>
    </cfRule>
  </conditionalFormatting>
  <conditionalFormatting sqref="C11:C17 D11:D27">
    <cfRule type="cellIs" dxfId="2" priority="3" operator="equal">
      <formula>"Not Implemented"</formula>
    </cfRule>
  </conditionalFormatting>
  <conditionalFormatting sqref="C7">
    <cfRule type="cellIs" dxfId="2" priority="4" operator="lessThan">
      <formula>0.34</formula>
    </cfRule>
  </conditionalFormatting>
  <conditionalFormatting sqref="C7">
    <cfRule type="cellIs" dxfId="0" priority="5" operator="between">
      <formula>0.34</formula>
      <formula>0.66</formula>
    </cfRule>
  </conditionalFormatting>
  <conditionalFormatting sqref="C7">
    <cfRule type="cellIs" dxfId="1" priority="6" operator="greaterThan">
      <formula>0.66</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E7FB"/>
    <outlinePr summaryBelow="0" summaryRight="0"/>
  </sheetPr>
  <sheetViews>
    <sheetView showGridLines="0" workbookViewId="0"/>
  </sheetViews>
  <sheetFormatPr customHeight="1" defaultColWidth="14.43" defaultRowHeight="15.0"/>
  <cols>
    <col customWidth="1" min="1" max="1" width="14.43"/>
    <col customWidth="1" min="2" max="2" width="22.71"/>
    <col customWidth="1" min="3" max="3" width="23.29"/>
    <col customWidth="1" min="4" max="4" width="16.29"/>
    <col customWidth="1" min="5" max="5" width="17.14"/>
    <col customWidth="1" min="6" max="6" width="22.71"/>
    <col customWidth="1" min="8" max="11" width="14.43"/>
  </cols>
  <sheetData>
    <row r="1" ht="27.0" customHeight="1">
      <c r="A1" s="1"/>
      <c r="B1" s="2" t="s">
        <v>152</v>
      </c>
      <c r="C1" s="3"/>
      <c r="D1" s="3"/>
      <c r="E1" s="3"/>
      <c r="F1" s="3"/>
      <c r="G1" s="4"/>
      <c r="H1" s="5"/>
      <c r="I1" s="5"/>
      <c r="J1" s="5"/>
      <c r="K1" s="5"/>
    </row>
    <row r="2">
      <c r="A2" s="6"/>
      <c r="E2" s="5"/>
      <c r="H2" s="5"/>
      <c r="I2" s="5"/>
      <c r="J2" s="5"/>
      <c r="K2" s="5"/>
    </row>
    <row r="3">
      <c r="A3" s="1"/>
      <c r="B3" s="7" t="s">
        <v>153</v>
      </c>
      <c r="C3" s="4"/>
      <c r="E3" s="7" t="s">
        <v>154</v>
      </c>
      <c r="F3" s="4"/>
      <c r="I3" s="5"/>
      <c r="J3" s="5"/>
      <c r="K3" s="5"/>
    </row>
    <row r="4">
      <c r="A4" s="1"/>
      <c r="B4" s="8" t="s">
        <v>3</v>
      </c>
      <c r="C4" s="8" t="s">
        <v>4</v>
      </c>
      <c r="E4" s="8" t="s">
        <v>5</v>
      </c>
      <c r="F4" s="8" t="s">
        <v>4</v>
      </c>
    </row>
    <row r="5">
      <c r="A5" s="1"/>
      <c r="B5" s="9" t="s">
        <v>6</v>
      </c>
      <c r="C5" s="10">
        <f>COUNTIF(CA!$I$2:$I$49, "Pass")</f>
        <v>0</v>
      </c>
      <c r="E5" s="9" t="s">
        <v>7</v>
      </c>
      <c r="F5" s="11">
        <f>COUNTIF(D$12:D$25, "Fully Implemented")</f>
        <v>0</v>
      </c>
    </row>
    <row r="6">
      <c r="A6" s="1"/>
      <c r="B6" s="9" t="s">
        <v>8</v>
      </c>
      <c r="C6" s="10">
        <f>COUNTIF(CA!$I$2:$I$49, "Fail")</f>
        <v>0</v>
      </c>
      <c r="E6" s="9" t="s">
        <v>9</v>
      </c>
      <c r="F6" s="11">
        <f>COUNTIF(D$12:D$25, "Partially Implemented")</f>
        <v>0</v>
      </c>
    </row>
    <row r="7">
      <c r="A7" s="1"/>
      <c r="B7" s="12" t="s">
        <v>10</v>
      </c>
      <c r="C7" s="13" t="str">
        <f>IF(SUM(C5:C6)=0, "Pending", C5/SUM(C5:C6))</f>
        <v>Pending</v>
      </c>
      <c r="E7" s="9" t="s">
        <v>11</v>
      </c>
      <c r="F7" s="11">
        <f>COUNTIF(D$12:D$25, "Not Implemented")</f>
        <v>0</v>
      </c>
    </row>
    <row r="8">
      <c r="A8" s="1"/>
    </row>
    <row r="10">
      <c r="B10" s="7" t="s">
        <v>155</v>
      </c>
      <c r="C10" s="3"/>
      <c r="D10" s="4"/>
    </row>
    <row r="11">
      <c r="B11" s="8" t="s">
        <v>13</v>
      </c>
      <c r="C11" s="8" t="s">
        <v>14</v>
      </c>
      <c r="D11" s="11" t="str">
        <f>IF(OR(COUNTIF(CA!$B$2:$B$49, B11) = 0, COUNTIFS(CA!$B$2:$B$49, B11, CA!$I$2:$I$49, "") &gt; 0),
    "", 
    IF(AND(COUNTIFS(CA!$B$2:$B$49, B11, CA!$I$2:$I$49, "Pass") = COUNTIF(CA!$B$2:$B$49, B11), COUNTIF(CA!$B$2:$B$49, B11) &gt; 0), 
        "Fully Implemented", 
        IF(AND(COUNTIFS(CA!$B$2:$B$49, B11, CA!$I$2:$I$49, "Fail") = COUNTIF(CA!$B$2:$B$49, B11), COUNTIF(CA!$B$2:$B$49, B11) &gt; 0), 
            "Not Implemented", 
            "Partially Implemented"
        )
    )
)</f>
        <v/>
      </c>
    </row>
    <row r="12">
      <c r="B12" s="14" t="s">
        <v>156</v>
      </c>
      <c r="C12" s="17" t="s">
        <v>17</v>
      </c>
      <c r="D12" s="11" t="str">
        <f>IF(OR(COUNTIF(CA!$B$2:$B$49, B12) = 0, COUNTIFS(CA!$B$2:$B$49, B12, CA!$I$2:$I$49, "") &gt; 0),
    "", 
    IF(AND(COUNTIFS(CA!$B$2:$B$49, B12, CA!$I$2:$I$49, "Pass") = COUNTIF(CA!$B$2:$B$49, B12), COUNTIF(CA!$B$2:$B$49, B12) &gt; 0), 
        "Fully Implemented", 
        IF(AND(COUNTIFS(CA!$B$2:$B$49, B12, CA!$I$2:$I$49, "Fail") = COUNTIF(CA!$B$2:$B$49, B12), COUNTIF(CA!$B$2:$B$49, B12) &gt; 0), 
            "Not Implemented", 
            "Partially Implemented"
        )
    )
)</f>
        <v/>
      </c>
    </row>
    <row r="13">
      <c r="B13" s="14" t="s">
        <v>157</v>
      </c>
      <c r="C13" s="17" t="s">
        <v>158</v>
      </c>
      <c r="D13" s="11" t="str">
        <f>IF(OR(COUNTIF(CA!$B$2:$B$49, B13) = 0, COUNTIFS(CA!$B$2:$B$49, B13, CA!$I$2:$I$49, "") &gt; 0),
    "", 
    IF(AND(COUNTIFS(CA!$B$2:$B$49, B13, CA!$I$2:$I$49, "Pass") = COUNTIF(CA!$B$2:$B$49, B13), COUNTIF(CA!$B$2:$B$49, B13) &gt; 0), 
        "Fully Implemented", 
        IF(AND(COUNTIFS(CA!$B$2:$B$49, B13, CA!$I$2:$I$49, "Fail") = COUNTIF(CA!$B$2:$B$49, B13), COUNTIF(CA!$B$2:$B$49, B13) &gt; 0), 
            "Not Implemented", 
            "Partially Implemented"
        )
    )
)</f>
        <v/>
      </c>
    </row>
    <row r="14">
      <c r="B14" s="14" t="s">
        <v>159</v>
      </c>
      <c r="C14" s="17" t="s">
        <v>160</v>
      </c>
      <c r="D14" s="11" t="str">
        <f>IF(OR(COUNTIF(CA!$B$2:$B$49, B14) = 0, COUNTIFS(CA!$B$2:$B$49, B14, CA!$I$2:$I$49, "") &gt; 0),
    "", 
    IF(AND(COUNTIFS(CA!$B$2:$B$49, B14, CA!$I$2:$I$49, "Pass") = COUNTIF(CA!$B$2:$B$49, B14), COUNTIF(CA!$B$2:$B$49, B14) &gt; 0), 
        "Fully Implemented", 
        IF(AND(COUNTIFS(CA!$B$2:$B$49, B14, CA!$I$2:$I$49, "Fail") = COUNTIF(CA!$B$2:$B$49, B14), COUNTIF(CA!$B$2:$B$49, B14) &gt; 0), 
            "Not Implemented", 
            "Partially Implemented"
        )
    )
)</f>
        <v/>
      </c>
    </row>
    <row r="15">
      <c r="B15" s="14" t="s">
        <v>161</v>
      </c>
      <c r="C15" s="17" t="s">
        <v>162</v>
      </c>
      <c r="D15" s="11" t="str">
        <f>IF(OR(COUNTIF(CA!$B$2:$B$49, B15) = 0, COUNTIFS(CA!$B$2:$B$49, B15, CA!$I$2:$I$49, "") &gt; 0),
    "", 
    IF(AND(COUNTIFS(CA!$B$2:$B$49, B15, CA!$I$2:$I$49, "Pass") = COUNTIF(CA!$B$2:$B$49, B15), COUNTIF(CA!$B$2:$B$49, B15) &gt; 0), 
        "Fully Implemented", 
        IF(AND(COUNTIFS(CA!$B$2:$B$49, B15, CA!$I$2:$I$49, "Fail") = COUNTIF(CA!$B$2:$B$49, B15), COUNTIF(CA!$B$2:$B$49, B15) &gt; 0), 
            "Not Implemented", 
            "Partially Implemented"
        )
    )
)</f>
        <v/>
      </c>
    </row>
    <row r="16">
      <c r="B16" s="14" t="s">
        <v>163</v>
      </c>
      <c r="C16" s="17" t="s">
        <v>164</v>
      </c>
      <c r="D16" s="11" t="str">
        <f>IF(OR(COUNTIF(CA!$B$2:$B$49, B16) = 0, COUNTIFS(CA!$B$2:$B$49, B16, CA!$I$2:$I$49, "") &gt; 0),
    "", 
    IF(AND(COUNTIFS(CA!$B$2:$B$49, B16, CA!$I$2:$I$49, "Pass") = COUNTIF(CA!$B$2:$B$49, B16), COUNTIF(CA!$B$2:$B$49, B16) &gt; 0), 
        "Fully Implemented", 
        IF(AND(COUNTIFS(CA!$B$2:$B$49, B16, CA!$I$2:$I$49, "Fail") = COUNTIF(CA!$B$2:$B$49, B16), COUNTIF(CA!$B$2:$B$49, B16) &gt; 0), 
            "Not Implemented", 
            "Partially Implemented"
        )
    )
)</f>
        <v/>
      </c>
    </row>
    <row r="17">
      <c r="B17" s="14" t="s">
        <v>165</v>
      </c>
      <c r="C17" s="17" t="s">
        <v>166</v>
      </c>
      <c r="D17" s="11" t="str">
        <f>IF(OR(COUNTIF(CA!$B$2:$B$49, B17) = 0, COUNTIFS(CA!$B$2:$B$49, B17, CA!$I$2:$I$49, "") &gt; 0),
    "", 
    IF(AND(COUNTIFS(CA!$B$2:$B$49, B17, CA!$I$2:$I$49, "Pass") = COUNTIF(CA!$B$2:$B$49, B17), COUNTIF(CA!$B$2:$B$49, B17) &gt; 0), 
        "Fully Implemented", 
        IF(AND(COUNTIFS(CA!$B$2:$B$49, B17, CA!$I$2:$I$49, "Fail") = COUNTIF(CA!$B$2:$B$49, B17), COUNTIF(CA!$B$2:$B$49, B17) &gt; 0), 
            "Not Implemented", 
            "Partially Implemented"
        )
    )
)</f>
        <v/>
      </c>
    </row>
    <row r="18">
      <c r="B18" s="14" t="s">
        <v>167</v>
      </c>
      <c r="C18" s="17" t="s">
        <v>168</v>
      </c>
      <c r="D18" s="11" t="str">
        <f>IF(OR(COUNTIF(CA!$B$2:$B$49, B18) = 0, COUNTIFS(CA!$B$2:$B$49, B18, CA!$I$2:$I$49, "") &gt; 0),
    "", 
    IF(AND(COUNTIFS(CA!$B$2:$B$49, B18, CA!$I$2:$I$49, "Pass") = COUNTIF(CA!$B$2:$B$49, B18), COUNTIF(CA!$B$2:$B$49, B18) &gt; 0), 
        "Fully Implemented", 
        IF(AND(COUNTIFS(CA!$B$2:$B$49, B18, CA!$I$2:$I$49, "Fail") = COUNTIF(CA!$B$2:$B$49, B18), COUNTIF(CA!$B$2:$B$49, B18) &gt; 0), 
            "Not Implemented", 
            "Partially Implemented"
        )
    )
)</f>
        <v/>
      </c>
    </row>
    <row r="19">
      <c r="B19" s="14" t="s">
        <v>169</v>
      </c>
      <c r="C19" s="17" t="s">
        <v>170</v>
      </c>
      <c r="D19" s="11" t="str">
        <f>IF(OR(COUNTIF(CA!$B$2:$B$49, B19) = 0, COUNTIFS(CA!$B$2:$B$49, B19, CA!$I$2:$I$49, "") &gt; 0),
    "", 
    IF(AND(COUNTIFS(CA!$B$2:$B$49, B19, CA!$I$2:$I$49, "Pass") = COUNTIF(CA!$B$2:$B$49, B19), COUNTIF(CA!$B$2:$B$49, B19) &gt; 0), 
        "Fully Implemented", 
        IF(AND(COUNTIFS(CA!$B$2:$B$49, B19, CA!$I$2:$I$49, "Fail") = COUNTIF(CA!$B$2:$B$49, B19), COUNTIF(CA!$B$2:$B$49, B19) &gt; 0), 
            "Not Implemented", 
            "Partially Implemented"
        )
    )
)</f>
        <v/>
      </c>
    </row>
    <row r="20">
      <c r="B20" s="14" t="s">
        <v>171</v>
      </c>
      <c r="C20" s="17" t="s">
        <v>172</v>
      </c>
      <c r="D20" s="11" t="str">
        <f>IF(OR(COUNTIF(CA!$B$2:$B$49, B20) = 0, COUNTIFS(CA!$B$2:$B$49, B20, CA!$I$2:$I$49, "") &gt; 0),
    "", 
    IF(AND(COUNTIFS(CA!$B$2:$B$49, B20, CA!$I$2:$I$49, "Pass") = COUNTIF(CA!$B$2:$B$49, B20), COUNTIF(CA!$B$2:$B$49, B20) &gt; 0), 
        "Fully Implemented", 
        IF(AND(COUNTIFS(CA!$B$2:$B$49, B20, CA!$I$2:$I$49, "Fail") = COUNTIF(CA!$B$2:$B$49, B20), COUNTIF(CA!$B$2:$B$49, B20) &gt; 0), 
            "Not Implemented", 
            "Partially Implemented"
        )
    )
)</f>
        <v/>
      </c>
    </row>
    <row r="21">
      <c r="B21" s="14" t="s">
        <v>173</v>
      </c>
      <c r="C21" s="17" t="s">
        <v>174</v>
      </c>
      <c r="D21" s="11" t="str">
        <f>IF(OR(COUNTIF(CA!$B$2:$B$49, B21) = 0, COUNTIFS(CA!$B$2:$B$49, B21, CA!$I$2:$I$49, "") &gt; 0),
    "", 
    IF(AND(COUNTIFS(CA!$B$2:$B$49, B21, CA!$I$2:$I$49, "Pass") = COUNTIF(CA!$B$2:$B$49, B21), COUNTIF(CA!$B$2:$B$49, B21) &gt; 0), 
        "Fully Implemented", 
        IF(AND(COUNTIFS(CA!$B$2:$B$49, B21, CA!$I$2:$I$49, "Fail") = COUNTIF(CA!$B$2:$B$49, B21), COUNTIF(CA!$B$2:$B$49, B21) &gt; 0), 
            "Not Implemented", 
            "Partially Implemented"
        )
    )
)</f>
        <v/>
      </c>
    </row>
    <row r="22">
      <c r="B22" s="14" t="s">
        <v>175</v>
      </c>
      <c r="C22" s="17" t="s">
        <v>176</v>
      </c>
      <c r="D22" s="11" t="str">
        <f>IF(OR(COUNTIF(CA!$B$2:$B$49, B22) = 0, COUNTIFS(CA!$B$2:$B$49, B22, CA!$I$2:$I$49, "") &gt; 0),
    "", 
    IF(AND(COUNTIFS(CA!$B$2:$B$49, B22, CA!$I$2:$I$49, "Pass") = COUNTIF(CA!$B$2:$B$49, B22), COUNTIF(CA!$B$2:$B$49, B22) &gt; 0), 
        "Fully Implemented", 
        IF(AND(COUNTIFS(CA!$B$2:$B$49, B22, CA!$I$2:$I$49, "Fail") = COUNTIF(CA!$B$2:$B$49, B22), COUNTIF(CA!$B$2:$B$49, B22) &gt; 0), 
            "Not Implemented", 
            "Partially Implemented"
        )
    )
)</f>
        <v/>
      </c>
    </row>
    <row r="23">
      <c r="B23" s="14" t="s">
        <v>177</v>
      </c>
      <c r="C23" s="17" t="s">
        <v>178</v>
      </c>
      <c r="D23" s="11" t="str">
        <f>IF(OR(COUNTIF(CA!$B$2:$B$49, B23) = 0, COUNTIFS(CA!$B$2:$B$49, B23, CA!$I$2:$I$49, "") &gt; 0),
    "", 
    IF(AND(COUNTIFS(CA!$B$2:$B$49, B23, CA!$I$2:$I$49, "Pass") = COUNTIF(CA!$B$2:$B$49, B23), COUNTIF(CA!$B$2:$B$49, B23) &gt; 0), 
        "Fully Implemented", 
        IF(AND(COUNTIFS(CA!$B$2:$B$49, B23, CA!$I$2:$I$49, "Fail") = COUNTIF(CA!$B$2:$B$49, B23), COUNTIF(CA!$B$2:$B$49, B23) &gt; 0), 
            "Not Implemented", 
            "Partially Implemented"
        )
    )
)</f>
        <v/>
      </c>
    </row>
    <row r="24">
      <c r="B24" s="14" t="s">
        <v>179</v>
      </c>
      <c r="C24" s="17" t="s">
        <v>180</v>
      </c>
      <c r="D24" s="11" t="str">
        <f>IF(OR(COUNTIF(CA!$B$2:$B$49, B24) = 0, COUNTIFS(CA!$B$2:$B$49, B24, CA!$I$2:$I$49, "") &gt; 0),
    "", 
    IF(AND(COUNTIFS(CA!$B$2:$B$49, B24, CA!$I$2:$I$49, "Pass") = COUNTIF(CA!$B$2:$B$49, B24), COUNTIF(CA!$B$2:$B$49, B24) &gt; 0), 
        "Fully Implemented", 
        IF(AND(COUNTIFS(CA!$B$2:$B$49, B24, CA!$I$2:$I$49, "Fail") = COUNTIF(CA!$B$2:$B$49, B24), COUNTIF(CA!$B$2:$B$49, B24) &gt; 0), 
            "Not Implemented", 
            "Partially Implemented"
        )
    )
)</f>
        <v/>
      </c>
    </row>
    <row r="25">
      <c r="B25" s="14" t="s">
        <v>181</v>
      </c>
      <c r="C25" s="17" t="s">
        <v>182</v>
      </c>
      <c r="D25" s="11" t="str">
        <f>IF(OR(COUNTIF(CA!$B$2:$B$49, B25) = 0, COUNTIFS(CA!$B$2:$B$49, B25, CA!$I$2:$I$49, "") &gt; 0),
    "", 
    IF(AND(COUNTIFS(CA!$B$2:$B$49, B25, CA!$I$2:$I$49, "Pass") = COUNTIF(CA!$B$2:$B$49, B25), COUNTIF(CA!$B$2:$B$49, B25) &gt; 0), 
        "Fully Implemented", 
        IF(AND(COUNTIFS(CA!$B$2:$B$49, B25, CA!$I$2:$I$49, "Fail") = COUNTIF(CA!$B$2:$B$49, B25), COUNTIF(CA!$B$2:$B$49, B25) &gt; 0), 
            "Not Implemented", 
            "Partially Implemented"
        )
    )
)</f>
        <v/>
      </c>
    </row>
  </sheetData>
  <mergeCells count="4">
    <mergeCell ref="B1:G1"/>
    <mergeCell ref="B10:D10"/>
    <mergeCell ref="B3:C3"/>
    <mergeCell ref="E3:F3"/>
  </mergeCells>
  <conditionalFormatting sqref="C11:C17 D11:D25">
    <cfRule type="cellIs" dxfId="1" priority="1" operator="equal">
      <formula>"Fully Implemented"</formula>
    </cfRule>
  </conditionalFormatting>
  <conditionalFormatting sqref="C11:C17 D11:D25">
    <cfRule type="cellIs" dxfId="0" priority="2" operator="equal">
      <formula>"Partially Implemented"</formula>
    </cfRule>
  </conditionalFormatting>
  <conditionalFormatting sqref="C11:C17 D11:D25">
    <cfRule type="cellIs" dxfId="2" priority="3" operator="equal">
      <formula>"Not Implemented"</formula>
    </cfRule>
  </conditionalFormatting>
  <conditionalFormatting sqref="C7">
    <cfRule type="cellIs" dxfId="2" priority="4" operator="lessThan">
      <formula>0.34</formula>
    </cfRule>
  </conditionalFormatting>
  <conditionalFormatting sqref="C7">
    <cfRule type="cellIs" dxfId="0" priority="5" operator="between">
      <formula>0.34</formula>
      <formula>0.66</formula>
    </cfRule>
  </conditionalFormatting>
  <conditionalFormatting sqref="C7">
    <cfRule type="cellIs" dxfId="1" priority="6" operator="greaterThan">
      <formula>0.66</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E7FB"/>
    <outlinePr summaryBelow="0" summaryRight="0"/>
  </sheetPr>
  <sheetViews>
    <sheetView showGridLines="0" workbookViewId="0"/>
  </sheetViews>
  <sheetFormatPr customHeight="1" defaultColWidth="14.43" defaultRowHeight="15.0"/>
  <cols>
    <col customWidth="1" min="1" max="1" width="14.43"/>
    <col customWidth="1" min="2" max="2" width="22.71"/>
    <col customWidth="1" min="3" max="3" width="23.29"/>
    <col customWidth="1" min="4" max="4" width="16.29"/>
    <col customWidth="1" min="5" max="5" width="17.14"/>
    <col customWidth="1" min="6" max="6" width="22.71"/>
    <col customWidth="1" min="8" max="11" width="14.43"/>
  </cols>
  <sheetData>
    <row r="1" ht="27.0" customHeight="1">
      <c r="A1" s="1"/>
      <c r="B1" s="2" t="s">
        <v>183</v>
      </c>
      <c r="C1" s="3"/>
      <c r="D1" s="3"/>
      <c r="E1" s="3"/>
      <c r="F1" s="3"/>
      <c r="G1" s="4"/>
      <c r="H1" s="5"/>
      <c r="I1" s="5"/>
      <c r="J1" s="5"/>
      <c r="K1" s="5"/>
    </row>
    <row r="2">
      <c r="A2" s="6"/>
      <c r="E2" s="5"/>
      <c r="H2" s="5"/>
      <c r="I2" s="5"/>
      <c r="J2" s="5"/>
      <c r="K2" s="5"/>
    </row>
    <row r="3">
      <c r="A3" s="1"/>
      <c r="B3" s="7" t="s">
        <v>184</v>
      </c>
      <c r="C3" s="4"/>
      <c r="E3" s="7" t="s">
        <v>185</v>
      </c>
      <c r="F3" s="4"/>
      <c r="I3" s="5"/>
      <c r="J3" s="5"/>
      <c r="K3" s="5"/>
    </row>
    <row r="4">
      <c r="A4" s="1"/>
      <c r="B4" s="8" t="s">
        <v>3</v>
      </c>
      <c r="C4" s="8" t="s">
        <v>4</v>
      </c>
      <c r="E4" s="8" t="s">
        <v>5</v>
      </c>
      <c r="F4" s="8" t="s">
        <v>4</v>
      </c>
    </row>
    <row r="5">
      <c r="A5" s="1"/>
      <c r="B5" s="9" t="s">
        <v>6</v>
      </c>
      <c r="C5" s="11">
        <f>COUNTIF(CM!$I$2:$I$70, "Pass")</f>
        <v>0</v>
      </c>
      <c r="E5" s="9" t="s">
        <v>7</v>
      </c>
      <c r="F5" s="11">
        <f>COUNTIF(D$12:D$38, "Fully Implemented")</f>
        <v>0</v>
      </c>
    </row>
    <row r="6">
      <c r="A6" s="1"/>
      <c r="B6" s="9" t="s">
        <v>8</v>
      </c>
      <c r="C6" s="11">
        <f>COUNTIF(CM!$I$2:$I$70, "Fail")</f>
        <v>0</v>
      </c>
      <c r="E6" s="9" t="s">
        <v>9</v>
      </c>
      <c r="F6" s="11">
        <f>COUNTIF(D$12:D$38, "Partially Implemented")</f>
        <v>0</v>
      </c>
    </row>
    <row r="7">
      <c r="A7" s="1"/>
      <c r="B7" s="12" t="s">
        <v>10</v>
      </c>
      <c r="C7" s="13" t="str">
        <f>IF(SUM(C5:C6)=0, "Pending", C5/SUM(C5:C6))</f>
        <v>Pending</v>
      </c>
      <c r="E7" s="9" t="s">
        <v>11</v>
      </c>
      <c r="F7" s="11">
        <f>COUNTIF(D$12:D$38, "Not Implemented")</f>
        <v>0</v>
      </c>
    </row>
    <row r="8">
      <c r="A8" s="1"/>
    </row>
    <row r="10">
      <c r="B10" s="7" t="s">
        <v>186</v>
      </c>
      <c r="C10" s="3"/>
      <c r="D10" s="4"/>
    </row>
    <row r="11">
      <c r="B11" s="8" t="s">
        <v>13</v>
      </c>
      <c r="C11" s="8" t="s">
        <v>14</v>
      </c>
      <c r="D11" s="8" t="s">
        <v>15</v>
      </c>
    </row>
    <row r="12">
      <c r="B12" s="14" t="s">
        <v>187</v>
      </c>
      <c r="C12" s="18" t="s">
        <v>17</v>
      </c>
      <c r="D12" s="11" t="str">
        <f>IF(OR(COUNTIF(CM!$B$2:$B$70, B12) = 0, COUNTIFS(CM!$B$2:$B$70, B12, CM!$I$2:$I$70, "") &gt; 0),
    "", 
    IF(AND(COUNTIFS(CM!$B$2:$B$70, B12, CM!$I$2:$I$70, "Pass") = COUNTIF(CM!$B$2:$B$70, B12), COUNTIF(CM!$B$2:$B$70, B12) &gt; 0), 
        "Fully Implemented", 
        IF(AND(COUNTIFS(CM!$B$2:$B$70, B12, CM!$I$2:$I$70, "Fail") = COUNTIF(CM!$B$2:$B$70, B12), COUNTIF(CM!$B$2:$B$70, B12) &gt; 0), 
            "Not Implemented", 
            "Partially Implemented"
        )
    )
)</f>
        <v/>
      </c>
    </row>
    <row r="13">
      <c r="B13" s="14" t="s">
        <v>188</v>
      </c>
      <c r="C13" s="18" t="s">
        <v>189</v>
      </c>
      <c r="D13" s="11" t="str">
        <f>IF(OR(COUNTIF(CM!$B$2:$B$70, B13) = 0, COUNTIFS(CM!$B$2:$B$70, B13, CM!$I$2:$I$70, "") &gt; 0),
    "", 
    IF(AND(COUNTIFS(CM!$B$2:$B$70, B13, CM!$I$2:$I$70, "Pass") = COUNTIF(CM!$B$2:$B$70, B13), COUNTIF(CM!$B$2:$B$70, B13) &gt; 0), 
        "Fully Implemented", 
        IF(AND(COUNTIFS(CM!$B$2:$B$70, B13, CM!$I$2:$I$70, "Fail") = COUNTIF(CM!$B$2:$B$70, B13), COUNTIF(CM!$B$2:$B$70, B13) &gt; 0), 
            "Not Implemented", 
            "Partially Implemented"
        )
    )
)</f>
        <v/>
      </c>
    </row>
    <row r="14">
      <c r="B14" s="14" t="s">
        <v>190</v>
      </c>
      <c r="C14" s="18" t="s">
        <v>191</v>
      </c>
      <c r="D14" s="11" t="str">
        <f>IF(OR(COUNTIF(CM!$B$2:$B$70, B14) = 0, COUNTIFS(CM!$B$2:$B$70, B14, CM!$I$2:$I$70, "") &gt; 0),
    "", 
    IF(AND(COUNTIFS(CM!$B$2:$B$70, B14, CM!$I$2:$I$70, "Pass") = COUNTIF(CM!$B$2:$B$70, B14), COUNTIF(CM!$B$2:$B$70, B14) &gt; 0), 
        "Fully Implemented", 
        IF(AND(COUNTIFS(CM!$B$2:$B$70, B14, CM!$I$2:$I$70, "Fail") = COUNTIF(CM!$B$2:$B$70, B14), COUNTIF(CM!$B$2:$B$70, B14) &gt; 0), 
            "Not Implemented", 
            "Partially Implemented"
        )
    )
)</f>
        <v/>
      </c>
    </row>
    <row r="15">
      <c r="B15" s="14" t="s">
        <v>192</v>
      </c>
      <c r="C15" s="18" t="s">
        <v>193</v>
      </c>
      <c r="D15" s="11" t="str">
        <f>IF(OR(COUNTIF(CM!$B$2:$B$70, B15) = 0, COUNTIFS(CM!$B$2:$B$70, B15, CM!$I$2:$I$70, "") &gt; 0),
    "", 
    IF(AND(COUNTIFS(CM!$B$2:$B$70, B15, CM!$I$2:$I$70, "Pass") = COUNTIF(CM!$B$2:$B$70, B15), COUNTIF(CM!$B$2:$B$70, B15) &gt; 0), 
        "Fully Implemented", 
        IF(AND(COUNTIFS(CM!$B$2:$B$70, B15, CM!$I$2:$I$70, "Fail") = COUNTIF(CM!$B$2:$B$70, B15), COUNTIF(CM!$B$2:$B$70, B15) &gt; 0), 
            "Not Implemented", 
            "Partially Implemented"
        )
    )
)</f>
        <v/>
      </c>
    </row>
    <row r="16">
      <c r="B16" s="14" t="s">
        <v>194</v>
      </c>
      <c r="C16" s="18" t="s">
        <v>195</v>
      </c>
      <c r="D16" s="11" t="str">
        <f>IF(OR(COUNTIF(CM!$B$2:$B$70, B16) = 0, COUNTIFS(CM!$B$2:$B$70, B16, CM!$I$2:$I$70, "") &gt; 0),
    "", 
    IF(AND(COUNTIFS(CM!$B$2:$B$70, B16, CM!$I$2:$I$70, "Pass") = COUNTIF(CM!$B$2:$B$70, B16), COUNTIF(CM!$B$2:$B$70, B16) &gt; 0), 
        "Fully Implemented", 
        IF(AND(COUNTIFS(CM!$B$2:$B$70, B16, CM!$I$2:$I$70, "Fail") = COUNTIF(CM!$B$2:$B$70, B16), COUNTIF(CM!$B$2:$B$70, B16) &gt; 0), 
            "Not Implemented", 
            "Partially Implemented"
        )
    )
)</f>
        <v/>
      </c>
    </row>
    <row r="17">
      <c r="B17" s="14" t="s">
        <v>196</v>
      </c>
      <c r="C17" s="18" t="s">
        <v>197</v>
      </c>
      <c r="D17" s="11" t="str">
        <f>IF(OR(COUNTIF(CM!$B$2:$B$70, B17) = 0, COUNTIFS(CM!$B$2:$B$70, B17, CM!$I$2:$I$70, "") &gt; 0),
    "", 
    IF(AND(COUNTIFS(CM!$B$2:$B$70, B17, CM!$I$2:$I$70, "Pass") = COUNTIF(CM!$B$2:$B$70, B17), COUNTIF(CM!$B$2:$B$70, B17) &gt; 0), 
        "Fully Implemented", 
        IF(AND(COUNTIFS(CM!$B$2:$B$70, B17, CM!$I$2:$I$70, "Fail") = COUNTIF(CM!$B$2:$B$70, B17), COUNTIF(CM!$B$2:$B$70, B17) &gt; 0), 
            "Not Implemented", 
            "Partially Implemented"
        )
    )
)</f>
        <v/>
      </c>
    </row>
    <row r="18">
      <c r="B18" s="14" t="s">
        <v>198</v>
      </c>
      <c r="C18" s="18" t="s">
        <v>199</v>
      </c>
      <c r="D18" s="11" t="str">
        <f>IF(OR(COUNTIF(CM!$B$2:$B$70, B18) = 0, COUNTIFS(CM!$B$2:$B$70, B18, CM!$I$2:$I$70, "") &gt; 0),
    "", 
    IF(AND(COUNTIFS(CM!$B$2:$B$70, B18, CM!$I$2:$I$70, "Pass") = COUNTIF(CM!$B$2:$B$70, B18), COUNTIF(CM!$B$2:$B$70, B18) &gt; 0), 
        "Fully Implemented", 
        IF(AND(COUNTIFS(CM!$B$2:$B$70, B18, CM!$I$2:$I$70, "Fail") = COUNTIF(CM!$B$2:$B$70, B18), COUNTIF(CM!$B$2:$B$70, B18) &gt; 0), 
            "Not Implemented", 
            "Partially Implemented"
        )
    )
)</f>
        <v/>
      </c>
    </row>
    <row r="19">
      <c r="B19" s="14" t="s">
        <v>200</v>
      </c>
      <c r="C19" s="18" t="s">
        <v>201</v>
      </c>
      <c r="D19" s="11" t="str">
        <f>IF(OR(COUNTIF(CM!$B$2:$B$70, B19) = 0, COUNTIFS(CM!$B$2:$B$70, B19, CM!$I$2:$I$70, "") &gt; 0),
    "", 
    IF(AND(COUNTIFS(CM!$B$2:$B$70, B19, CM!$I$2:$I$70, "Pass") = COUNTIF(CM!$B$2:$B$70, B19), COUNTIF(CM!$B$2:$B$70, B19) &gt; 0), 
        "Fully Implemented", 
        IF(AND(COUNTIFS(CM!$B$2:$B$70, B19, CM!$I$2:$I$70, "Fail") = COUNTIF(CM!$B$2:$B$70, B19), COUNTIF(CM!$B$2:$B$70, B19) &gt; 0), 
            "Not Implemented", 
            "Partially Implemented"
        )
    )
)</f>
        <v/>
      </c>
    </row>
    <row r="20">
      <c r="B20" s="14" t="s">
        <v>202</v>
      </c>
      <c r="C20" s="18" t="s">
        <v>203</v>
      </c>
      <c r="D20" s="11" t="str">
        <f>IF(OR(COUNTIF(CM!$B$2:$B$70, B20) = 0, COUNTIFS(CM!$B$2:$B$70, B20, CM!$I$2:$I$70, "") &gt; 0),
    "", 
    IF(AND(COUNTIFS(CM!$B$2:$B$70, B20, CM!$I$2:$I$70, "Pass") = COUNTIF(CM!$B$2:$B$70, B20), COUNTIF(CM!$B$2:$B$70, B20) &gt; 0), 
        "Fully Implemented", 
        IF(AND(COUNTIFS(CM!$B$2:$B$70, B20, CM!$I$2:$I$70, "Fail") = COUNTIF(CM!$B$2:$B$70, B20), COUNTIF(CM!$B$2:$B$70, B20) &gt; 0), 
            "Not Implemented", 
            "Partially Implemented"
        )
    )
)</f>
        <v/>
      </c>
    </row>
    <row r="21">
      <c r="B21" s="14" t="s">
        <v>204</v>
      </c>
      <c r="C21" s="18" t="s">
        <v>205</v>
      </c>
      <c r="D21" s="11" t="str">
        <f>IF(OR(COUNTIF(CM!$B$2:$B$70, B21) = 0, COUNTIFS(CM!$B$2:$B$70, B21, CM!$I$2:$I$70, "") &gt; 0),
    "", 
    IF(AND(COUNTIFS(CM!$B$2:$B$70, B21, CM!$I$2:$I$70, "Pass") = COUNTIF(CM!$B$2:$B$70, B21), COUNTIF(CM!$B$2:$B$70, B21) &gt; 0), 
        "Fully Implemented", 
        IF(AND(COUNTIFS(CM!$B$2:$B$70, B21, CM!$I$2:$I$70, "Fail") = COUNTIF(CM!$B$2:$B$70, B21), COUNTIF(CM!$B$2:$B$70, B21) &gt; 0), 
            "Not Implemented", 
            "Partially Implemented"
        )
    )
)</f>
        <v/>
      </c>
    </row>
    <row r="22">
      <c r="B22" s="14" t="s">
        <v>206</v>
      </c>
      <c r="C22" s="18" t="s">
        <v>207</v>
      </c>
      <c r="D22" s="11" t="str">
        <f>IF(OR(COUNTIF(CM!$B$2:$B$70, B22) = 0, COUNTIFS(CM!$B$2:$B$70, B22, CM!$I$2:$I$70, "") &gt; 0),
    "", 
    IF(AND(COUNTIFS(CM!$B$2:$B$70, B22, CM!$I$2:$I$70, "Pass") = COUNTIF(CM!$B$2:$B$70, B22), COUNTIF(CM!$B$2:$B$70, B22) &gt; 0), 
        "Fully Implemented", 
        IF(AND(COUNTIFS(CM!$B$2:$B$70, B22, CM!$I$2:$I$70, "Fail") = COUNTIF(CM!$B$2:$B$70, B22), COUNTIF(CM!$B$2:$B$70, B22) &gt; 0), 
            "Not Implemented", 
            "Partially Implemented"
        )
    )
)</f>
        <v/>
      </c>
    </row>
    <row r="23">
      <c r="B23" s="14" t="s">
        <v>208</v>
      </c>
      <c r="C23" s="18" t="s">
        <v>209</v>
      </c>
      <c r="D23" s="11" t="str">
        <f>IF(OR(COUNTIF(CM!$B$2:$B$70, B23) = 0, COUNTIFS(CM!$B$2:$B$70, B23, CM!$I$2:$I$70, "") &gt; 0),
    "", 
    IF(AND(COUNTIFS(CM!$B$2:$B$70, B23, CM!$I$2:$I$70, "Pass") = COUNTIF(CM!$B$2:$B$70, B23), COUNTIF(CM!$B$2:$B$70, B23) &gt; 0), 
        "Fully Implemented", 
        IF(AND(COUNTIFS(CM!$B$2:$B$70, B23, CM!$I$2:$I$70, "Fail") = COUNTIF(CM!$B$2:$B$70, B23), COUNTIF(CM!$B$2:$B$70, B23) &gt; 0), 
            "Not Implemented", 
            "Partially Implemented"
        )
    )
)</f>
        <v/>
      </c>
    </row>
    <row r="24">
      <c r="B24" s="14" t="s">
        <v>210</v>
      </c>
      <c r="C24" s="18" t="s">
        <v>211</v>
      </c>
      <c r="D24" s="11" t="str">
        <f>IF(OR(COUNTIF(CM!$B$2:$B$70, B24) = 0, COUNTIFS(CM!$B$2:$B$70, B24, CM!$I$2:$I$70, "") &gt; 0),
    "", 
    IF(AND(COUNTIFS(CM!$B$2:$B$70, B24, CM!$I$2:$I$70, "Pass") = COUNTIF(CM!$B$2:$B$70, B24), COUNTIF(CM!$B$2:$B$70, B24) &gt; 0), 
        "Fully Implemented", 
        IF(AND(COUNTIFS(CM!$B$2:$B$70, B24, CM!$I$2:$I$70, "Fail") = COUNTIF(CM!$B$2:$B$70, B24), COUNTIF(CM!$B$2:$B$70, B24) &gt; 0), 
            "Not Implemented", 
            "Partially Implemented"
        )
    )
)</f>
        <v/>
      </c>
    </row>
    <row r="25">
      <c r="B25" s="14" t="s">
        <v>212</v>
      </c>
      <c r="C25" s="18" t="s">
        <v>213</v>
      </c>
      <c r="D25" s="11" t="str">
        <f>IF(OR(COUNTIF(CM!$B$2:$B$70, B25) = 0, COUNTIFS(CM!$B$2:$B$70, B25, CM!$I$2:$I$70, "") &gt; 0),
    "", 
    IF(AND(COUNTIFS(CM!$B$2:$B$70, B25, CM!$I$2:$I$70, "Pass") = COUNTIF(CM!$B$2:$B$70, B25), COUNTIF(CM!$B$2:$B$70, B25) &gt; 0), 
        "Fully Implemented", 
        IF(AND(COUNTIFS(CM!$B$2:$B$70, B25, CM!$I$2:$I$70, "Fail") = COUNTIF(CM!$B$2:$B$70, B25), COUNTIF(CM!$B$2:$B$70, B25) &gt; 0), 
            "Not Implemented", 
            "Partially Implemented"
        )
    )
)</f>
        <v/>
      </c>
    </row>
    <row r="26">
      <c r="B26" s="14" t="s">
        <v>214</v>
      </c>
      <c r="C26" s="18" t="s">
        <v>215</v>
      </c>
      <c r="D26" s="11" t="str">
        <f>IF(OR(COUNTIF(CM!$B$2:$B$70, B26) = 0, COUNTIFS(CM!$B$2:$B$70, B26, CM!$I$2:$I$70, "") &gt; 0),
    "", 
    IF(AND(COUNTIFS(CM!$B$2:$B$70, B26, CM!$I$2:$I$70, "Pass") = COUNTIF(CM!$B$2:$B$70, B26), COUNTIF(CM!$B$2:$B$70, B26) &gt; 0), 
        "Fully Implemented", 
        IF(AND(COUNTIFS(CM!$B$2:$B$70, B26, CM!$I$2:$I$70, "Fail") = COUNTIF(CM!$B$2:$B$70, B26), COUNTIF(CM!$B$2:$B$70, B26) &gt; 0), 
            "Not Implemented", 
            "Partially Implemented"
        )
    )
)</f>
        <v/>
      </c>
    </row>
    <row r="27">
      <c r="B27" s="14" t="s">
        <v>216</v>
      </c>
      <c r="C27" s="18" t="s">
        <v>217</v>
      </c>
      <c r="D27" s="11" t="str">
        <f>IF(OR(COUNTIF(CM!$B$2:$B$70, B27) = 0, COUNTIFS(CM!$B$2:$B$70, B27, CM!$I$2:$I$70, "") &gt; 0),
    "", 
    IF(AND(COUNTIFS(CM!$B$2:$B$70, B27, CM!$I$2:$I$70, "Pass") = COUNTIF(CM!$B$2:$B$70, B27), COUNTIF(CM!$B$2:$B$70, B27) &gt; 0), 
        "Fully Implemented", 
        IF(AND(COUNTIFS(CM!$B$2:$B$70, B27, CM!$I$2:$I$70, "Fail") = COUNTIF(CM!$B$2:$B$70, B27), COUNTIF(CM!$B$2:$B$70, B27) &gt; 0), 
            "Not Implemented", 
            "Partially Implemented"
        )
    )
)</f>
        <v/>
      </c>
    </row>
    <row r="28">
      <c r="B28" s="14" t="s">
        <v>218</v>
      </c>
      <c r="C28" s="18" t="s">
        <v>219</v>
      </c>
      <c r="D28" s="11" t="str">
        <f>IF(OR(COUNTIF(CM!$B$2:$B$70, B28) = 0, COUNTIFS(CM!$B$2:$B$70, B28, CM!$I$2:$I$70, "") &gt; 0),
    "", 
    IF(AND(COUNTIFS(CM!$B$2:$B$70, B28, CM!$I$2:$I$70, "Pass") = COUNTIF(CM!$B$2:$B$70, B28), COUNTIF(CM!$B$2:$B$70, B28) &gt; 0), 
        "Fully Implemented", 
        IF(AND(COUNTIFS(CM!$B$2:$B$70, B28, CM!$I$2:$I$70, "Fail") = COUNTIF(CM!$B$2:$B$70, B28), COUNTIF(CM!$B$2:$B$70, B28) &gt; 0), 
            "Not Implemented", 
            "Partially Implemented"
        )
    )
)</f>
        <v/>
      </c>
    </row>
    <row r="29">
      <c r="B29" s="14" t="s">
        <v>220</v>
      </c>
      <c r="C29" s="18" t="s">
        <v>221</v>
      </c>
      <c r="D29" s="11" t="str">
        <f>IF(OR(COUNTIF(CM!$B$2:$B$70, B29) = 0, COUNTIFS(CM!$B$2:$B$70, B29, CM!$I$2:$I$70, "") &gt; 0),
    "", 
    IF(AND(COUNTIFS(CM!$B$2:$B$70, B29, CM!$I$2:$I$70, "Pass") = COUNTIF(CM!$B$2:$B$70, B29), COUNTIF(CM!$B$2:$B$70, B29) &gt; 0), 
        "Fully Implemented", 
        IF(AND(COUNTIFS(CM!$B$2:$B$70, B29, CM!$I$2:$I$70, "Fail") = COUNTIF(CM!$B$2:$B$70, B29), COUNTIF(CM!$B$2:$B$70, B29) &gt; 0), 
            "Not Implemented", 
            "Partially Implemented"
        )
    )
)</f>
        <v/>
      </c>
    </row>
    <row r="30">
      <c r="B30" s="14" t="s">
        <v>222</v>
      </c>
      <c r="C30" s="18" t="s">
        <v>223</v>
      </c>
      <c r="D30" s="11" t="str">
        <f>IF(OR(COUNTIF(CM!$B$2:$B$70, B30) = 0, COUNTIFS(CM!$B$2:$B$70, B30, CM!$I$2:$I$70, "") &gt; 0),
    "", 
    IF(AND(COUNTIFS(CM!$B$2:$B$70, B30, CM!$I$2:$I$70, "Pass") = COUNTIF(CM!$B$2:$B$70, B30), COUNTIF(CM!$B$2:$B$70, B30) &gt; 0), 
        "Fully Implemented", 
        IF(AND(COUNTIFS(CM!$B$2:$B$70, B30, CM!$I$2:$I$70, "Fail") = COUNTIF(CM!$B$2:$B$70, B30), COUNTIF(CM!$B$2:$B$70, B30) &gt; 0), 
            "Not Implemented", 
            "Partially Implemented"
        )
    )
)</f>
        <v/>
      </c>
    </row>
    <row r="31">
      <c r="B31" s="14" t="s">
        <v>224</v>
      </c>
      <c r="C31" s="18" t="s">
        <v>225</v>
      </c>
      <c r="D31" s="11" t="str">
        <f>IF(OR(COUNTIF(CM!$B$2:$B$70, B31) = 0, COUNTIFS(CM!$B$2:$B$70, B31, CM!$I$2:$I$70, "") &gt; 0),
    "", 
    IF(AND(COUNTIFS(CM!$B$2:$B$70, B31, CM!$I$2:$I$70, "Pass") = COUNTIF(CM!$B$2:$B$70, B31), COUNTIF(CM!$B$2:$B$70, B31) &gt; 0), 
        "Fully Implemented", 
        IF(AND(COUNTIFS(CM!$B$2:$B$70, B31, CM!$I$2:$I$70, "Fail") = COUNTIF(CM!$B$2:$B$70, B31), COUNTIF(CM!$B$2:$B$70, B31) &gt; 0), 
            "Not Implemented", 
            "Partially Implemented"
        )
    )
)</f>
        <v/>
      </c>
    </row>
    <row r="32">
      <c r="B32" s="14" t="s">
        <v>226</v>
      </c>
      <c r="C32" s="18" t="s">
        <v>227</v>
      </c>
      <c r="D32" s="11" t="str">
        <f>IF(OR(COUNTIF(CM!$B$2:$B$70, B32) = 0, COUNTIFS(CM!$B$2:$B$70, B32, CM!$I$2:$I$70, "") &gt; 0),
    "", 
    IF(AND(COUNTIFS(CM!$B$2:$B$70, B32, CM!$I$2:$I$70, "Pass") = COUNTIF(CM!$B$2:$B$70, B32), COUNTIF(CM!$B$2:$B$70, B32) &gt; 0), 
        "Fully Implemented", 
        IF(AND(COUNTIFS(CM!$B$2:$B$70, B32, CM!$I$2:$I$70, "Fail") = COUNTIF(CM!$B$2:$B$70, B32), COUNTIF(CM!$B$2:$B$70, B32) &gt; 0), 
            "Not Implemented", 
            "Partially Implemented"
        )
    )
)</f>
        <v/>
      </c>
    </row>
    <row r="33">
      <c r="B33" s="14" t="s">
        <v>228</v>
      </c>
      <c r="C33" s="18" t="s">
        <v>229</v>
      </c>
      <c r="D33" s="11" t="str">
        <f>IF(OR(COUNTIF(CM!$B$2:$B$70, B33) = 0, COUNTIFS(CM!$B$2:$B$70, B33, CM!$I$2:$I$70, "") &gt; 0),
    "", 
    IF(AND(COUNTIFS(CM!$B$2:$B$70, B33, CM!$I$2:$I$70, "Pass") = COUNTIF(CM!$B$2:$B$70, B33), COUNTIF(CM!$B$2:$B$70, B33) &gt; 0), 
        "Fully Implemented", 
        IF(AND(COUNTIFS(CM!$B$2:$B$70, B33, CM!$I$2:$I$70, "Fail") = COUNTIF(CM!$B$2:$B$70, B33), COUNTIF(CM!$B$2:$B$70, B33) &gt; 0), 
            "Not Implemented", 
            "Partially Implemented"
        )
    )
)</f>
        <v/>
      </c>
    </row>
    <row r="34">
      <c r="B34" s="14" t="s">
        <v>230</v>
      </c>
      <c r="C34" s="18" t="s">
        <v>231</v>
      </c>
      <c r="D34" s="11" t="str">
        <f>IF(OR(COUNTIF(CM!$B$2:$B$70, B34) = 0, COUNTIFS(CM!$B$2:$B$70, B34, CM!$I$2:$I$70, "") &gt; 0),
    "", 
    IF(AND(COUNTIFS(CM!$B$2:$B$70, B34, CM!$I$2:$I$70, "Pass") = COUNTIF(CM!$B$2:$B$70, B34), COUNTIF(CM!$B$2:$B$70, B34) &gt; 0), 
        "Fully Implemented", 
        IF(AND(COUNTIFS(CM!$B$2:$B$70, B34, CM!$I$2:$I$70, "Fail") = COUNTIF(CM!$B$2:$B$70, B34), COUNTIF(CM!$B$2:$B$70, B34) &gt; 0), 
            "Not Implemented", 
            "Partially Implemented"
        )
    )
)</f>
        <v/>
      </c>
    </row>
    <row r="35">
      <c r="B35" s="14" t="s">
        <v>232</v>
      </c>
      <c r="C35" s="18" t="s">
        <v>233</v>
      </c>
      <c r="D35" s="11" t="str">
        <f>IF(OR(COUNTIF(CM!$B$2:$B$70, B35) = 0, COUNTIFS(CM!$B$2:$B$70, B35, CM!$I$2:$I$70, "") &gt; 0),
    "", 
    IF(AND(COUNTIFS(CM!$B$2:$B$70, B35, CM!$I$2:$I$70, "Pass") = COUNTIF(CM!$B$2:$B$70, B35), COUNTIF(CM!$B$2:$B$70, B35) &gt; 0), 
        "Fully Implemented", 
        IF(AND(COUNTIFS(CM!$B$2:$B$70, B35, CM!$I$2:$I$70, "Fail") = COUNTIF(CM!$B$2:$B$70, B35), COUNTIF(CM!$B$2:$B$70, B35) &gt; 0), 
            "Not Implemented", 
            "Partially Implemented"
        )
    )
)</f>
        <v/>
      </c>
    </row>
    <row r="36">
      <c r="B36" s="14" t="s">
        <v>234</v>
      </c>
      <c r="C36" s="18" t="s">
        <v>235</v>
      </c>
      <c r="D36" s="11" t="str">
        <f>IF(OR(COUNTIF(CM!$B$2:$B$70, B36) = 0, COUNTIFS(CM!$B$2:$B$70, B36, CM!$I$2:$I$70, "") &gt; 0),
    "", 
    IF(AND(COUNTIFS(CM!$B$2:$B$70, B36, CM!$I$2:$I$70, "Pass") = COUNTIF(CM!$B$2:$B$70, B36), COUNTIF(CM!$B$2:$B$70, B36) &gt; 0), 
        "Fully Implemented", 
        IF(AND(COUNTIFS(CM!$B$2:$B$70, B36, CM!$I$2:$I$70, "Fail") = COUNTIF(CM!$B$2:$B$70, B36), COUNTIF(CM!$B$2:$B$70, B36) &gt; 0), 
            "Not Implemented", 
            "Partially Implemented"
        )
    )
)</f>
        <v/>
      </c>
    </row>
    <row r="37">
      <c r="B37" s="14" t="s">
        <v>236</v>
      </c>
      <c r="C37" s="18" t="s">
        <v>237</v>
      </c>
      <c r="D37" s="11" t="str">
        <f>IF(OR(COUNTIF(CM!$B$2:$B$70, B37) = 0, COUNTIFS(CM!$B$2:$B$70, B37, CM!$I$2:$I$70, "") &gt; 0),
    "", 
    IF(AND(COUNTIFS(CM!$B$2:$B$70, B37, CM!$I$2:$I$70, "Pass") = COUNTIF(CM!$B$2:$B$70, B37), COUNTIF(CM!$B$2:$B$70, B37) &gt; 0), 
        "Fully Implemented", 
        IF(AND(COUNTIFS(CM!$B$2:$B$70, B37, CM!$I$2:$I$70, "Fail") = COUNTIF(CM!$B$2:$B$70, B37), COUNTIF(CM!$B$2:$B$70, B37) &gt; 0), 
            "Not Implemented", 
            "Partially Implemented"
        )
    )
)</f>
        <v/>
      </c>
    </row>
    <row r="38">
      <c r="B38" s="14" t="s">
        <v>238</v>
      </c>
      <c r="C38" s="14" t="s">
        <v>239</v>
      </c>
      <c r="D38" s="11" t="str">
        <f>IF(OR(COUNTIF(CM!$B$2:$B$70, B38) = 0, COUNTIFS(CM!$B$2:$B$70, B38, CM!$I$2:$I$70, "") &gt; 0),
    "", 
    IF(AND(COUNTIFS(CM!$B$2:$B$70, B38, CM!$I$2:$I$70, "Pass") = COUNTIF(CM!$B$2:$B$70, B38), COUNTIF(CM!$B$2:$B$70, B38) &gt; 0), 
        "Fully Implemented", 
        IF(AND(COUNTIFS(CM!$B$2:$B$70, B38, CM!$I$2:$I$70, "Fail") = COUNTIF(CM!$B$2:$B$70, B38), COUNTIF(CM!$B$2:$B$70, B38) &gt; 0), 
            "Not Implemented", 
            "Partially Implemented"
        )
    )
)</f>
        <v/>
      </c>
    </row>
  </sheetData>
  <mergeCells count="4">
    <mergeCell ref="B1:G1"/>
    <mergeCell ref="B10:D10"/>
    <mergeCell ref="B3:C3"/>
    <mergeCell ref="E3:F3"/>
  </mergeCells>
  <conditionalFormatting sqref="C11 D11:D38 C13:C17">
    <cfRule type="cellIs" dxfId="1" priority="1" operator="equal">
      <formula>"Fully Implemented"</formula>
    </cfRule>
  </conditionalFormatting>
  <conditionalFormatting sqref="C11 D11:D38 C13:C17">
    <cfRule type="cellIs" dxfId="0" priority="2" operator="equal">
      <formula>"Partially Implemented"</formula>
    </cfRule>
  </conditionalFormatting>
  <conditionalFormatting sqref="C11 D11:D38 C13:C17">
    <cfRule type="cellIs" dxfId="2" priority="3" operator="equal">
      <formula>"Not Implemented"</formula>
    </cfRule>
  </conditionalFormatting>
  <conditionalFormatting sqref="C7">
    <cfRule type="cellIs" dxfId="2" priority="4" operator="lessThan">
      <formula>0.34</formula>
    </cfRule>
  </conditionalFormatting>
  <conditionalFormatting sqref="C7">
    <cfRule type="cellIs" dxfId="0" priority="5" operator="between">
      <formula>0.34</formula>
      <formula>0.66</formula>
    </cfRule>
  </conditionalFormatting>
  <conditionalFormatting sqref="C7">
    <cfRule type="cellIs" dxfId="1" priority="6" operator="greaterThan">
      <formula>0.66</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26.29"/>
    <col customWidth="1" min="2" max="2" width="16.29"/>
    <col customWidth="1" min="3" max="3" width="21.29"/>
    <col customWidth="1" min="4" max="4" width="58.43"/>
    <col customWidth="1" min="5" max="5" width="39.57"/>
    <col customWidth="1" min="6" max="6" width="64.43"/>
    <col customWidth="1" min="7" max="7" width="55.43"/>
    <col customWidth="1" min="8" max="8" width="67.14"/>
    <col customWidth="1" min="9" max="9" width="26.43"/>
    <col customWidth="1" min="10" max="10" width="64.43"/>
  </cols>
  <sheetData>
    <row r="1">
      <c r="A1" s="19" t="s">
        <v>240</v>
      </c>
      <c r="B1" s="20" t="s">
        <v>241</v>
      </c>
      <c r="C1" s="21" t="s">
        <v>14</v>
      </c>
      <c r="D1" s="22" t="s">
        <v>242</v>
      </c>
      <c r="E1" s="22" t="s">
        <v>243</v>
      </c>
      <c r="F1" s="21" t="s">
        <v>244</v>
      </c>
      <c r="G1" s="23" t="s">
        <v>245</v>
      </c>
      <c r="H1" s="23" t="s">
        <v>246</v>
      </c>
      <c r="I1" s="23" t="s">
        <v>15</v>
      </c>
      <c r="J1" s="23" t="s">
        <v>247</v>
      </c>
    </row>
    <row r="2">
      <c r="A2" s="24" t="s">
        <v>248</v>
      </c>
      <c r="B2" s="25" t="s">
        <v>16</v>
      </c>
      <c r="C2" s="26" t="s">
        <v>17</v>
      </c>
      <c r="D2" s="26" t="s">
        <v>249</v>
      </c>
      <c r="E2" s="27"/>
      <c r="F2" s="26" t="s">
        <v>250</v>
      </c>
      <c r="G2" s="27"/>
      <c r="H2" s="28"/>
      <c r="I2" s="29"/>
      <c r="J2" s="27"/>
    </row>
    <row r="3">
      <c r="A3" s="24" t="s">
        <v>248</v>
      </c>
      <c r="B3" s="25" t="s">
        <v>16</v>
      </c>
      <c r="C3" s="26" t="s">
        <v>17</v>
      </c>
      <c r="D3" s="26" t="s">
        <v>251</v>
      </c>
      <c r="E3" s="27"/>
      <c r="F3" s="26" t="s">
        <v>250</v>
      </c>
      <c r="G3" s="27"/>
      <c r="H3" s="28"/>
      <c r="I3" s="29"/>
      <c r="J3" s="27"/>
    </row>
    <row r="4">
      <c r="A4" s="24" t="s">
        <v>248</v>
      </c>
      <c r="B4" s="25" t="s">
        <v>16</v>
      </c>
      <c r="C4" s="26" t="s">
        <v>17</v>
      </c>
      <c r="D4" s="26" t="s">
        <v>252</v>
      </c>
      <c r="E4" s="27"/>
      <c r="F4" s="26" t="s">
        <v>253</v>
      </c>
      <c r="G4" s="27"/>
      <c r="H4" s="28"/>
      <c r="I4" s="29"/>
      <c r="J4" s="27"/>
    </row>
    <row r="5">
      <c r="A5" s="24" t="s">
        <v>248</v>
      </c>
      <c r="B5" s="25" t="s">
        <v>16</v>
      </c>
      <c r="C5" s="26" t="s">
        <v>17</v>
      </c>
      <c r="D5" s="26" t="s">
        <v>254</v>
      </c>
      <c r="E5" s="27"/>
      <c r="F5" s="30"/>
      <c r="G5" s="27"/>
      <c r="H5" s="28"/>
      <c r="I5" s="29"/>
      <c r="J5" s="27"/>
    </row>
    <row r="6">
      <c r="A6" s="24" t="s">
        <v>248</v>
      </c>
      <c r="B6" s="25" t="s">
        <v>16</v>
      </c>
      <c r="C6" s="26" t="s">
        <v>17</v>
      </c>
      <c r="D6" s="26" t="s">
        <v>255</v>
      </c>
      <c r="E6" s="27"/>
      <c r="F6" s="26" t="s">
        <v>256</v>
      </c>
      <c r="G6" s="27"/>
      <c r="H6" s="28"/>
      <c r="I6" s="29"/>
      <c r="J6" s="27"/>
    </row>
    <row r="7">
      <c r="A7" s="24" t="s">
        <v>248</v>
      </c>
      <c r="B7" s="25" t="s">
        <v>16</v>
      </c>
      <c r="C7" s="26" t="s">
        <v>17</v>
      </c>
      <c r="D7" s="26" t="s">
        <v>257</v>
      </c>
      <c r="E7" s="27"/>
      <c r="F7" s="26" t="s">
        <v>258</v>
      </c>
      <c r="G7" s="27"/>
      <c r="H7" s="28"/>
      <c r="I7" s="29"/>
      <c r="J7" s="27"/>
    </row>
    <row r="8">
      <c r="A8" s="24" t="s">
        <v>248</v>
      </c>
      <c r="B8" s="25" t="s">
        <v>16</v>
      </c>
      <c r="C8" s="26" t="s">
        <v>17</v>
      </c>
      <c r="D8" s="26" t="s">
        <v>259</v>
      </c>
      <c r="E8" s="27"/>
      <c r="F8" s="26" t="s">
        <v>260</v>
      </c>
      <c r="G8" s="27"/>
      <c r="H8" s="28"/>
      <c r="I8" s="29"/>
      <c r="J8" s="27"/>
    </row>
    <row r="9">
      <c r="A9" s="24" t="s">
        <v>248</v>
      </c>
      <c r="B9" s="25" t="s">
        <v>18</v>
      </c>
      <c r="C9" s="26" t="s">
        <v>19</v>
      </c>
      <c r="D9" s="26" t="s">
        <v>261</v>
      </c>
      <c r="E9" s="27"/>
      <c r="F9" s="31"/>
      <c r="G9" s="27"/>
      <c r="H9" s="28"/>
      <c r="I9" s="29"/>
      <c r="J9" s="27"/>
    </row>
    <row r="10">
      <c r="A10" s="24" t="s">
        <v>248</v>
      </c>
      <c r="B10" s="25" t="s">
        <v>18</v>
      </c>
      <c r="C10" s="26" t="s">
        <v>19</v>
      </c>
      <c r="D10" s="26" t="s">
        <v>262</v>
      </c>
      <c r="E10" s="27"/>
      <c r="F10" s="31"/>
      <c r="G10" s="27"/>
      <c r="H10" s="28"/>
      <c r="I10" s="29"/>
      <c r="J10" s="27"/>
    </row>
    <row r="11">
      <c r="A11" s="24" t="s">
        <v>248</v>
      </c>
      <c r="B11" s="25" t="s">
        <v>18</v>
      </c>
      <c r="C11" s="26" t="s">
        <v>19</v>
      </c>
      <c r="D11" s="26" t="s">
        <v>263</v>
      </c>
      <c r="E11" s="27"/>
      <c r="F11" s="26" t="s">
        <v>264</v>
      </c>
      <c r="G11" s="27"/>
      <c r="H11" s="28"/>
      <c r="I11" s="29"/>
      <c r="J11" s="27"/>
    </row>
    <row r="12">
      <c r="A12" s="24" t="s">
        <v>248</v>
      </c>
      <c r="B12" s="25" t="s">
        <v>18</v>
      </c>
      <c r="C12" s="26" t="s">
        <v>19</v>
      </c>
      <c r="D12" s="26" t="s">
        <v>265</v>
      </c>
      <c r="E12" s="27"/>
      <c r="F12" s="26" t="s">
        <v>266</v>
      </c>
      <c r="G12" s="27"/>
      <c r="H12" s="27"/>
      <c r="I12" s="29"/>
      <c r="J12" s="27"/>
    </row>
    <row r="13">
      <c r="A13" s="24" t="s">
        <v>248</v>
      </c>
      <c r="B13" s="25" t="s">
        <v>18</v>
      </c>
      <c r="C13" s="26" t="s">
        <v>19</v>
      </c>
      <c r="D13" s="26" t="s">
        <v>267</v>
      </c>
      <c r="E13" s="27"/>
      <c r="F13" s="26" t="s">
        <v>250</v>
      </c>
      <c r="G13" s="27"/>
      <c r="H13" s="27"/>
      <c r="I13" s="29"/>
      <c r="J13" s="27"/>
    </row>
    <row r="14">
      <c r="A14" s="24" t="s">
        <v>248</v>
      </c>
      <c r="B14" s="25" t="s">
        <v>18</v>
      </c>
      <c r="C14" s="26" t="s">
        <v>19</v>
      </c>
      <c r="D14" s="26" t="s">
        <v>268</v>
      </c>
      <c r="E14" s="27"/>
      <c r="F14" s="32" t="s">
        <v>269</v>
      </c>
      <c r="G14" s="27"/>
      <c r="H14" s="27"/>
      <c r="I14" s="29"/>
      <c r="J14" s="27"/>
    </row>
    <row r="15">
      <c r="A15" s="24" t="s">
        <v>248</v>
      </c>
      <c r="B15" s="25" t="s">
        <v>18</v>
      </c>
      <c r="C15" s="26" t="s">
        <v>19</v>
      </c>
      <c r="D15" s="26" t="s">
        <v>270</v>
      </c>
      <c r="E15" s="27"/>
      <c r="F15" s="30"/>
      <c r="G15" s="27"/>
      <c r="H15" s="27"/>
      <c r="I15" s="29"/>
      <c r="J15" s="27"/>
    </row>
    <row r="16">
      <c r="A16" s="24" t="s">
        <v>248</v>
      </c>
      <c r="B16" s="25" t="s">
        <v>18</v>
      </c>
      <c r="C16" s="26" t="s">
        <v>19</v>
      </c>
      <c r="D16" s="26" t="s">
        <v>271</v>
      </c>
      <c r="E16" s="27"/>
      <c r="F16" s="32" t="s">
        <v>272</v>
      </c>
      <c r="G16" s="27"/>
      <c r="H16" s="27"/>
      <c r="I16" s="29"/>
      <c r="J16" s="27"/>
    </row>
    <row r="17">
      <c r="A17" s="24" t="s">
        <v>248</v>
      </c>
      <c r="B17" s="25" t="s">
        <v>18</v>
      </c>
      <c r="C17" s="26" t="s">
        <v>19</v>
      </c>
      <c r="D17" s="26" t="s">
        <v>273</v>
      </c>
      <c r="E17" s="27"/>
      <c r="F17" s="31"/>
      <c r="G17" s="27"/>
      <c r="H17" s="27"/>
      <c r="I17" s="29"/>
      <c r="J17" s="27"/>
    </row>
    <row r="18">
      <c r="A18" s="24" t="s">
        <v>248</v>
      </c>
      <c r="B18" s="25" t="s">
        <v>18</v>
      </c>
      <c r="C18" s="26" t="s">
        <v>19</v>
      </c>
      <c r="D18" s="26" t="s">
        <v>274</v>
      </c>
      <c r="E18" s="27"/>
      <c r="F18" s="30"/>
      <c r="G18" s="27"/>
      <c r="H18" s="27"/>
      <c r="I18" s="29"/>
      <c r="J18" s="27"/>
    </row>
    <row r="19">
      <c r="A19" s="24" t="s">
        <v>248</v>
      </c>
      <c r="B19" s="25" t="s">
        <v>18</v>
      </c>
      <c r="C19" s="26" t="s">
        <v>19</v>
      </c>
      <c r="D19" s="26" t="s">
        <v>275</v>
      </c>
      <c r="E19" s="27"/>
      <c r="F19" s="26" t="s">
        <v>266</v>
      </c>
      <c r="G19" s="27"/>
      <c r="H19" s="27"/>
      <c r="I19" s="29"/>
      <c r="J19" s="27"/>
    </row>
    <row r="20">
      <c r="A20" s="24" t="s">
        <v>248</v>
      </c>
      <c r="B20" s="25" t="s">
        <v>18</v>
      </c>
      <c r="C20" s="26" t="s">
        <v>19</v>
      </c>
      <c r="D20" s="26" t="s">
        <v>276</v>
      </c>
      <c r="E20" s="27"/>
      <c r="F20" s="32" t="s">
        <v>277</v>
      </c>
      <c r="G20" s="27"/>
      <c r="H20" s="27"/>
      <c r="I20" s="29"/>
      <c r="J20" s="27"/>
    </row>
    <row r="21">
      <c r="A21" s="24" t="s">
        <v>248</v>
      </c>
      <c r="B21" s="25" t="s">
        <v>18</v>
      </c>
      <c r="C21" s="26" t="s">
        <v>19</v>
      </c>
      <c r="D21" s="26" t="s">
        <v>278</v>
      </c>
      <c r="E21" s="27"/>
      <c r="F21" s="30"/>
      <c r="G21" s="27"/>
      <c r="H21" s="27"/>
      <c r="I21" s="29"/>
      <c r="J21" s="27"/>
    </row>
    <row r="22">
      <c r="A22" s="24" t="s">
        <v>248</v>
      </c>
      <c r="B22" s="25" t="s">
        <v>18</v>
      </c>
      <c r="C22" s="26" t="s">
        <v>19</v>
      </c>
      <c r="D22" s="26" t="s">
        <v>279</v>
      </c>
      <c r="E22" s="27"/>
      <c r="F22" s="31"/>
      <c r="G22" s="27"/>
      <c r="H22" s="27"/>
      <c r="I22" s="29"/>
      <c r="J22" s="27"/>
    </row>
    <row r="23">
      <c r="A23" s="24" t="s">
        <v>248</v>
      </c>
      <c r="B23" s="25" t="s">
        <v>20</v>
      </c>
      <c r="C23" s="31" t="s">
        <v>280</v>
      </c>
      <c r="D23" s="26" t="s">
        <v>281</v>
      </c>
      <c r="E23" s="27"/>
      <c r="F23" s="26" t="s">
        <v>282</v>
      </c>
      <c r="G23" s="27"/>
      <c r="H23" s="27"/>
      <c r="I23" s="29"/>
      <c r="J23" s="27"/>
    </row>
    <row r="24">
      <c r="A24" s="24" t="s">
        <v>248</v>
      </c>
      <c r="B24" s="25" t="s">
        <v>22</v>
      </c>
      <c r="C24" s="31" t="s">
        <v>283</v>
      </c>
      <c r="D24" s="26" t="s">
        <v>284</v>
      </c>
      <c r="E24" s="27"/>
      <c r="F24" s="26" t="s">
        <v>285</v>
      </c>
      <c r="G24" s="27"/>
      <c r="H24" s="27"/>
      <c r="I24" s="29"/>
      <c r="J24" s="27"/>
    </row>
    <row r="25">
      <c r="A25" s="24" t="s">
        <v>248</v>
      </c>
      <c r="B25" s="25" t="s">
        <v>24</v>
      </c>
      <c r="C25" s="31" t="s">
        <v>286</v>
      </c>
      <c r="D25" s="26" t="s">
        <v>287</v>
      </c>
      <c r="E25" s="27"/>
      <c r="F25" s="26" t="s">
        <v>288</v>
      </c>
      <c r="G25" s="27"/>
      <c r="H25" s="27"/>
      <c r="I25" s="29"/>
      <c r="J25" s="27"/>
    </row>
    <row r="26">
      <c r="A26" s="24" t="s">
        <v>248</v>
      </c>
      <c r="B26" s="25" t="s">
        <v>26</v>
      </c>
      <c r="C26" s="31" t="s">
        <v>289</v>
      </c>
      <c r="D26" s="26" t="s">
        <v>290</v>
      </c>
      <c r="E26" s="27"/>
      <c r="F26" s="31"/>
      <c r="G26" s="27"/>
      <c r="H26" s="27"/>
      <c r="I26" s="29"/>
      <c r="J26" s="27"/>
    </row>
    <row r="27">
      <c r="A27" s="24" t="s">
        <v>248</v>
      </c>
      <c r="B27" s="25" t="s">
        <v>28</v>
      </c>
      <c r="C27" s="31" t="s">
        <v>291</v>
      </c>
      <c r="D27" s="26" t="s">
        <v>292</v>
      </c>
      <c r="E27" s="27"/>
      <c r="F27" s="26" t="s">
        <v>293</v>
      </c>
      <c r="G27" s="27"/>
      <c r="H27" s="27"/>
      <c r="I27" s="29"/>
      <c r="J27" s="27"/>
    </row>
    <row r="28">
      <c r="A28" s="24" t="s">
        <v>248</v>
      </c>
      <c r="B28" s="25" t="s">
        <v>30</v>
      </c>
      <c r="C28" s="31" t="s">
        <v>294</v>
      </c>
      <c r="D28" s="26" t="s">
        <v>295</v>
      </c>
      <c r="E28" s="27"/>
      <c r="F28" s="26" t="s">
        <v>296</v>
      </c>
      <c r="G28" s="27"/>
      <c r="H28" s="27"/>
      <c r="I28" s="29"/>
      <c r="J28" s="27"/>
    </row>
    <row r="29">
      <c r="A29" s="24" t="s">
        <v>248</v>
      </c>
      <c r="B29" s="25" t="s">
        <v>30</v>
      </c>
      <c r="C29" s="31" t="s">
        <v>294</v>
      </c>
      <c r="D29" s="26" t="s">
        <v>297</v>
      </c>
      <c r="E29" s="27"/>
      <c r="F29" s="31"/>
      <c r="G29" s="27"/>
      <c r="H29" s="27"/>
      <c r="I29" s="29"/>
      <c r="J29" s="27"/>
    </row>
    <row r="30">
      <c r="A30" s="24" t="s">
        <v>248</v>
      </c>
      <c r="B30" s="25" t="s">
        <v>30</v>
      </c>
      <c r="C30" s="31" t="s">
        <v>294</v>
      </c>
      <c r="D30" s="26" t="s">
        <v>298</v>
      </c>
      <c r="E30" s="27"/>
      <c r="F30" s="31"/>
      <c r="G30" s="27"/>
      <c r="H30" s="27"/>
      <c r="I30" s="29"/>
      <c r="J30" s="27"/>
    </row>
    <row r="31">
      <c r="A31" s="24" t="s">
        <v>248</v>
      </c>
      <c r="B31" s="25" t="s">
        <v>30</v>
      </c>
      <c r="C31" s="31" t="s">
        <v>294</v>
      </c>
      <c r="D31" s="26" t="s">
        <v>299</v>
      </c>
      <c r="E31" s="27"/>
      <c r="F31" s="31"/>
      <c r="G31" s="27"/>
      <c r="H31" s="27"/>
      <c r="I31" s="29"/>
      <c r="J31" s="27"/>
    </row>
    <row r="32">
      <c r="A32" s="24" t="s">
        <v>248</v>
      </c>
      <c r="B32" s="25" t="s">
        <v>32</v>
      </c>
      <c r="C32" s="31" t="s">
        <v>300</v>
      </c>
      <c r="D32" s="26" t="s">
        <v>301</v>
      </c>
      <c r="E32" s="27"/>
      <c r="F32" s="26" t="s">
        <v>302</v>
      </c>
      <c r="G32" s="27"/>
      <c r="H32" s="27"/>
      <c r="I32" s="29"/>
      <c r="J32" s="27"/>
    </row>
    <row r="33">
      <c r="A33" s="24" t="s">
        <v>248</v>
      </c>
      <c r="B33" s="25" t="s">
        <v>34</v>
      </c>
      <c r="C33" s="31" t="s">
        <v>303</v>
      </c>
      <c r="D33" s="26" t="s">
        <v>304</v>
      </c>
      <c r="E33" s="27"/>
      <c r="F33" s="26" t="s">
        <v>305</v>
      </c>
      <c r="G33" s="27"/>
      <c r="H33" s="27"/>
      <c r="I33" s="29"/>
      <c r="J33" s="27"/>
    </row>
    <row r="34">
      <c r="A34" s="24" t="s">
        <v>248</v>
      </c>
      <c r="B34" s="25" t="s">
        <v>34</v>
      </c>
      <c r="C34" s="31" t="s">
        <v>303</v>
      </c>
      <c r="D34" s="26" t="s">
        <v>306</v>
      </c>
      <c r="E34" s="27"/>
      <c r="F34" s="26" t="s">
        <v>307</v>
      </c>
      <c r="G34" s="27"/>
      <c r="H34" s="27"/>
      <c r="I34" s="29"/>
      <c r="J34" s="27"/>
    </row>
    <row r="35">
      <c r="A35" s="24" t="s">
        <v>248</v>
      </c>
      <c r="B35" s="25" t="s">
        <v>36</v>
      </c>
      <c r="C35" s="31" t="s">
        <v>308</v>
      </c>
      <c r="D35" s="26" t="s">
        <v>309</v>
      </c>
      <c r="E35" s="27"/>
      <c r="F35" s="26" t="s">
        <v>310</v>
      </c>
      <c r="G35" s="27"/>
      <c r="H35" s="27"/>
      <c r="I35" s="29"/>
      <c r="J35" s="27"/>
    </row>
    <row r="36">
      <c r="A36" s="24" t="s">
        <v>248</v>
      </c>
      <c r="B36" s="25" t="s">
        <v>38</v>
      </c>
      <c r="C36" s="31" t="s">
        <v>39</v>
      </c>
      <c r="D36" s="26" t="s">
        <v>311</v>
      </c>
      <c r="E36" s="27"/>
      <c r="F36" s="31"/>
      <c r="G36" s="27"/>
      <c r="H36" s="27"/>
      <c r="I36" s="29"/>
      <c r="J36" s="27"/>
    </row>
    <row r="37">
      <c r="A37" s="24" t="s">
        <v>248</v>
      </c>
      <c r="B37" s="25" t="s">
        <v>40</v>
      </c>
      <c r="C37" s="31" t="s">
        <v>41</v>
      </c>
      <c r="D37" s="26" t="s">
        <v>312</v>
      </c>
      <c r="E37" s="27"/>
      <c r="F37" s="26" t="s">
        <v>313</v>
      </c>
      <c r="G37" s="27"/>
      <c r="H37" s="27"/>
      <c r="I37" s="29"/>
      <c r="J37" s="27"/>
    </row>
    <row r="38">
      <c r="A38" s="24" t="s">
        <v>248</v>
      </c>
      <c r="B38" s="25" t="s">
        <v>42</v>
      </c>
      <c r="C38" s="31" t="s">
        <v>314</v>
      </c>
      <c r="D38" s="26" t="s">
        <v>315</v>
      </c>
      <c r="E38" s="27"/>
      <c r="F38" s="26" t="s">
        <v>316</v>
      </c>
      <c r="G38" s="27"/>
      <c r="H38" s="27"/>
      <c r="I38" s="29"/>
      <c r="J38" s="27"/>
    </row>
    <row r="39">
      <c r="A39" s="24" t="s">
        <v>248</v>
      </c>
      <c r="B39" s="25" t="s">
        <v>44</v>
      </c>
      <c r="C39" s="31" t="s">
        <v>45</v>
      </c>
      <c r="D39" s="26" t="s">
        <v>317</v>
      </c>
      <c r="E39" s="27"/>
      <c r="F39" s="26" t="s">
        <v>318</v>
      </c>
      <c r="G39" s="27"/>
      <c r="H39" s="27"/>
      <c r="I39" s="29"/>
      <c r="J39" s="27"/>
    </row>
    <row r="40">
      <c r="A40" s="24" t="s">
        <v>248</v>
      </c>
      <c r="B40" s="25" t="s">
        <v>44</v>
      </c>
      <c r="C40" s="31" t="s">
        <v>45</v>
      </c>
      <c r="D40" s="26" t="s">
        <v>319</v>
      </c>
      <c r="E40" s="27"/>
      <c r="F40" s="31"/>
      <c r="G40" s="27"/>
      <c r="H40" s="27"/>
      <c r="I40" s="29"/>
      <c r="J40" s="27"/>
    </row>
    <row r="41">
      <c r="A41" s="24" t="s">
        <v>248</v>
      </c>
      <c r="B41" s="25" t="s">
        <v>46</v>
      </c>
      <c r="C41" s="31" t="s">
        <v>47</v>
      </c>
      <c r="D41" s="26" t="s">
        <v>320</v>
      </c>
      <c r="E41" s="27"/>
      <c r="F41" s="31"/>
      <c r="G41" s="27"/>
      <c r="H41" s="27"/>
      <c r="I41" s="29"/>
      <c r="J41" s="27"/>
    </row>
    <row r="42">
      <c r="A42" s="24" t="s">
        <v>248</v>
      </c>
      <c r="B42" s="25" t="s">
        <v>48</v>
      </c>
      <c r="C42" s="31" t="s">
        <v>321</v>
      </c>
      <c r="D42" s="26" t="s">
        <v>322</v>
      </c>
      <c r="E42" s="27"/>
      <c r="F42" s="26" t="s">
        <v>323</v>
      </c>
      <c r="G42" s="27"/>
      <c r="H42" s="27"/>
      <c r="I42" s="29"/>
      <c r="J42" s="27"/>
    </row>
    <row r="43">
      <c r="A43" s="24" t="s">
        <v>248</v>
      </c>
      <c r="B43" s="25" t="s">
        <v>48</v>
      </c>
      <c r="C43" s="31" t="s">
        <v>321</v>
      </c>
      <c r="D43" s="26" t="s">
        <v>324</v>
      </c>
      <c r="E43" s="27"/>
      <c r="F43" s="26" t="s">
        <v>325</v>
      </c>
      <c r="G43" s="27"/>
      <c r="H43" s="27"/>
      <c r="I43" s="29"/>
      <c r="J43" s="27"/>
    </row>
    <row r="44">
      <c r="A44" s="24" t="s">
        <v>248</v>
      </c>
      <c r="B44" s="25" t="s">
        <v>50</v>
      </c>
      <c r="C44" s="31" t="s">
        <v>326</v>
      </c>
      <c r="D44" s="26" t="s">
        <v>327</v>
      </c>
      <c r="E44" s="27"/>
      <c r="F44" s="26" t="s">
        <v>328</v>
      </c>
      <c r="G44" s="27"/>
      <c r="H44" s="27"/>
      <c r="I44" s="29"/>
      <c r="J44" s="27"/>
    </row>
    <row r="45">
      <c r="A45" s="24" t="s">
        <v>248</v>
      </c>
      <c r="B45" s="25" t="s">
        <v>52</v>
      </c>
      <c r="C45" s="31" t="s">
        <v>329</v>
      </c>
      <c r="D45" s="26" t="s">
        <v>330</v>
      </c>
      <c r="E45" s="27"/>
      <c r="F45" s="26" t="s">
        <v>250</v>
      </c>
      <c r="G45" s="27"/>
      <c r="H45" s="27"/>
      <c r="I45" s="29"/>
      <c r="J45" s="27"/>
    </row>
    <row r="46">
      <c r="A46" s="24" t="s">
        <v>248</v>
      </c>
      <c r="B46" s="25" t="s">
        <v>54</v>
      </c>
      <c r="C46" s="31" t="s">
        <v>331</v>
      </c>
      <c r="D46" s="26" t="s">
        <v>332</v>
      </c>
      <c r="E46" s="27"/>
      <c r="F46" s="26" t="s">
        <v>333</v>
      </c>
      <c r="G46" s="27"/>
      <c r="H46" s="27"/>
      <c r="I46" s="29"/>
      <c r="J46" s="27"/>
    </row>
    <row r="47">
      <c r="A47" s="24" t="s">
        <v>248</v>
      </c>
      <c r="B47" s="25" t="s">
        <v>54</v>
      </c>
      <c r="C47" s="31" t="s">
        <v>331</v>
      </c>
      <c r="D47" s="26" t="s">
        <v>334</v>
      </c>
      <c r="E47" s="27"/>
      <c r="F47" s="31"/>
      <c r="G47" s="27"/>
      <c r="H47" s="27"/>
      <c r="I47" s="29"/>
      <c r="J47" s="27"/>
    </row>
    <row r="48">
      <c r="A48" s="24" t="s">
        <v>248</v>
      </c>
      <c r="B48" s="25" t="s">
        <v>56</v>
      </c>
      <c r="C48" s="31" t="s">
        <v>335</v>
      </c>
      <c r="D48" s="26" t="s">
        <v>336</v>
      </c>
      <c r="E48" s="27"/>
      <c r="F48" s="31"/>
      <c r="G48" s="27"/>
      <c r="H48" s="27"/>
      <c r="I48" s="29"/>
      <c r="J48" s="27"/>
    </row>
    <row r="49">
      <c r="A49" s="24" t="s">
        <v>248</v>
      </c>
      <c r="B49" s="25" t="s">
        <v>58</v>
      </c>
      <c r="C49" s="31" t="s">
        <v>337</v>
      </c>
      <c r="D49" s="26" t="s">
        <v>338</v>
      </c>
      <c r="E49" s="27"/>
      <c r="F49" s="31"/>
      <c r="G49" s="27"/>
      <c r="H49" s="27"/>
      <c r="I49" s="29"/>
      <c r="J49" s="27"/>
    </row>
    <row r="50">
      <c r="A50" s="24" t="s">
        <v>248</v>
      </c>
      <c r="B50" s="25" t="s">
        <v>60</v>
      </c>
      <c r="C50" s="31" t="s">
        <v>61</v>
      </c>
      <c r="D50" s="26" t="s">
        <v>339</v>
      </c>
      <c r="E50" s="27"/>
      <c r="F50" s="26" t="s">
        <v>340</v>
      </c>
      <c r="G50" s="27"/>
      <c r="H50" s="27"/>
      <c r="I50" s="29"/>
      <c r="J50" s="27"/>
    </row>
    <row r="51">
      <c r="A51" s="24" t="s">
        <v>248</v>
      </c>
      <c r="B51" s="25" t="s">
        <v>60</v>
      </c>
      <c r="C51" s="31" t="s">
        <v>61</v>
      </c>
      <c r="D51" s="26" t="s">
        <v>341</v>
      </c>
      <c r="E51" s="27"/>
      <c r="F51" s="26" t="s">
        <v>342</v>
      </c>
      <c r="G51" s="27"/>
      <c r="H51" s="27"/>
      <c r="I51" s="29"/>
      <c r="J51" s="27"/>
    </row>
    <row r="52">
      <c r="A52" s="33" t="s">
        <v>248</v>
      </c>
      <c r="B52" s="25" t="s">
        <v>62</v>
      </c>
      <c r="C52" s="31" t="s">
        <v>63</v>
      </c>
      <c r="D52" s="26" t="s">
        <v>343</v>
      </c>
      <c r="E52" s="27"/>
      <c r="F52" s="26" t="s">
        <v>344</v>
      </c>
      <c r="G52" s="27"/>
      <c r="H52" s="27"/>
      <c r="I52" s="29"/>
      <c r="J52" s="27"/>
    </row>
    <row r="53">
      <c r="A53" s="24" t="s">
        <v>248</v>
      </c>
      <c r="B53" s="25" t="s">
        <v>62</v>
      </c>
      <c r="C53" s="31" t="s">
        <v>63</v>
      </c>
      <c r="D53" s="26" t="s">
        <v>345</v>
      </c>
      <c r="E53" s="27"/>
      <c r="F53" s="31"/>
      <c r="G53" s="27"/>
      <c r="H53" s="27"/>
      <c r="I53" s="29"/>
      <c r="J53" s="27"/>
    </row>
    <row r="54">
      <c r="A54" s="24" t="s">
        <v>248</v>
      </c>
      <c r="B54" s="25" t="s">
        <v>62</v>
      </c>
      <c r="C54" s="31" t="s">
        <v>63</v>
      </c>
      <c r="D54" s="26" t="s">
        <v>346</v>
      </c>
      <c r="E54" s="27"/>
      <c r="F54" s="31"/>
      <c r="G54" s="27"/>
      <c r="H54" s="27"/>
      <c r="I54" s="29"/>
      <c r="J54" s="27"/>
    </row>
    <row r="55">
      <c r="A55" s="24" t="s">
        <v>248</v>
      </c>
      <c r="B55" s="25" t="s">
        <v>62</v>
      </c>
      <c r="C55" s="31" t="s">
        <v>63</v>
      </c>
      <c r="D55" s="26" t="s">
        <v>347</v>
      </c>
      <c r="E55" s="27"/>
      <c r="F55" s="26" t="s">
        <v>344</v>
      </c>
      <c r="G55" s="27"/>
      <c r="H55" s="27"/>
      <c r="I55" s="29"/>
      <c r="J55" s="27"/>
    </row>
    <row r="56">
      <c r="A56" s="24" t="s">
        <v>248</v>
      </c>
      <c r="B56" s="25" t="s">
        <v>64</v>
      </c>
      <c r="C56" s="31" t="s">
        <v>65</v>
      </c>
      <c r="D56" s="26" t="s">
        <v>348</v>
      </c>
      <c r="E56" s="27"/>
      <c r="F56" s="26" t="s">
        <v>349</v>
      </c>
      <c r="G56" s="27"/>
      <c r="H56" s="27"/>
      <c r="I56" s="29"/>
      <c r="J56" s="27"/>
    </row>
    <row r="57">
      <c r="A57" s="24" t="s">
        <v>248</v>
      </c>
      <c r="B57" s="25" t="s">
        <v>64</v>
      </c>
      <c r="C57" s="31" t="s">
        <v>65</v>
      </c>
      <c r="D57" s="26" t="s">
        <v>350</v>
      </c>
      <c r="E57" s="27"/>
      <c r="F57" s="31"/>
      <c r="G57" s="27"/>
      <c r="H57" s="27"/>
      <c r="I57" s="29"/>
      <c r="J57" s="27"/>
    </row>
    <row r="58">
      <c r="A58" s="24" t="s">
        <v>248</v>
      </c>
      <c r="B58" s="25" t="s">
        <v>66</v>
      </c>
      <c r="C58" s="31" t="s">
        <v>351</v>
      </c>
      <c r="D58" s="26" t="s">
        <v>352</v>
      </c>
      <c r="E58" s="27"/>
      <c r="F58" s="31"/>
      <c r="G58" s="27"/>
      <c r="H58" s="27"/>
      <c r="I58" s="29"/>
      <c r="J58" s="27"/>
    </row>
    <row r="59">
      <c r="A59" s="24" t="s">
        <v>248</v>
      </c>
      <c r="B59" s="25" t="s">
        <v>68</v>
      </c>
      <c r="C59" s="31" t="s">
        <v>69</v>
      </c>
      <c r="D59" s="26" t="s">
        <v>353</v>
      </c>
      <c r="E59" s="27"/>
      <c r="F59" s="26" t="s">
        <v>354</v>
      </c>
      <c r="G59" s="27"/>
      <c r="H59" s="27"/>
      <c r="I59" s="29"/>
      <c r="J59" s="27"/>
    </row>
    <row r="60">
      <c r="A60" s="24" t="s">
        <v>248</v>
      </c>
      <c r="B60" s="25" t="s">
        <v>70</v>
      </c>
      <c r="C60" s="31" t="s">
        <v>71</v>
      </c>
      <c r="D60" s="26" t="s">
        <v>355</v>
      </c>
      <c r="E60" s="27"/>
      <c r="F60" s="26" t="s">
        <v>356</v>
      </c>
      <c r="G60" s="27"/>
      <c r="H60" s="27"/>
      <c r="I60" s="29"/>
      <c r="J60" s="27"/>
    </row>
    <row r="61">
      <c r="A61" s="24" t="s">
        <v>248</v>
      </c>
      <c r="B61" s="25" t="s">
        <v>70</v>
      </c>
      <c r="C61" s="31" t="s">
        <v>71</v>
      </c>
      <c r="D61" s="26" t="s">
        <v>357</v>
      </c>
      <c r="E61" s="27"/>
      <c r="F61" s="31"/>
      <c r="G61" s="27"/>
      <c r="H61" s="27"/>
      <c r="I61" s="29"/>
      <c r="J61" s="27"/>
    </row>
    <row r="62">
      <c r="A62" s="24" t="s">
        <v>248</v>
      </c>
      <c r="B62" s="25" t="s">
        <v>72</v>
      </c>
      <c r="C62" s="31" t="s">
        <v>73</v>
      </c>
      <c r="D62" s="26" t="s">
        <v>358</v>
      </c>
      <c r="E62" s="27"/>
      <c r="F62" s="31"/>
      <c r="G62" s="27"/>
      <c r="H62" s="27"/>
      <c r="I62" s="29"/>
      <c r="J62" s="27"/>
    </row>
    <row r="63">
      <c r="A63" s="24" t="s">
        <v>248</v>
      </c>
      <c r="B63" s="25" t="s">
        <v>72</v>
      </c>
      <c r="C63" s="31" t="s">
        <v>73</v>
      </c>
      <c r="D63" s="26" t="s">
        <v>359</v>
      </c>
      <c r="E63" s="27"/>
      <c r="F63" s="31"/>
      <c r="G63" s="27"/>
      <c r="H63" s="27"/>
      <c r="I63" s="29"/>
      <c r="J63" s="27"/>
    </row>
    <row r="64">
      <c r="A64" s="24" t="s">
        <v>248</v>
      </c>
      <c r="B64" s="25" t="s">
        <v>74</v>
      </c>
      <c r="C64" s="31" t="s">
        <v>360</v>
      </c>
      <c r="D64" s="26" t="s">
        <v>361</v>
      </c>
      <c r="E64" s="27"/>
      <c r="F64" s="31"/>
      <c r="G64" s="27"/>
      <c r="H64" s="27"/>
      <c r="I64" s="29"/>
      <c r="J64" s="27"/>
    </row>
    <row r="65">
      <c r="A65" s="24" t="s">
        <v>248</v>
      </c>
      <c r="B65" s="25" t="s">
        <v>76</v>
      </c>
      <c r="C65" s="31" t="s">
        <v>362</v>
      </c>
      <c r="D65" s="26" t="s">
        <v>363</v>
      </c>
      <c r="E65" s="27"/>
      <c r="F65" s="31"/>
      <c r="G65" s="27"/>
      <c r="H65" s="27"/>
      <c r="I65" s="29"/>
      <c r="J65" s="27"/>
    </row>
    <row r="66">
      <c r="A66" s="24" t="s">
        <v>248</v>
      </c>
      <c r="B66" s="25" t="s">
        <v>78</v>
      </c>
      <c r="C66" s="31" t="s">
        <v>364</v>
      </c>
      <c r="D66" s="26" t="s">
        <v>365</v>
      </c>
      <c r="E66" s="27"/>
      <c r="F66" s="31"/>
      <c r="G66" s="27"/>
      <c r="H66" s="27"/>
      <c r="I66" s="29"/>
      <c r="J66" s="27"/>
    </row>
    <row r="67">
      <c r="A67" s="24" t="s">
        <v>248</v>
      </c>
      <c r="B67" s="25" t="s">
        <v>80</v>
      </c>
      <c r="C67" s="31" t="s">
        <v>366</v>
      </c>
      <c r="D67" s="26" t="s">
        <v>367</v>
      </c>
      <c r="E67" s="27"/>
      <c r="F67" s="26" t="s">
        <v>368</v>
      </c>
      <c r="G67" s="27"/>
      <c r="H67" s="27"/>
      <c r="I67" s="29"/>
      <c r="J67" s="27"/>
    </row>
    <row r="68">
      <c r="A68" s="24" t="s">
        <v>248</v>
      </c>
      <c r="B68" s="25" t="s">
        <v>80</v>
      </c>
      <c r="C68" s="31" t="s">
        <v>366</v>
      </c>
      <c r="D68" s="26" t="s">
        <v>369</v>
      </c>
      <c r="E68" s="27"/>
      <c r="F68" s="26" t="s">
        <v>368</v>
      </c>
      <c r="G68" s="27"/>
      <c r="H68" s="27"/>
      <c r="I68" s="29"/>
      <c r="J68" s="27"/>
    </row>
    <row r="69">
      <c r="A69" s="24" t="s">
        <v>248</v>
      </c>
      <c r="B69" s="25" t="s">
        <v>80</v>
      </c>
      <c r="C69" s="31" t="s">
        <v>366</v>
      </c>
      <c r="D69" s="26" t="s">
        <v>370</v>
      </c>
      <c r="E69" s="27"/>
      <c r="F69" s="31"/>
      <c r="G69" s="27"/>
      <c r="H69" s="27"/>
      <c r="I69" s="29"/>
      <c r="J69" s="27"/>
    </row>
    <row r="70">
      <c r="A70" s="24" t="s">
        <v>248</v>
      </c>
      <c r="B70" s="25" t="s">
        <v>82</v>
      </c>
      <c r="C70" s="31" t="s">
        <v>83</v>
      </c>
      <c r="D70" s="26" t="s">
        <v>371</v>
      </c>
      <c r="E70" s="27"/>
      <c r="F70" s="31"/>
      <c r="G70" s="27"/>
      <c r="H70" s="27"/>
      <c r="I70" s="29"/>
      <c r="J70" s="27"/>
    </row>
    <row r="71">
      <c r="A71" s="24" t="s">
        <v>248</v>
      </c>
      <c r="B71" s="25" t="s">
        <v>82</v>
      </c>
      <c r="C71" s="31" t="s">
        <v>83</v>
      </c>
      <c r="D71" s="26" t="s">
        <v>372</v>
      </c>
      <c r="E71" s="27"/>
      <c r="F71" s="31"/>
      <c r="G71" s="27"/>
      <c r="H71" s="27"/>
      <c r="I71" s="29"/>
      <c r="J71" s="27"/>
    </row>
    <row r="72">
      <c r="A72" s="24" t="s">
        <v>248</v>
      </c>
      <c r="B72" s="25" t="s">
        <v>84</v>
      </c>
      <c r="C72" s="31" t="s">
        <v>373</v>
      </c>
      <c r="D72" s="26" t="s">
        <v>374</v>
      </c>
      <c r="E72" s="27"/>
      <c r="F72" s="26" t="s">
        <v>375</v>
      </c>
      <c r="G72" s="27"/>
      <c r="H72" s="27"/>
      <c r="I72" s="29"/>
      <c r="J72" s="27"/>
    </row>
    <row r="73">
      <c r="A73" s="24" t="s">
        <v>248</v>
      </c>
      <c r="B73" s="25" t="s">
        <v>84</v>
      </c>
      <c r="C73" s="31" t="s">
        <v>373</v>
      </c>
      <c r="D73" s="26" t="s">
        <v>376</v>
      </c>
      <c r="E73" s="27"/>
      <c r="F73" s="31"/>
      <c r="G73" s="27"/>
      <c r="H73" s="27"/>
      <c r="I73" s="29"/>
      <c r="J73" s="27"/>
    </row>
    <row r="74">
      <c r="A74" s="24" t="s">
        <v>248</v>
      </c>
      <c r="B74" s="25" t="s">
        <v>86</v>
      </c>
      <c r="C74" s="31" t="s">
        <v>377</v>
      </c>
      <c r="D74" s="26" t="s">
        <v>378</v>
      </c>
      <c r="E74" s="27"/>
      <c r="F74" s="31"/>
      <c r="G74" s="27"/>
      <c r="H74" s="27"/>
      <c r="I74" s="29"/>
      <c r="J74" s="27"/>
    </row>
    <row r="75">
      <c r="A75" s="24" t="s">
        <v>248</v>
      </c>
      <c r="B75" s="25" t="s">
        <v>88</v>
      </c>
      <c r="C75" s="31" t="s">
        <v>89</v>
      </c>
      <c r="D75" s="26" t="s">
        <v>379</v>
      </c>
      <c r="E75" s="27"/>
      <c r="F75" s="31"/>
      <c r="G75" s="27"/>
      <c r="H75" s="27"/>
      <c r="I75" s="29"/>
      <c r="J75" s="27"/>
    </row>
    <row r="76">
      <c r="A76" s="24" t="s">
        <v>248</v>
      </c>
      <c r="B76" s="25" t="s">
        <v>88</v>
      </c>
      <c r="C76" s="31" t="s">
        <v>89</v>
      </c>
      <c r="D76" s="26" t="s">
        <v>380</v>
      </c>
      <c r="E76" s="27"/>
      <c r="F76" s="31"/>
      <c r="G76" s="27"/>
      <c r="H76" s="27"/>
      <c r="I76" s="29"/>
      <c r="J76" s="27"/>
    </row>
    <row r="77">
      <c r="A77" s="24" t="s">
        <v>248</v>
      </c>
      <c r="B77" s="25" t="s">
        <v>90</v>
      </c>
      <c r="C77" s="31" t="s">
        <v>381</v>
      </c>
      <c r="D77" s="26" t="s">
        <v>382</v>
      </c>
      <c r="E77" s="27"/>
      <c r="F77" s="26" t="s">
        <v>383</v>
      </c>
      <c r="G77" s="27"/>
      <c r="H77" s="27"/>
      <c r="I77" s="29"/>
      <c r="J77" s="27"/>
    </row>
    <row r="78">
      <c r="A78" s="24" t="s">
        <v>248</v>
      </c>
      <c r="B78" s="25" t="s">
        <v>92</v>
      </c>
      <c r="C78" s="31" t="s">
        <v>93</v>
      </c>
      <c r="D78" s="26" t="s">
        <v>384</v>
      </c>
      <c r="E78" s="27"/>
      <c r="F78" s="26" t="s">
        <v>385</v>
      </c>
      <c r="G78" s="27"/>
      <c r="H78" s="27"/>
      <c r="I78" s="29"/>
      <c r="J78" s="27"/>
    </row>
    <row r="79">
      <c r="A79" s="24" t="s">
        <v>248</v>
      </c>
      <c r="B79" s="25" t="s">
        <v>92</v>
      </c>
      <c r="C79" s="31" t="s">
        <v>93</v>
      </c>
      <c r="D79" s="26" t="s">
        <v>386</v>
      </c>
      <c r="E79" s="27"/>
      <c r="F79" s="26" t="s">
        <v>387</v>
      </c>
      <c r="G79" s="27"/>
      <c r="H79" s="27"/>
      <c r="I79" s="29"/>
      <c r="J79" s="27"/>
    </row>
    <row r="80">
      <c r="A80" s="24" t="s">
        <v>248</v>
      </c>
      <c r="B80" s="25" t="s">
        <v>94</v>
      </c>
      <c r="C80" s="31" t="s">
        <v>388</v>
      </c>
      <c r="D80" s="26" t="s">
        <v>389</v>
      </c>
      <c r="E80" s="27"/>
      <c r="F80" s="31"/>
      <c r="G80" s="27"/>
      <c r="H80" s="27"/>
      <c r="I80" s="29"/>
      <c r="J80" s="27"/>
    </row>
    <row r="81">
      <c r="A81" s="24" t="s">
        <v>248</v>
      </c>
      <c r="B81" s="25" t="s">
        <v>94</v>
      </c>
      <c r="C81" s="31" t="s">
        <v>388</v>
      </c>
      <c r="D81" s="26" t="s">
        <v>390</v>
      </c>
      <c r="E81" s="27"/>
      <c r="F81" s="31"/>
      <c r="G81" s="27"/>
      <c r="H81" s="27"/>
      <c r="I81" s="29"/>
      <c r="J81" s="27"/>
    </row>
    <row r="82">
      <c r="A82" s="24" t="s">
        <v>248</v>
      </c>
      <c r="B82" s="25" t="s">
        <v>96</v>
      </c>
      <c r="C82" s="31" t="s">
        <v>391</v>
      </c>
      <c r="D82" s="26" t="s">
        <v>392</v>
      </c>
      <c r="E82" s="27"/>
      <c r="F82" s="26" t="s">
        <v>393</v>
      </c>
      <c r="G82" s="27"/>
      <c r="H82" s="27"/>
      <c r="I82" s="29"/>
      <c r="J82" s="27"/>
    </row>
    <row r="83">
      <c r="A83" s="24" t="s">
        <v>248</v>
      </c>
      <c r="B83" s="25" t="s">
        <v>98</v>
      </c>
      <c r="C83" s="31" t="s">
        <v>99</v>
      </c>
      <c r="D83" s="26" t="s">
        <v>394</v>
      </c>
      <c r="E83" s="27"/>
      <c r="F83" s="26" t="s">
        <v>395</v>
      </c>
      <c r="G83" s="27"/>
      <c r="H83" s="27"/>
      <c r="I83" s="29"/>
      <c r="J83" s="27"/>
    </row>
    <row r="84">
      <c r="A84" s="24" t="s">
        <v>248</v>
      </c>
      <c r="B84" s="25" t="s">
        <v>98</v>
      </c>
      <c r="C84" s="31" t="s">
        <v>99</v>
      </c>
      <c r="D84" s="26" t="s">
        <v>396</v>
      </c>
      <c r="E84" s="27"/>
      <c r="F84" s="26" t="s">
        <v>397</v>
      </c>
      <c r="G84" s="27"/>
      <c r="H84" s="27"/>
      <c r="I84" s="29"/>
      <c r="J84" s="27"/>
    </row>
    <row r="85">
      <c r="A85" s="24" t="s">
        <v>248</v>
      </c>
      <c r="B85" s="25" t="s">
        <v>100</v>
      </c>
      <c r="C85" s="31" t="s">
        <v>101</v>
      </c>
      <c r="D85" s="26" t="s">
        <v>398</v>
      </c>
      <c r="E85" s="27"/>
      <c r="F85" s="31"/>
      <c r="G85" s="27"/>
      <c r="H85" s="27"/>
      <c r="I85" s="29"/>
      <c r="J85" s="27"/>
    </row>
    <row r="86">
      <c r="A86" s="24" t="s">
        <v>248</v>
      </c>
      <c r="B86" s="25" t="s">
        <v>100</v>
      </c>
      <c r="C86" s="31" t="s">
        <v>101</v>
      </c>
      <c r="D86" s="26" t="s">
        <v>399</v>
      </c>
      <c r="E86" s="27"/>
      <c r="F86" s="31"/>
      <c r="G86" s="27"/>
      <c r="H86" s="27"/>
      <c r="I86" s="29"/>
      <c r="J86" s="27"/>
    </row>
    <row r="87">
      <c r="A87" s="24" t="s">
        <v>248</v>
      </c>
      <c r="B87" s="25" t="s">
        <v>100</v>
      </c>
      <c r="C87" s="31" t="s">
        <v>101</v>
      </c>
      <c r="D87" s="26" t="s">
        <v>400</v>
      </c>
      <c r="E87" s="27"/>
      <c r="F87" s="31"/>
      <c r="G87" s="27"/>
      <c r="H87" s="27"/>
      <c r="I87" s="29"/>
      <c r="J87" s="27"/>
    </row>
    <row r="88">
      <c r="A88" s="24" t="s">
        <v>248</v>
      </c>
      <c r="B88" s="25" t="s">
        <v>100</v>
      </c>
      <c r="C88" s="31" t="s">
        <v>101</v>
      </c>
      <c r="D88" s="26" t="s">
        <v>401</v>
      </c>
      <c r="E88" s="27"/>
      <c r="F88" s="26" t="s">
        <v>402</v>
      </c>
      <c r="G88" s="27"/>
      <c r="H88" s="27"/>
      <c r="I88" s="29"/>
      <c r="J88" s="27"/>
    </row>
  </sheetData>
  <autoFilter ref="$A$1:$J$88"/>
  <conditionalFormatting sqref="I2:I88">
    <cfRule type="cellIs" dxfId="1" priority="1" operator="equal">
      <formula>"Pass"</formula>
    </cfRule>
  </conditionalFormatting>
  <conditionalFormatting sqref="I2:I88">
    <cfRule type="cellIs" dxfId="2" priority="2" operator="equal">
      <formula>"Fail"</formula>
    </cfRule>
  </conditionalFormatting>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26.29"/>
    <col customWidth="1" min="2" max="2" width="16.29"/>
    <col customWidth="1" min="3" max="3" width="21.29"/>
    <col customWidth="1" min="4" max="4" width="58.43"/>
    <col customWidth="1" min="5" max="5" width="39.57"/>
    <col customWidth="1" min="6" max="6" width="64.43"/>
    <col customWidth="1" min="7" max="7" width="55.43"/>
    <col customWidth="1" min="8" max="8" width="67.14"/>
    <col customWidth="1" min="9" max="9" width="24.0"/>
    <col customWidth="1" min="10" max="10" width="64.43"/>
  </cols>
  <sheetData>
    <row r="1">
      <c r="A1" s="19" t="s">
        <v>240</v>
      </c>
      <c r="B1" s="20" t="s">
        <v>241</v>
      </c>
      <c r="C1" s="21" t="s">
        <v>14</v>
      </c>
      <c r="D1" s="22" t="s">
        <v>242</v>
      </c>
      <c r="E1" s="22" t="s">
        <v>243</v>
      </c>
      <c r="F1" s="21" t="s">
        <v>244</v>
      </c>
      <c r="G1" s="23" t="s">
        <v>245</v>
      </c>
      <c r="H1" s="23" t="s">
        <v>246</v>
      </c>
      <c r="I1" s="23" t="s">
        <v>15</v>
      </c>
      <c r="J1" s="23" t="s">
        <v>247</v>
      </c>
    </row>
    <row r="2">
      <c r="A2" s="34" t="s">
        <v>403</v>
      </c>
      <c r="B2" s="35" t="s">
        <v>106</v>
      </c>
      <c r="C2" s="31" t="s">
        <v>17</v>
      </c>
      <c r="D2" s="31" t="s">
        <v>404</v>
      </c>
      <c r="E2" s="27"/>
      <c r="F2" s="36" t="s">
        <v>250</v>
      </c>
      <c r="G2" s="27"/>
      <c r="H2" s="28"/>
      <c r="I2" s="29"/>
      <c r="J2" s="27"/>
    </row>
    <row r="3">
      <c r="A3" s="34" t="s">
        <v>403</v>
      </c>
      <c r="B3" s="35" t="s">
        <v>106</v>
      </c>
      <c r="C3" s="31" t="s">
        <v>17</v>
      </c>
      <c r="D3" s="31" t="s">
        <v>405</v>
      </c>
      <c r="E3" s="27"/>
      <c r="F3" s="36" t="s">
        <v>250</v>
      </c>
      <c r="G3" s="27"/>
      <c r="H3" s="28"/>
      <c r="I3" s="29"/>
      <c r="J3" s="27"/>
    </row>
    <row r="4">
      <c r="A4" s="34" t="s">
        <v>403</v>
      </c>
      <c r="B4" s="35" t="s">
        <v>106</v>
      </c>
      <c r="C4" s="31" t="s">
        <v>17</v>
      </c>
      <c r="D4" s="26" t="s">
        <v>406</v>
      </c>
      <c r="E4" s="27"/>
      <c r="F4" s="36" t="s">
        <v>253</v>
      </c>
      <c r="G4" s="27"/>
      <c r="H4" s="28"/>
      <c r="I4" s="29"/>
      <c r="J4" s="27"/>
    </row>
    <row r="5">
      <c r="A5" s="34" t="s">
        <v>403</v>
      </c>
      <c r="B5" s="35" t="s">
        <v>106</v>
      </c>
      <c r="C5" s="31" t="s">
        <v>17</v>
      </c>
      <c r="D5" s="26" t="s">
        <v>407</v>
      </c>
      <c r="E5" s="27"/>
      <c r="F5" s="27"/>
      <c r="G5" s="27"/>
      <c r="H5" s="28"/>
      <c r="I5" s="29"/>
      <c r="J5" s="27"/>
    </row>
    <row r="6">
      <c r="A6" s="34" t="s">
        <v>403</v>
      </c>
      <c r="B6" s="35" t="s">
        <v>106</v>
      </c>
      <c r="C6" s="31" t="s">
        <v>17</v>
      </c>
      <c r="D6" s="26" t="s">
        <v>408</v>
      </c>
      <c r="E6" s="27"/>
      <c r="F6" s="36" t="s">
        <v>256</v>
      </c>
      <c r="G6" s="27"/>
      <c r="H6" s="28"/>
      <c r="I6" s="29"/>
      <c r="J6" s="27"/>
    </row>
    <row r="7">
      <c r="A7" s="34" t="s">
        <v>403</v>
      </c>
      <c r="B7" s="35" t="s">
        <v>106</v>
      </c>
      <c r="C7" s="31" t="s">
        <v>17</v>
      </c>
      <c r="D7" s="26" t="s">
        <v>409</v>
      </c>
      <c r="E7" s="27"/>
      <c r="F7" s="36" t="s">
        <v>258</v>
      </c>
      <c r="G7" s="27"/>
      <c r="H7" s="28"/>
      <c r="I7" s="29"/>
      <c r="J7" s="27"/>
    </row>
    <row r="8">
      <c r="A8" s="34" t="s">
        <v>403</v>
      </c>
      <c r="B8" s="35" t="s">
        <v>106</v>
      </c>
      <c r="C8" s="31" t="s">
        <v>17</v>
      </c>
      <c r="D8" s="26" t="s">
        <v>410</v>
      </c>
      <c r="E8" s="27"/>
      <c r="F8" s="36" t="s">
        <v>260</v>
      </c>
      <c r="G8" s="27"/>
      <c r="H8" s="28"/>
      <c r="I8" s="29"/>
      <c r="J8" s="27"/>
    </row>
    <row r="9">
      <c r="A9" s="34" t="s">
        <v>403</v>
      </c>
      <c r="B9" s="35" t="s">
        <v>107</v>
      </c>
      <c r="C9" s="31" t="s">
        <v>108</v>
      </c>
      <c r="D9" s="31" t="s">
        <v>411</v>
      </c>
      <c r="E9" s="27"/>
      <c r="F9" s="36" t="s">
        <v>412</v>
      </c>
      <c r="G9" s="27"/>
      <c r="H9" s="28"/>
      <c r="I9" s="29"/>
      <c r="J9" s="27"/>
    </row>
    <row r="10">
      <c r="A10" s="34" t="s">
        <v>403</v>
      </c>
      <c r="B10" s="35" t="s">
        <v>107</v>
      </c>
      <c r="C10" s="31" t="s">
        <v>108</v>
      </c>
      <c r="D10" s="31" t="s">
        <v>413</v>
      </c>
      <c r="E10" s="27"/>
      <c r="F10" s="36" t="s">
        <v>412</v>
      </c>
      <c r="G10" s="27"/>
      <c r="H10" s="28"/>
      <c r="I10" s="29"/>
      <c r="J10" s="27"/>
    </row>
    <row r="11">
      <c r="A11" s="34" t="s">
        <v>403</v>
      </c>
      <c r="B11" s="35" t="s">
        <v>107</v>
      </c>
      <c r="C11" s="31" t="s">
        <v>108</v>
      </c>
      <c r="D11" s="26" t="s">
        <v>414</v>
      </c>
      <c r="E11" s="27"/>
      <c r="F11" s="36" t="s">
        <v>415</v>
      </c>
      <c r="G11" s="27"/>
      <c r="H11" s="28"/>
      <c r="I11" s="29"/>
      <c r="J11" s="27"/>
    </row>
    <row r="12">
      <c r="A12" s="34" t="s">
        <v>403</v>
      </c>
      <c r="B12" s="35" t="s">
        <v>107</v>
      </c>
      <c r="C12" s="31" t="s">
        <v>108</v>
      </c>
      <c r="D12" s="26" t="s">
        <v>416</v>
      </c>
      <c r="E12" s="27"/>
      <c r="F12" s="36" t="s">
        <v>417</v>
      </c>
      <c r="G12" s="27"/>
      <c r="H12" s="27"/>
      <c r="I12" s="29"/>
      <c r="J12" s="27"/>
    </row>
    <row r="13">
      <c r="A13" s="34" t="s">
        <v>403</v>
      </c>
      <c r="B13" s="35" t="s">
        <v>107</v>
      </c>
      <c r="C13" s="31" t="s">
        <v>108</v>
      </c>
      <c r="D13" s="26" t="s">
        <v>418</v>
      </c>
      <c r="E13" s="27"/>
      <c r="F13" s="36" t="s">
        <v>419</v>
      </c>
      <c r="G13" s="27"/>
      <c r="H13" s="27"/>
      <c r="I13" s="29"/>
      <c r="J13" s="27"/>
    </row>
    <row r="14">
      <c r="A14" s="34" t="s">
        <v>403</v>
      </c>
      <c r="B14" s="35" t="s">
        <v>107</v>
      </c>
      <c r="C14" s="31" t="s">
        <v>108</v>
      </c>
      <c r="D14" s="31" t="s">
        <v>420</v>
      </c>
      <c r="E14" s="27"/>
      <c r="F14" s="27"/>
      <c r="G14" s="27"/>
      <c r="H14" s="27"/>
      <c r="I14" s="29"/>
      <c r="J14" s="27"/>
    </row>
    <row r="15">
      <c r="A15" s="34" t="s">
        <v>403</v>
      </c>
      <c r="B15" s="35" t="s">
        <v>109</v>
      </c>
      <c r="C15" s="31" t="s">
        <v>110</v>
      </c>
      <c r="D15" s="31" t="s">
        <v>421</v>
      </c>
      <c r="E15" s="27"/>
      <c r="F15" s="27"/>
      <c r="G15" s="27"/>
      <c r="H15" s="27"/>
      <c r="I15" s="29"/>
      <c r="J15" s="27"/>
    </row>
    <row r="16">
      <c r="A16" s="34" t="s">
        <v>403</v>
      </c>
      <c r="B16" s="35" t="s">
        <v>111</v>
      </c>
      <c r="C16" s="31" t="s">
        <v>112</v>
      </c>
      <c r="D16" s="31" t="s">
        <v>422</v>
      </c>
      <c r="E16" s="27"/>
      <c r="F16" s="27"/>
      <c r="G16" s="27"/>
      <c r="H16" s="27"/>
      <c r="I16" s="29"/>
      <c r="J16" s="27"/>
    </row>
    <row r="17">
      <c r="A17" s="34" t="s">
        <v>403</v>
      </c>
      <c r="B17" s="35" t="s">
        <v>113</v>
      </c>
      <c r="C17" s="31" t="s">
        <v>114</v>
      </c>
      <c r="D17" s="26" t="s">
        <v>423</v>
      </c>
      <c r="E17" s="27"/>
      <c r="F17" s="36" t="s">
        <v>424</v>
      </c>
      <c r="G17" s="27"/>
      <c r="H17" s="27"/>
      <c r="I17" s="29"/>
      <c r="J17" s="27"/>
    </row>
    <row r="18">
      <c r="A18" s="34" t="s">
        <v>403</v>
      </c>
      <c r="B18" s="35" t="s">
        <v>113</v>
      </c>
      <c r="C18" s="31" t="s">
        <v>114</v>
      </c>
      <c r="D18" s="26" t="s">
        <v>425</v>
      </c>
      <c r="E18" s="27"/>
      <c r="F18" s="27"/>
      <c r="G18" s="27"/>
      <c r="H18" s="27"/>
      <c r="I18" s="29"/>
      <c r="J18" s="27"/>
    </row>
    <row r="19">
      <c r="A19" s="34" t="s">
        <v>403</v>
      </c>
      <c r="B19" s="35" t="s">
        <v>113</v>
      </c>
      <c r="C19" s="31" t="s">
        <v>114</v>
      </c>
      <c r="D19" s="26" t="s">
        <v>426</v>
      </c>
      <c r="E19" s="27"/>
      <c r="F19" s="36" t="s">
        <v>412</v>
      </c>
      <c r="G19" s="27"/>
      <c r="H19" s="27"/>
      <c r="I19" s="29"/>
      <c r="J19" s="27"/>
    </row>
    <row r="20">
      <c r="A20" s="34" t="s">
        <v>403</v>
      </c>
      <c r="B20" s="35" t="s">
        <v>113</v>
      </c>
      <c r="C20" s="31" t="s">
        <v>114</v>
      </c>
      <c r="D20" s="31" t="s">
        <v>427</v>
      </c>
      <c r="E20" s="27"/>
      <c r="F20" s="27"/>
      <c r="G20" s="27"/>
      <c r="H20" s="27"/>
      <c r="I20" s="29"/>
      <c r="J20" s="27"/>
    </row>
    <row r="21">
      <c r="A21" s="34" t="s">
        <v>403</v>
      </c>
      <c r="B21" s="35" t="s">
        <v>115</v>
      </c>
      <c r="C21" s="31" t="s">
        <v>116</v>
      </c>
      <c r="D21" s="26" t="s">
        <v>428</v>
      </c>
      <c r="E21" s="27"/>
      <c r="F21" s="27"/>
      <c r="G21" s="27"/>
      <c r="H21" s="27"/>
      <c r="I21" s="29"/>
      <c r="J21" s="27"/>
    </row>
    <row r="22">
      <c r="A22" s="34" t="s">
        <v>403</v>
      </c>
      <c r="B22" s="35" t="s">
        <v>115</v>
      </c>
      <c r="C22" s="31" t="s">
        <v>116</v>
      </c>
      <c r="D22" s="26" t="s">
        <v>429</v>
      </c>
      <c r="E22" s="27"/>
      <c r="F22" s="36" t="s">
        <v>430</v>
      </c>
      <c r="G22" s="27"/>
      <c r="H22" s="27"/>
      <c r="I22" s="29"/>
      <c r="J22" s="27"/>
    </row>
  </sheetData>
  <autoFilter ref="$A$1:$J$22"/>
  <conditionalFormatting sqref="I2:I22">
    <cfRule type="cellIs" dxfId="1" priority="1" operator="equal">
      <formula>"Pass"</formula>
    </cfRule>
  </conditionalFormatting>
  <conditionalFormatting sqref="I2:I22">
    <cfRule type="cellIs" dxfId="2" priority="2" operator="equal">
      <formula>"Fail"</formula>
    </cfRule>
  </conditionalFormatting>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26.29"/>
    <col customWidth="1" min="2" max="2" width="16.29"/>
    <col customWidth="1" min="3" max="3" width="21.29"/>
    <col customWidth="1" min="4" max="4" width="58.43"/>
    <col customWidth="1" min="5" max="5" width="39.57"/>
    <col customWidth="1" min="6" max="6" width="64.43"/>
    <col customWidth="1" min="7" max="7" width="55.43"/>
    <col customWidth="1" min="8" max="8" width="67.14"/>
    <col customWidth="1" min="9" max="9" width="26.43"/>
    <col customWidth="1" min="10" max="10" width="64.43"/>
  </cols>
  <sheetData>
    <row r="1">
      <c r="A1" s="19" t="s">
        <v>240</v>
      </c>
      <c r="B1" s="20" t="s">
        <v>241</v>
      </c>
      <c r="C1" s="21" t="s">
        <v>14</v>
      </c>
      <c r="D1" s="22" t="s">
        <v>242</v>
      </c>
      <c r="E1" s="22" t="s">
        <v>243</v>
      </c>
      <c r="F1" s="21" t="s">
        <v>244</v>
      </c>
      <c r="G1" s="23" t="s">
        <v>245</v>
      </c>
      <c r="H1" s="23" t="s">
        <v>246</v>
      </c>
      <c r="I1" s="23" t="s">
        <v>15</v>
      </c>
      <c r="J1" s="23" t="s">
        <v>247</v>
      </c>
    </row>
    <row r="2">
      <c r="A2" s="24" t="s">
        <v>431</v>
      </c>
      <c r="B2" s="26" t="s">
        <v>121</v>
      </c>
      <c r="C2" s="26" t="s">
        <v>17</v>
      </c>
      <c r="D2" s="26" t="s">
        <v>432</v>
      </c>
      <c r="E2" s="27"/>
      <c r="F2" s="26" t="s">
        <v>250</v>
      </c>
      <c r="G2" s="27"/>
      <c r="H2" s="28"/>
      <c r="I2" s="29"/>
      <c r="J2" s="27"/>
    </row>
    <row r="3">
      <c r="A3" s="24" t="s">
        <v>431</v>
      </c>
      <c r="B3" s="26" t="s">
        <v>121</v>
      </c>
      <c r="C3" s="26" t="s">
        <v>17</v>
      </c>
      <c r="D3" s="26" t="s">
        <v>433</v>
      </c>
      <c r="E3" s="27"/>
      <c r="F3" s="26" t="s">
        <v>250</v>
      </c>
      <c r="G3" s="27"/>
      <c r="H3" s="28"/>
      <c r="I3" s="29"/>
      <c r="J3" s="27"/>
    </row>
    <row r="4">
      <c r="A4" s="24" t="s">
        <v>431</v>
      </c>
      <c r="B4" s="26" t="s">
        <v>121</v>
      </c>
      <c r="C4" s="26" t="s">
        <v>17</v>
      </c>
      <c r="D4" s="26" t="s">
        <v>434</v>
      </c>
      <c r="E4" s="27"/>
      <c r="F4" s="26" t="s">
        <v>253</v>
      </c>
      <c r="G4" s="27"/>
      <c r="H4" s="28"/>
      <c r="I4" s="29"/>
      <c r="J4" s="27"/>
    </row>
    <row r="5">
      <c r="A5" s="24" t="s">
        <v>431</v>
      </c>
      <c r="B5" s="26" t="s">
        <v>121</v>
      </c>
      <c r="C5" s="26" t="s">
        <v>17</v>
      </c>
      <c r="D5" s="26" t="s">
        <v>435</v>
      </c>
      <c r="E5" s="27"/>
      <c r="F5" s="30"/>
      <c r="G5" s="27"/>
      <c r="H5" s="28"/>
      <c r="I5" s="29"/>
      <c r="J5" s="27"/>
    </row>
    <row r="6">
      <c r="A6" s="24" t="s">
        <v>431</v>
      </c>
      <c r="B6" s="26" t="s">
        <v>121</v>
      </c>
      <c r="C6" s="26" t="s">
        <v>17</v>
      </c>
      <c r="D6" s="26" t="s">
        <v>436</v>
      </c>
      <c r="E6" s="27"/>
      <c r="F6" s="26" t="s">
        <v>256</v>
      </c>
      <c r="G6" s="27"/>
      <c r="H6" s="28"/>
      <c r="I6" s="29"/>
      <c r="J6" s="27"/>
    </row>
    <row r="7">
      <c r="A7" s="24" t="s">
        <v>431</v>
      </c>
      <c r="B7" s="26" t="s">
        <v>121</v>
      </c>
      <c r="C7" s="26" t="s">
        <v>17</v>
      </c>
      <c r="D7" s="26" t="s">
        <v>437</v>
      </c>
      <c r="E7" s="27"/>
      <c r="F7" s="26" t="s">
        <v>258</v>
      </c>
      <c r="G7" s="27"/>
      <c r="H7" s="28"/>
      <c r="I7" s="29"/>
      <c r="J7" s="27"/>
    </row>
    <row r="8">
      <c r="A8" s="24" t="s">
        <v>431</v>
      </c>
      <c r="B8" s="26" t="s">
        <v>121</v>
      </c>
      <c r="C8" s="26" t="s">
        <v>17</v>
      </c>
      <c r="D8" s="26" t="s">
        <v>438</v>
      </c>
      <c r="E8" s="27"/>
      <c r="F8" s="26" t="s">
        <v>260</v>
      </c>
      <c r="G8" s="27"/>
      <c r="H8" s="28"/>
      <c r="I8" s="29"/>
      <c r="J8" s="27"/>
    </row>
    <row r="9">
      <c r="A9" s="24" t="s">
        <v>431</v>
      </c>
      <c r="B9" s="26" t="s">
        <v>122</v>
      </c>
      <c r="C9" s="26" t="s">
        <v>123</v>
      </c>
      <c r="D9" s="26" t="s">
        <v>439</v>
      </c>
      <c r="E9" s="27"/>
      <c r="F9" s="26" t="s">
        <v>440</v>
      </c>
      <c r="G9" s="27"/>
      <c r="H9" s="28"/>
      <c r="I9" s="29"/>
      <c r="J9" s="27"/>
    </row>
    <row r="10">
      <c r="A10" s="24" t="s">
        <v>431</v>
      </c>
      <c r="B10" s="26" t="s">
        <v>122</v>
      </c>
      <c r="C10" s="26" t="s">
        <v>123</v>
      </c>
      <c r="D10" s="26" t="s">
        <v>441</v>
      </c>
      <c r="E10" s="27"/>
      <c r="F10" s="31"/>
      <c r="G10" s="27"/>
      <c r="H10" s="28"/>
      <c r="I10" s="29"/>
      <c r="J10" s="27"/>
    </row>
    <row r="11">
      <c r="A11" s="24" t="s">
        <v>431</v>
      </c>
      <c r="B11" s="26" t="s">
        <v>122</v>
      </c>
      <c r="C11" s="26" t="s">
        <v>123</v>
      </c>
      <c r="D11" s="26" t="s">
        <v>442</v>
      </c>
      <c r="E11" s="27"/>
      <c r="F11" s="26" t="s">
        <v>443</v>
      </c>
      <c r="G11" s="27"/>
      <c r="H11" s="28"/>
      <c r="I11" s="29"/>
      <c r="J11" s="27"/>
    </row>
    <row r="12">
      <c r="A12" s="24" t="s">
        <v>431</v>
      </c>
      <c r="B12" s="26" t="s">
        <v>122</v>
      </c>
      <c r="C12" s="26" t="s">
        <v>123</v>
      </c>
      <c r="D12" s="26" t="s">
        <v>444</v>
      </c>
      <c r="E12" s="27"/>
      <c r="F12" s="26" t="s">
        <v>445</v>
      </c>
      <c r="G12" s="27"/>
      <c r="H12" s="27"/>
      <c r="I12" s="29"/>
      <c r="J12" s="27"/>
    </row>
    <row r="13">
      <c r="A13" s="24" t="s">
        <v>431</v>
      </c>
      <c r="B13" s="26" t="s">
        <v>122</v>
      </c>
      <c r="C13" s="26" t="s">
        <v>123</v>
      </c>
      <c r="D13" s="26" t="s">
        <v>446</v>
      </c>
      <c r="E13" s="27"/>
      <c r="F13" s="26"/>
      <c r="G13" s="27"/>
      <c r="H13" s="27"/>
      <c r="I13" s="29"/>
      <c r="J13" s="27"/>
    </row>
    <row r="14">
      <c r="A14" s="24" t="s">
        <v>431</v>
      </c>
      <c r="B14" s="26" t="s">
        <v>122</v>
      </c>
      <c r="C14" s="26" t="s">
        <v>123</v>
      </c>
      <c r="D14" s="26" t="s">
        <v>447</v>
      </c>
      <c r="E14" s="27"/>
      <c r="F14" s="32" t="s">
        <v>448</v>
      </c>
      <c r="G14" s="27"/>
      <c r="H14" s="27"/>
      <c r="I14" s="29"/>
      <c r="J14" s="27"/>
    </row>
    <row r="15">
      <c r="A15" s="24" t="s">
        <v>431</v>
      </c>
      <c r="B15" s="26" t="s">
        <v>124</v>
      </c>
      <c r="C15" s="26" t="s">
        <v>125</v>
      </c>
      <c r="D15" s="26" t="s">
        <v>449</v>
      </c>
      <c r="E15" s="27"/>
      <c r="F15" s="30"/>
      <c r="G15" s="27"/>
      <c r="H15" s="27"/>
      <c r="I15" s="29"/>
      <c r="J15" s="27"/>
    </row>
    <row r="16">
      <c r="A16" s="24" t="s">
        <v>431</v>
      </c>
      <c r="B16" s="26" t="s">
        <v>126</v>
      </c>
      <c r="C16" s="26" t="s">
        <v>450</v>
      </c>
      <c r="D16" s="26" t="s">
        <v>451</v>
      </c>
      <c r="E16" s="27"/>
      <c r="F16" s="32" t="s">
        <v>452</v>
      </c>
      <c r="G16" s="27"/>
      <c r="H16" s="27"/>
      <c r="I16" s="29"/>
      <c r="J16" s="27"/>
    </row>
    <row r="17">
      <c r="A17" s="24" t="s">
        <v>431</v>
      </c>
      <c r="B17" s="26" t="s">
        <v>128</v>
      </c>
      <c r="C17" s="26" t="s">
        <v>129</v>
      </c>
      <c r="D17" s="26" t="s">
        <v>453</v>
      </c>
      <c r="E17" s="27"/>
      <c r="F17" s="26" t="s">
        <v>454</v>
      </c>
      <c r="G17" s="27"/>
      <c r="H17" s="27"/>
      <c r="I17" s="29"/>
      <c r="J17" s="27"/>
    </row>
    <row r="18">
      <c r="A18" s="24" t="s">
        <v>431</v>
      </c>
      <c r="B18" s="26" t="s">
        <v>130</v>
      </c>
      <c r="C18" s="26" t="s">
        <v>131</v>
      </c>
      <c r="D18" s="26" t="s">
        <v>455</v>
      </c>
      <c r="E18" s="27"/>
      <c r="F18" s="32" t="s">
        <v>456</v>
      </c>
      <c r="G18" s="27"/>
      <c r="H18" s="27"/>
      <c r="I18" s="29"/>
      <c r="J18" s="27"/>
    </row>
    <row r="19">
      <c r="A19" s="24" t="s">
        <v>431</v>
      </c>
      <c r="B19" s="26" t="s">
        <v>130</v>
      </c>
      <c r="C19" s="26" t="s">
        <v>131</v>
      </c>
      <c r="D19" s="26" t="s">
        <v>457</v>
      </c>
      <c r="E19" s="27"/>
      <c r="F19" s="26" t="s">
        <v>458</v>
      </c>
      <c r="G19" s="27"/>
      <c r="H19" s="27"/>
      <c r="I19" s="29"/>
      <c r="J19" s="27"/>
    </row>
    <row r="20">
      <c r="A20" s="24" t="s">
        <v>431</v>
      </c>
      <c r="B20" s="26" t="s">
        <v>132</v>
      </c>
      <c r="C20" s="26" t="s">
        <v>133</v>
      </c>
      <c r="D20" s="26" t="s">
        <v>459</v>
      </c>
      <c r="E20" s="27"/>
      <c r="F20" s="32" t="s">
        <v>460</v>
      </c>
      <c r="G20" s="27"/>
      <c r="H20" s="27"/>
      <c r="I20" s="29"/>
      <c r="J20" s="27"/>
    </row>
    <row r="21">
      <c r="A21" s="24" t="s">
        <v>431</v>
      </c>
      <c r="B21" s="26" t="s">
        <v>132</v>
      </c>
      <c r="C21" s="26" t="s">
        <v>133</v>
      </c>
      <c r="D21" s="26" t="s">
        <v>461</v>
      </c>
      <c r="E21" s="27"/>
      <c r="F21" s="32" t="s">
        <v>250</v>
      </c>
      <c r="G21" s="27"/>
      <c r="H21" s="27"/>
      <c r="I21" s="29"/>
      <c r="J21" s="27"/>
    </row>
    <row r="22">
      <c r="A22" s="24" t="s">
        <v>431</v>
      </c>
      <c r="B22" s="26" t="s">
        <v>132</v>
      </c>
      <c r="C22" s="26" t="s">
        <v>133</v>
      </c>
      <c r="D22" s="26" t="s">
        <v>462</v>
      </c>
      <c r="E22" s="27"/>
      <c r="F22" s="31"/>
      <c r="G22" s="27"/>
      <c r="H22" s="27"/>
      <c r="I22" s="29"/>
      <c r="J22" s="27"/>
    </row>
    <row r="23">
      <c r="A23" s="24" t="s">
        <v>431</v>
      </c>
      <c r="B23" s="26" t="s">
        <v>134</v>
      </c>
      <c r="C23" s="26" t="s">
        <v>463</v>
      </c>
      <c r="D23" s="26" t="s">
        <v>464</v>
      </c>
      <c r="E23" s="27"/>
      <c r="F23" s="26" t="s">
        <v>282</v>
      </c>
      <c r="G23" s="27"/>
      <c r="H23" s="27"/>
      <c r="I23" s="29"/>
      <c r="J23" s="27"/>
    </row>
    <row r="24">
      <c r="A24" s="24" t="s">
        <v>431</v>
      </c>
      <c r="B24" s="26" t="s">
        <v>136</v>
      </c>
      <c r="C24" s="26" t="s">
        <v>465</v>
      </c>
      <c r="D24" s="26" t="s">
        <v>466</v>
      </c>
      <c r="E24" s="27"/>
      <c r="F24" s="26"/>
      <c r="G24" s="27"/>
      <c r="H24" s="27"/>
      <c r="I24" s="29"/>
      <c r="J24" s="27"/>
    </row>
    <row r="25">
      <c r="A25" s="24" t="s">
        <v>431</v>
      </c>
      <c r="B25" s="26" t="s">
        <v>138</v>
      </c>
      <c r="C25" s="26" t="s">
        <v>139</v>
      </c>
      <c r="D25" s="26" t="s">
        <v>467</v>
      </c>
      <c r="E25" s="27"/>
      <c r="F25" s="26"/>
      <c r="G25" s="27"/>
      <c r="H25" s="27"/>
      <c r="I25" s="29"/>
      <c r="J25" s="27"/>
    </row>
    <row r="26">
      <c r="A26" s="24" t="s">
        <v>431</v>
      </c>
      <c r="B26" s="26" t="s">
        <v>138</v>
      </c>
      <c r="C26" s="26" t="s">
        <v>139</v>
      </c>
      <c r="D26" s="26" t="s">
        <v>468</v>
      </c>
      <c r="E26" s="27"/>
      <c r="F26" s="31"/>
      <c r="G26" s="27"/>
      <c r="H26" s="27"/>
      <c r="I26" s="29"/>
      <c r="J26" s="27"/>
    </row>
    <row r="27">
      <c r="A27" s="24" t="s">
        <v>431</v>
      </c>
      <c r="B27" s="26" t="s">
        <v>140</v>
      </c>
      <c r="C27" s="26" t="s">
        <v>469</v>
      </c>
      <c r="D27" s="26" t="s">
        <v>470</v>
      </c>
      <c r="E27" s="27"/>
      <c r="F27" s="26" t="s">
        <v>471</v>
      </c>
      <c r="G27" s="27"/>
      <c r="H27" s="27"/>
      <c r="I27" s="29"/>
      <c r="J27" s="27"/>
    </row>
    <row r="28">
      <c r="A28" s="24" t="s">
        <v>431</v>
      </c>
      <c r="B28" s="26" t="s">
        <v>142</v>
      </c>
      <c r="C28" s="26" t="s">
        <v>143</v>
      </c>
      <c r="D28" s="26" t="s">
        <v>472</v>
      </c>
      <c r="E28" s="27"/>
      <c r="F28" s="26"/>
      <c r="G28" s="27"/>
      <c r="H28" s="27"/>
      <c r="I28" s="29"/>
      <c r="J28" s="27"/>
    </row>
    <row r="29">
      <c r="A29" s="24" t="s">
        <v>431</v>
      </c>
      <c r="B29" s="26" t="s">
        <v>142</v>
      </c>
      <c r="C29" s="26" t="s">
        <v>143</v>
      </c>
      <c r="D29" s="26" t="s">
        <v>473</v>
      </c>
      <c r="E29" s="27"/>
      <c r="F29" s="26" t="s">
        <v>474</v>
      </c>
      <c r="G29" s="27"/>
      <c r="H29" s="27"/>
      <c r="I29" s="29"/>
      <c r="J29" s="27"/>
    </row>
    <row r="30">
      <c r="A30" s="24" t="s">
        <v>431</v>
      </c>
      <c r="B30" s="26" t="s">
        <v>144</v>
      </c>
      <c r="C30" s="26" t="s">
        <v>145</v>
      </c>
      <c r="D30" s="26" t="s">
        <v>475</v>
      </c>
      <c r="E30" s="27"/>
      <c r="F30" s="31"/>
      <c r="G30" s="27"/>
      <c r="H30" s="27"/>
      <c r="I30" s="29"/>
      <c r="J30" s="27"/>
    </row>
    <row r="31">
      <c r="A31" s="24" t="s">
        <v>431</v>
      </c>
      <c r="B31" s="26" t="s">
        <v>144</v>
      </c>
      <c r="C31" s="26" t="s">
        <v>145</v>
      </c>
      <c r="D31" s="26" t="s">
        <v>476</v>
      </c>
      <c r="E31" s="27"/>
      <c r="F31" s="26" t="s">
        <v>250</v>
      </c>
      <c r="G31" s="27"/>
      <c r="H31" s="27"/>
      <c r="I31" s="29"/>
      <c r="J31" s="27"/>
    </row>
    <row r="32">
      <c r="A32" s="24" t="s">
        <v>431</v>
      </c>
      <c r="B32" s="26" t="s">
        <v>146</v>
      </c>
      <c r="C32" s="26" t="s">
        <v>477</v>
      </c>
      <c r="D32" s="26" t="s">
        <v>478</v>
      </c>
      <c r="E32" s="27"/>
      <c r="F32" s="26" t="s">
        <v>479</v>
      </c>
      <c r="G32" s="27"/>
      <c r="H32" s="27"/>
      <c r="I32" s="29"/>
      <c r="J32" s="27"/>
    </row>
    <row r="33">
      <c r="A33" s="24" t="s">
        <v>431</v>
      </c>
      <c r="B33" s="26" t="s">
        <v>148</v>
      </c>
      <c r="C33" s="26" t="s">
        <v>149</v>
      </c>
      <c r="D33" s="26" t="s">
        <v>480</v>
      </c>
      <c r="E33" s="27"/>
      <c r="F33" s="26" t="s">
        <v>481</v>
      </c>
      <c r="G33" s="27"/>
      <c r="H33" s="27"/>
      <c r="I33" s="29"/>
      <c r="J33" s="27"/>
    </row>
    <row r="34">
      <c r="A34" s="24" t="s">
        <v>431</v>
      </c>
      <c r="B34" s="26" t="s">
        <v>150</v>
      </c>
      <c r="C34" s="26" t="s">
        <v>151</v>
      </c>
      <c r="D34" s="26" t="s">
        <v>482</v>
      </c>
      <c r="E34" s="27"/>
      <c r="F34" s="26" t="s">
        <v>483</v>
      </c>
      <c r="G34" s="27"/>
      <c r="H34" s="27"/>
      <c r="I34" s="29"/>
      <c r="J34" s="27"/>
    </row>
    <row r="35">
      <c r="A35" s="24" t="s">
        <v>431</v>
      </c>
      <c r="B35" s="26" t="s">
        <v>150</v>
      </c>
      <c r="C35" s="26" t="s">
        <v>151</v>
      </c>
      <c r="D35" s="26" t="s">
        <v>484</v>
      </c>
      <c r="E35" s="27"/>
      <c r="F35" s="26" t="s">
        <v>250</v>
      </c>
      <c r="G35" s="27"/>
      <c r="H35" s="27"/>
      <c r="I35" s="29"/>
      <c r="J35" s="27"/>
    </row>
    <row r="36">
      <c r="A36" s="24" t="s">
        <v>431</v>
      </c>
      <c r="B36" s="26" t="s">
        <v>150</v>
      </c>
      <c r="C36" s="26" t="s">
        <v>151</v>
      </c>
      <c r="D36" s="26" t="s">
        <v>485</v>
      </c>
      <c r="E36" s="27"/>
      <c r="F36" s="31"/>
      <c r="G36" s="27"/>
      <c r="H36" s="27"/>
      <c r="I36" s="29"/>
      <c r="J36" s="27"/>
    </row>
  </sheetData>
  <autoFilter ref="$A$1:$J$36"/>
  <conditionalFormatting sqref="I2:I36">
    <cfRule type="cellIs" dxfId="1" priority="1" operator="equal">
      <formula>"Pass"</formula>
    </cfRule>
  </conditionalFormatting>
  <conditionalFormatting sqref="I2:I36">
    <cfRule type="cellIs" dxfId="2" priority="2" operator="equal">
      <formula>"Fail"</formula>
    </cfRule>
  </conditionalFormatting>
  <printOptions/>
  <pageMargins bottom="1.0" footer="0.0" header="0.0" left="1.0" right="1.0" top="1.0"/>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38.86"/>
    <col customWidth="1" min="2" max="2" width="16.29"/>
    <col customWidth="1" min="3" max="3" width="21.29"/>
    <col customWidth="1" min="4" max="4" width="58.43"/>
    <col customWidth="1" min="5" max="5" width="39.57"/>
    <col customWidth="1" min="6" max="6" width="64.43"/>
    <col customWidth="1" min="7" max="7" width="55.43"/>
    <col customWidth="1" min="8" max="8" width="67.14"/>
    <col customWidth="1" min="9" max="9" width="26.43"/>
    <col customWidth="1" min="10" max="10" width="64.43"/>
  </cols>
  <sheetData>
    <row r="1">
      <c r="A1" s="19" t="s">
        <v>240</v>
      </c>
      <c r="B1" s="20" t="s">
        <v>241</v>
      </c>
      <c r="C1" s="21" t="s">
        <v>14</v>
      </c>
      <c r="D1" s="22" t="s">
        <v>242</v>
      </c>
      <c r="E1" s="22" t="s">
        <v>243</v>
      </c>
      <c r="F1" s="21" t="s">
        <v>244</v>
      </c>
      <c r="G1" s="23" t="s">
        <v>245</v>
      </c>
      <c r="H1" s="23" t="s">
        <v>246</v>
      </c>
      <c r="I1" s="23" t="s">
        <v>15</v>
      </c>
      <c r="J1" s="23" t="s">
        <v>247</v>
      </c>
    </row>
    <row r="2">
      <c r="A2" s="37" t="s">
        <v>486</v>
      </c>
      <c r="B2" s="38" t="s">
        <v>156</v>
      </c>
      <c r="C2" s="38" t="s">
        <v>17</v>
      </c>
      <c r="D2" s="39" t="s">
        <v>487</v>
      </c>
      <c r="E2" s="40"/>
      <c r="F2" s="38" t="s">
        <v>250</v>
      </c>
      <c r="G2" s="27"/>
      <c r="H2" s="28"/>
      <c r="I2" s="29"/>
      <c r="J2" s="27"/>
    </row>
    <row r="3">
      <c r="A3" s="41" t="s">
        <v>486</v>
      </c>
      <c r="B3" s="42" t="s">
        <v>156</v>
      </c>
      <c r="C3" s="42" t="s">
        <v>17</v>
      </c>
      <c r="D3" s="43" t="s">
        <v>488</v>
      </c>
      <c r="E3" s="44"/>
      <c r="F3" s="42" t="s">
        <v>250</v>
      </c>
      <c r="G3" s="27"/>
      <c r="H3" s="28"/>
      <c r="I3" s="29"/>
      <c r="J3" s="27"/>
    </row>
    <row r="4">
      <c r="A4" s="41" t="s">
        <v>486</v>
      </c>
      <c r="B4" s="42" t="s">
        <v>156</v>
      </c>
      <c r="C4" s="42" t="s">
        <v>17</v>
      </c>
      <c r="D4" s="43" t="s">
        <v>489</v>
      </c>
      <c r="E4" s="44"/>
      <c r="F4" s="42" t="s">
        <v>253</v>
      </c>
      <c r="G4" s="27"/>
      <c r="H4" s="28"/>
      <c r="I4" s="29"/>
      <c r="J4" s="27"/>
    </row>
    <row r="5">
      <c r="A5" s="41" t="s">
        <v>486</v>
      </c>
      <c r="B5" s="42" t="s">
        <v>156</v>
      </c>
      <c r="C5" s="42" t="s">
        <v>17</v>
      </c>
      <c r="D5" s="43" t="s">
        <v>490</v>
      </c>
      <c r="E5" s="44"/>
      <c r="F5" s="44"/>
      <c r="G5" s="27"/>
      <c r="H5" s="28"/>
      <c r="I5" s="29"/>
      <c r="J5" s="27"/>
    </row>
    <row r="6">
      <c r="A6" s="41" t="s">
        <v>486</v>
      </c>
      <c r="B6" s="42" t="s">
        <v>156</v>
      </c>
      <c r="C6" s="42" t="s">
        <v>17</v>
      </c>
      <c r="D6" s="43" t="s">
        <v>491</v>
      </c>
      <c r="E6" s="44"/>
      <c r="F6" s="42" t="s">
        <v>256</v>
      </c>
      <c r="G6" s="27"/>
      <c r="H6" s="28"/>
      <c r="I6" s="29"/>
      <c r="J6" s="27"/>
    </row>
    <row r="7">
      <c r="A7" s="41" t="s">
        <v>486</v>
      </c>
      <c r="B7" s="42" t="s">
        <v>156</v>
      </c>
      <c r="C7" s="42" t="s">
        <v>17</v>
      </c>
      <c r="D7" s="43" t="s">
        <v>492</v>
      </c>
      <c r="E7" s="44"/>
      <c r="F7" s="42" t="s">
        <v>258</v>
      </c>
      <c r="G7" s="27"/>
      <c r="H7" s="28"/>
      <c r="I7" s="29"/>
      <c r="J7" s="27"/>
    </row>
    <row r="8">
      <c r="A8" s="41" t="s">
        <v>486</v>
      </c>
      <c r="B8" s="42" t="s">
        <v>156</v>
      </c>
      <c r="C8" s="42" t="s">
        <v>17</v>
      </c>
      <c r="D8" s="43" t="s">
        <v>493</v>
      </c>
      <c r="E8" s="44"/>
      <c r="F8" s="42" t="s">
        <v>260</v>
      </c>
      <c r="G8" s="27"/>
      <c r="H8" s="28"/>
      <c r="I8" s="29"/>
      <c r="J8" s="27"/>
    </row>
    <row r="9">
      <c r="A9" s="41" t="s">
        <v>486</v>
      </c>
      <c r="B9" s="42" t="s">
        <v>157</v>
      </c>
      <c r="C9" s="42" t="s">
        <v>158</v>
      </c>
      <c r="D9" s="43" t="s">
        <v>494</v>
      </c>
      <c r="E9" s="44"/>
      <c r="F9" s="45"/>
      <c r="G9" s="27"/>
      <c r="H9" s="28"/>
      <c r="I9" s="29"/>
      <c r="J9" s="27"/>
    </row>
    <row r="10">
      <c r="A10" s="41" t="s">
        <v>486</v>
      </c>
      <c r="B10" s="42" t="s">
        <v>157</v>
      </c>
      <c r="C10" s="42" t="s">
        <v>158</v>
      </c>
      <c r="D10" s="43" t="s">
        <v>495</v>
      </c>
      <c r="E10" s="44"/>
      <c r="F10" s="45"/>
      <c r="G10" s="27"/>
      <c r="H10" s="28"/>
      <c r="I10" s="29"/>
      <c r="J10" s="27"/>
    </row>
    <row r="11">
      <c r="A11" s="41" t="s">
        <v>486</v>
      </c>
      <c r="B11" s="42" t="s">
        <v>157</v>
      </c>
      <c r="C11" s="42" t="s">
        <v>158</v>
      </c>
      <c r="D11" s="43" t="s">
        <v>496</v>
      </c>
      <c r="E11" s="44"/>
      <c r="F11" s="45"/>
      <c r="G11" s="27"/>
      <c r="H11" s="28"/>
      <c r="I11" s="29"/>
      <c r="J11" s="27"/>
    </row>
    <row r="12">
      <c r="A12" s="41" t="s">
        <v>486</v>
      </c>
      <c r="B12" s="42" t="s">
        <v>157</v>
      </c>
      <c r="C12" s="42" t="s">
        <v>158</v>
      </c>
      <c r="D12" s="43" t="s">
        <v>497</v>
      </c>
      <c r="E12" s="44"/>
      <c r="F12" s="45"/>
      <c r="G12" s="27"/>
      <c r="H12" s="27"/>
      <c r="I12" s="29"/>
      <c r="J12" s="27"/>
    </row>
    <row r="13">
      <c r="A13" s="41" t="s">
        <v>486</v>
      </c>
      <c r="B13" s="42" t="s">
        <v>157</v>
      </c>
      <c r="C13" s="42" t="s">
        <v>158</v>
      </c>
      <c r="D13" s="43" t="s">
        <v>498</v>
      </c>
      <c r="E13" s="44"/>
      <c r="F13" s="45"/>
      <c r="G13" s="27"/>
      <c r="H13" s="27"/>
      <c r="I13" s="29"/>
      <c r="J13" s="27"/>
    </row>
    <row r="14">
      <c r="A14" s="41" t="s">
        <v>486</v>
      </c>
      <c r="B14" s="42" t="s">
        <v>157</v>
      </c>
      <c r="C14" s="42" t="s">
        <v>158</v>
      </c>
      <c r="D14" s="43" t="s">
        <v>499</v>
      </c>
      <c r="E14" s="44"/>
      <c r="F14" s="46" t="s">
        <v>412</v>
      </c>
      <c r="G14" s="27"/>
      <c r="H14" s="27"/>
      <c r="I14" s="29"/>
      <c r="J14" s="27"/>
    </row>
    <row r="15">
      <c r="A15" s="41" t="s">
        <v>486</v>
      </c>
      <c r="B15" s="42" t="s">
        <v>157</v>
      </c>
      <c r="C15" s="42" t="s">
        <v>158</v>
      </c>
      <c r="D15" s="43" t="s">
        <v>500</v>
      </c>
      <c r="E15" s="44"/>
      <c r="F15" s="44"/>
      <c r="G15" s="27"/>
      <c r="H15" s="27"/>
      <c r="I15" s="29"/>
      <c r="J15" s="27"/>
    </row>
    <row r="16">
      <c r="A16" s="41" t="s">
        <v>486</v>
      </c>
      <c r="B16" s="42" t="s">
        <v>157</v>
      </c>
      <c r="C16" s="42" t="s">
        <v>158</v>
      </c>
      <c r="D16" s="43" t="s">
        <v>501</v>
      </c>
      <c r="E16" s="44"/>
      <c r="F16" s="46" t="s">
        <v>502</v>
      </c>
      <c r="G16" s="27"/>
      <c r="H16" s="27"/>
      <c r="I16" s="29"/>
      <c r="J16" s="27"/>
    </row>
    <row r="17">
      <c r="A17" s="41" t="s">
        <v>486</v>
      </c>
      <c r="B17" s="42" t="s">
        <v>159</v>
      </c>
      <c r="C17" s="42" t="s">
        <v>503</v>
      </c>
      <c r="D17" s="43" t="s">
        <v>504</v>
      </c>
      <c r="E17" s="44"/>
      <c r="F17" s="45"/>
      <c r="G17" s="27"/>
      <c r="H17" s="27"/>
      <c r="I17" s="29"/>
      <c r="J17" s="27"/>
    </row>
    <row r="18">
      <c r="A18" s="41" t="s">
        <v>486</v>
      </c>
      <c r="B18" s="42" t="s">
        <v>161</v>
      </c>
      <c r="C18" s="42" t="s">
        <v>505</v>
      </c>
      <c r="D18" s="43" t="s">
        <v>506</v>
      </c>
      <c r="E18" s="44"/>
      <c r="F18" s="46" t="s">
        <v>507</v>
      </c>
      <c r="G18" s="27"/>
      <c r="H18" s="27"/>
      <c r="I18" s="29"/>
      <c r="J18" s="27"/>
    </row>
    <row r="19">
      <c r="A19" s="41" t="s">
        <v>486</v>
      </c>
      <c r="B19" s="42" t="s">
        <v>163</v>
      </c>
      <c r="C19" s="42" t="s">
        <v>164</v>
      </c>
      <c r="D19" s="43" t="s">
        <v>508</v>
      </c>
      <c r="E19" s="44"/>
      <c r="F19" s="42" t="s">
        <v>509</v>
      </c>
      <c r="G19" s="27"/>
      <c r="H19" s="27"/>
      <c r="I19" s="29"/>
      <c r="J19" s="27"/>
    </row>
    <row r="20">
      <c r="A20" s="41" t="s">
        <v>486</v>
      </c>
      <c r="B20" s="42" t="s">
        <v>163</v>
      </c>
      <c r="C20" s="42" t="s">
        <v>164</v>
      </c>
      <c r="D20" s="43" t="s">
        <v>510</v>
      </c>
      <c r="E20" s="44"/>
      <c r="F20" s="47"/>
      <c r="G20" s="27"/>
      <c r="H20" s="27"/>
      <c r="I20" s="29"/>
      <c r="J20" s="27"/>
    </row>
    <row r="21">
      <c r="A21" s="41" t="s">
        <v>486</v>
      </c>
      <c r="B21" s="42" t="s">
        <v>163</v>
      </c>
      <c r="C21" s="42" t="s">
        <v>164</v>
      </c>
      <c r="D21" s="43" t="s">
        <v>511</v>
      </c>
      <c r="E21" s="44"/>
      <c r="F21" s="46" t="s">
        <v>512</v>
      </c>
      <c r="G21" s="27"/>
      <c r="H21" s="27"/>
      <c r="I21" s="29"/>
      <c r="J21" s="27"/>
    </row>
    <row r="22">
      <c r="A22" s="41" t="s">
        <v>486</v>
      </c>
      <c r="B22" s="42" t="s">
        <v>165</v>
      </c>
      <c r="C22" s="42" t="s">
        <v>166</v>
      </c>
      <c r="D22" s="43" t="s">
        <v>513</v>
      </c>
      <c r="E22" s="44"/>
      <c r="F22" s="45"/>
      <c r="G22" s="27"/>
      <c r="H22" s="27"/>
      <c r="I22" s="29"/>
      <c r="J22" s="27"/>
    </row>
    <row r="23">
      <c r="A23" s="41" t="s">
        <v>486</v>
      </c>
      <c r="B23" s="42" t="s">
        <v>165</v>
      </c>
      <c r="C23" s="42" t="s">
        <v>166</v>
      </c>
      <c r="D23" s="43" t="s">
        <v>514</v>
      </c>
      <c r="E23" s="44"/>
      <c r="F23" s="42" t="s">
        <v>515</v>
      </c>
      <c r="G23" s="27"/>
      <c r="H23" s="27"/>
      <c r="I23" s="29"/>
      <c r="J23" s="27"/>
    </row>
    <row r="24">
      <c r="A24" s="41" t="s">
        <v>486</v>
      </c>
      <c r="B24" s="42" t="s">
        <v>167</v>
      </c>
      <c r="C24" s="42" t="s">
        <v>168</v>
      </c>
      <c r="D24" s="48" t="s">
        <v>516</v>
      </c>
      <c r="E24" s="44"/>
      <c r="F24" s="45"/>
      <c r="G24" s="27"/>
      <c r="H24" s="27"/>
      <c r="I24" s="29"/>
      <c r="J24" s="27"/>
    </row>
    <row r="25">
      <c r="A25" s="41" t="s">
        <v>486</v>
      </c>
      <c r="B25" s="42" t="s">
        <v>167</v>
      </c>
      <c r="C25" s="42" t="s">
        <v>168</v>
      </c>
      <c r="D25" s="48" t="s">
        <v>517</v>
      </c>
      <c r="E25" s="44"/>
      <c r="F25" s="45"/>
      <c r="G25" s="27"/>
      <c r="H25" s="27"/>
      <c r="I25" s="29"/>
      <c r="J25" s="27"/>
    </row>
    <row r="26">
      <c r="A26" s="41" t="s">
        <v>486</v>
      </c>
      <c r="B26" s="42" t="s">
        <v>167</v>
      </c>
      <c r="C26" s="42" t="s">
        <v>168</v>
      </c>
      <c r="D26" s="48" t="s">
        <v>518</v>
      </c>
      <c r="E26" s="44"/>
      <c r="F26" s="45"/>
      <c r="G26" s="27"/>
      <c r="H26" s="27"/>
      <c r="I26" s="29"/>
      <c r="J26" s="27"/>
    </row>
    <row r="27">
      <c r="A27" s="41" t="s">
        <v>486</v>
      </c>
      <c r="B27" s="42" t="s">
        <v>167</v>
      </c>
      <c r="C27" s="42" t="s">
        <v>168</v>
      </c>
      <c r="D27" s="48" t="s">
        <v>519</v>
      </c>
      <c r="E27" s="44"/>
      <c r="F27" s="45"/>
      <c r="G27" s="27"/>
      <c r="H27" s="27"/>
      <c r="I27" s="29"/>
      <c r="J27" s="27"/>
    </row>
    <row r="28">
      <c r="A28" s="41" t="s">
        <v>486</v>
      </c>
      <c r="B28" s="42" t="s">
        <v>167</v>
      </c>
      <c r="C28" s="42" t="s">
        <v>168</v>
      </c>
      <c r="D28" s="48" t="s">
        <v>520</v>
      </c>
      <c r="E28" s="44"/>
      <c r="F28" s="45"/>
      <c r="G28" s="27"/>
      <c r="H28" s="27"/>
      <c r="I28" s="29"/>
      <c r="J28" s="27"/>
    </row>
    <row r="29">
      <c r="A29" s="41" t="s">
        <v>486</v>
      </c>
      <c r="B29" s="42" t="s">
        <v>167</v>
      </c>
      <c r="C29" s="42" t="s">
        <v>168</v>
      </c>
      <c r="D29" s="49" t="s">
        <v>521</v>
      </c>
      <c r="E29" s="44"/>
      <c r="F29" s="42" t="s">
        <v>522</v>
      </c>
      <c r="G29" s="27"/>
      <c r="H29" s="27"/>
      <c r="I29" s="29"/>
      <c r="J29" s="27"/>
    </row>
    <row r="30">
      <c r="A30" s="41" t="s">
        <v>486</v>
      </c>
      <c r="B30" s="42" t="s">
        <v>169</v>
      </c>
      <c r="C30" s="42" t="s">
        <v>170</v>
      </c>
      <c r="D30" s="48" t="s">
        <v>523</v>
      </c>
      <c r="E30" s="44"/>
      <c r="F30" s="49" t="s">
        <v>524</v>
      </c>
      <c r="G30" s="27"/>
      <c r="H30" s="27"/>
      <c r="I30" s="29"/>
      <c r="J30" s="27"/>
    </row>
    <row r="31">
      <c r="A31" s="41" t="s">
        <v>486</v>
      </c>
      <c r="B31" s="42" t="s">
        <v>169</v>
      </c>
      <c r="C31" s="42" t="s">
        <v>170</v>
      </c>
      <c r="D31" s="49" t="s">
        <v>525</v>
      </c>
      <c r="E31" s="44"/>
      <c r="F31" s="42" t="s">
        <v>526</v>
      </c>
      <c r="G31" s="27"/>
      <c r="H31" s="27"/>
      <c r="I31" s="29"/>
      <c r="J31" s="27"/>
    </row>
    <row r="32">
      <c r="A32" s="41" t="s">
        <v>486</v>
      </c>
      <c r="B32" s="42" t="s">
        <v>169</v>
      </c>
      <c r="C32" s="42" t="s">
        <v>170</v>
      </c>
      <c r="D32" s="49" t="s">
        <v>527</v>
      </c>
      <c r="E32" s="50"/>
      <c r="F32" s="42" t="s">
        <v>344</v>
      </c>
      <c r="G32" s="27"/>
      <c r="H32" s="27"/>
      <c r="I32" s="29"/>
      <c r="J32" s="27"/>
    </row>
    <row r="33">
      <c r="A33" s="41" t="s">
        <v>486</v>
      </c>
      <c r="B33" s="42" t="s">
        <v>169</v>
      </c>
      <c r="C33" s="42" t="s">
        <v>170</v>
      </c>
      <c r="D33" s="48" t="s">
        <v>528</v>
      </c>
      <c r="E33" s="44"/>
      <c r="F33" s="45"/>
      <c r="G33" s="27"/>
      <c r="H33" s="27"/>
      <c r="I33" s="29"/>
      <c r="J33" s="27"/>
    </row>
    <row r="34">
      <c r="A34" s="41" t="s">
        <v>486</v>
      </c>
      <c r="B34" s="42" t="s">
        <v>169</v>
      </c>
      <c r="C34" s="42" t="s">
        <v>170</v>
      </c>
      <c r="D34" s="48" t="s">
        <v>529</v>
      </c>
      <c r="E34" s="44"/>
      <c r="F34" s="45"/>
      <c r="G34" s="27"/>
      <c r="H34" s="27"/>
      <c r="I34" s="29"/>
      <c r="J34" s="27"/>
    </row>
    <row r="35">
      <c r="A35" s="41" t="s">
        <v>486</v>
      </c>
      <c r="B35" s="42" t="s">
        <v>169</v>
      </c>
      <c r="C35" s="42" t="s">
        <v>170</v>
      </c>
      <c r="D35" s="48" t="s">
        <v>530</v>
      </c>
      <c r="E35" s="44"/>
      <c r="F35" s="45"/>
      <c r="G35" s="27"/>
      <c r="H35" s="27"/>
      <c r="I35" s="29"/>
      <c r="J35" s="27"/>
    </row>
    <row r="36">
      <c r="A36" s="41" t="s">
        <v>486</v>
      </c>
      <c r="B36" s="42" t="s">
        <v>169</v>
      </c>
      <c r="C36" s="42" t="s">
        <v>170</v>
      </c>
      <c r="D36" s="48" t="s">
        <v>531</v>
      </c>
      <c r="E36" s="44"/>
      <c r="F36" s="45"/>
      <c r="G36" s="27"/>
      <c r="H36" s="27"/>
      <c r="I36" s="29"/>
      <c r="J36" s="27"/>
    </row>
    <row r="37">
      <c r="A37" s="41" t="s">
        <v>486</v>
      </c>
      <c r="B37" s="42" t="s">
        <v>169</v>
      </c>
      <c r="C37" s="42" t="s">
        <v>170</v>
      </c>
      <c r="D37" s="49" t="s">
        <v>532</v>
      </c>
      <c r="E37" s="44"/>
      <c r="F37" s="45" t="s">
        <v>533</v>
      </c>
      <c r="G37" s="27"/>
      <c r="H37" s="27"/>
      <c r="I37" s="29"/>
      <c r="J37" s="27"/>
    </row>
    <row r="38">
      <c r="A38" s="41" t="s">
        <v>486</v>
      </c>
      <c r="B38" s="42" t="s">
        <v>171</v>
      </c>
      <c r="C38" s="42" t="s">
        <v>534</v>
      </c>
      <c r="D38" s="48" t="s">
        <v>535</v>
      </c>
      <c r="E38" s="44"/>
      <c r="F38" s="45"/>
      <c r="G38" s="27"/>
      <c r="H38" s="27"/>
      <c r="I38" s="29"/>
      <c r="J38" s="27"/>
    </row>
    <row r="39">
      <c r="A39" s="41" t="s">
        <v>486</v>
      </c>
      <c r="B39" s="42" t="s">
        <v>173</v>
      </c>
      <c r="C39" s="42" t="s">
        <v>536</v>
      </c>
      <c r="D39" s="48" t="s">
        <v>537</v>
      </c>
      <c r="E39" s="44"/>
      <c r="F39" s="45"/>
      <c r="G39" s="27"/>
      <c r="H39" s="27"/>
      <c r="I39" s="29"/>
      <c r="J39" s="27"/>
    </row>
    <row r="40">
      <c r="A40" s="41" t="s">
        <v>486</v>
      </c>
      <c r="B40" s="42" t="s">
        <v>173</v>
      </c>
      <c r="C40" s="42" t="s">
        <v>536</v>
      </c>
      <c r="D40" s="48" t="s">
        <v>538</v>
      </c>
      <c r="E40" s="44"/>
      <c r="F40" s="45"/>
      <c r="G40" s="27"/>
      <c r="H40" s="27"/>
      <c r="I40" s="29"/>
      <c r="J40" s="27"/>
    </row>
    <row r="41">
      <c r="A41" s="41" t="s">
        <v>486</v>
      </c>
      <c r="B41" s="42" t="s">
        <v>173</v>
      </c>
      <c r="C41" s="42" t="s">
        <v>536</v>
      </c>
      <c r="D41" s="48" t="s">
        <v>539</v>
      </c>
      <c r="E41" s="44"/>
      <c r="F41" s="45"/>
      <c r="G41" s="27"/>
      <c r="H41" s="27"/>
      <c r="I41" s="29"/>
      <c r="J41" s="27"/>
    </row>
    <row r="42">
      <c r="A42" s="41" t="s">
        <v>486</v>
      </c>
      <c r="B42" s="42" t="s">
        <v>173</v>
      </c>
      <c r="C42" s="42" t="s">
        <v>536</v>
      </c>
      <c r="D42" s="48" t="s">
        <v>540</v>
      </c>
      <c r="E42" s="44"/>
      <c r="F42" s="45"/>
      <c r="G42" s="27"/>
      <c r="H42" s="27"/>
      <c r="I42" s="29"/>
      <c r="J42" s="27"/>
    </row>
    <row r="43">
      <c r="A43" s="41" t="s">
        <v>486</v>
      </c>
      <c r="B43" s="42" t="s">
        <v>175</v>
      </c>
      <c r="C43" s="42" t="s">
        <v>176</v>
      </c>
      <c r="D43" s="49" t="s">
        <v>541</v>
      </c>
      <c r="E43" s="44"/>
      <c r="F43" s="45" t="s">
        <v>542</v>
      </c>
      <c r="G43" s="27"/>
      <c r="H43" s="27"/>
      <c r="I43" s="29"/>
      <c r="J43" s="27"/>
    </row>
    <row r="44">
      <c r="A44" s="41" t="s">
        <v>486</v>
      </c>
      <c r="B44" s="42" t="s">
        <v>177</v>
      </c>
      <c r="C44" s="42" t="s">
        <v>543</v>
      </c>
      <c r="D44" s="48" t="s">
        <v>544</v>
      </c>
      <c r="E44" s="44"/>
      <c r="F44" s="45"/>
      <c r="G44" s="27"/>
      <c r="H44" s="27"/>
      <c r="I44" s="29"/>
      <c r="J44" s="27"/>
    </row>
    <row r="45">
      <c r="A45" s="41" t="s">
        <v>486</v>
      </c>
      <c r="B45" s="42" t="s">
        <v>179</v>
      </c>
      <c r="C45" s="42" t="s">
        <v>545</v>
      </c>
      <c r="D45" s="49" t="s">
        <v>546</v>
      </c>
      <c r="E45" s="44"/>
      <c r="F45" s="45" t="s">
        <v>547</v>
      </c>
      <c r="G45" s="27"/>
      <c r="H45" s="27"/>
      <c r="I45" s="29"/>
      <c r="J45" s="27"/>
    </row>
    <row r="46">
      <c r="A46" s="41" t="s">
        <v>486</v>
      </c>
      <c r="B46" s="42" t="s">
        <v>181</v>
      </c>
      <c r="C46" s="42" t="s">
        <v>182</v>
      </c>
      <c r="D46" s="49" t="s">
        <v>548</v>
      </c>
      <c r="E46" s="44"/>
      <c r="F46" s="45" t="s">
        <v>549</v>
      </c>
      <c r="G46" s="27"/>
      <c r="H46" s="27"/>
      <c r="I46" s="29"/>
      <c r="J46" s="27"/>
    </row>
    <row r="47">
      <c r="A47" s="41" t="s">
        <v>486</v>
      </c>
      <c r="B47" s="42" t="s">
        <v>181</v>
      </c>
      <c r="C47" s="42" t="s">
        <v>182</v>
      </c>
      <c r="D47" s="48" t="s">
        <v>550</v>
      </c>
      <c r="E47" s="44"/>
      <c r="F47" s="45"/>
      <c r="G47" s="27"/>
      <c r="H47" s="27"/>
      <c r="I47" s="29"/>
      <c r="J47" s="27"/>
    </row>
    <row r="48">
      <c r="A48" s="41" t="s">
        <v>486</v>
      </c>
      <c r="B48" s="42" t="s">
        <v>181</v>
      </c>
      <c r="C48" s="42" t="s">
        <v>182</v>
      </c>
      <c r="D48" s="49" t="s">
        <v>551</v>
      </c>
      <c r="E48" s="44"/>
      <c r="F48" s="45" t="s">
        <v>552</v>
      </c>
      <c r="G48" s="27"/>
      <c r="H48" s="27"/>
      <c r="I48" s="29"/>
      <c r="J48" s="27"/>
    </row>
    <row r="49">
      <c r="A49" s="41" t="s">
        <v>486</v>
      </c>
      <c r="B49" s="42" t="s">
        <v>181</v>
      </c>
      <c r="C49" s="42" t="s">
        <v>182</v>
      </c>
      <c r="D49" s="49" t="s">
        <v>553</v>
      </c>
      <c r="E49" s="44"/>
      <c r="F49" s="45" t="s">
        <v>412</v>
      </c>
      <c r="G49" s="27"/>
      <c r="H49" s="27"/>
      <c r="I49" s="29"/>
      <c r="J49" s="27"/>
    </row>
  </sheetData>
  <autoFilter ref="$A$1:$J$49"/>
  <conditionalFormatting sqref="I2:I49">
    <cfRule type="cellIs" dxfId="1" priority="1" operator="equal">
      <formula>"Pass"</formula>
    </cfRule>
  </conditionalFormatting>
  <conditionalFormatting sqref="I2:I49">
    <cfRule type="cellIs" dxfId="2" priority="2" operator="equal">
      <formula>"Fail"</formula>
    </cfRule>
  </conditionalFormatting>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38.86"/>
    <col customWidth="1" min="2" max="2" width="16.29"/>
    <col customWidth="1" min="3" max="3" width="21.29"/>
    <col customWidth="1" min="4" max="4" width="58.43"/>
    <col customWidth="1" min="5" max="5" width="39.57"/>
    <col customWidth="1" min="6" max="6" width="64.43"/>
    <col customWidth="1" min="7" max="7" width="55.43"/>
    <col customWidth="1" min="8" max="8" width="67.14"/>
    <col customWidth="1" min="9" max="9" width="26.43"/>
    <col customWidth="1" min="10" max="10" width="64.43"/>
  </cols>
  <sheetData>
    <row r="1">
      <c r="A1" s="19" t="s">
        <v>240</v>
      </c>
      <c r="B1" s="20" t="s">
        <v>241</v>
      </c>
      <c r="C1" s="21" t="s">
        <v>14</v>
      </c>
      <c r="D1" s="22" t="s">
        <v>242</v>
      </c>
      <c r="E1" s="22" t="s">
        <v>243</v>
      </c>
      <c r="F1" s="21" t="s">
        <v>244</v>
      </c>
      <c r="G1" s="23" t="s">
        <v>245</v>
      </c>
      <c r="H1" s="23" t="s">
        <v>246</v>
      </c>
      <c r="I1" s="23" t="s">
        <v>15</v>
      </c>
      <c r="J1" s="23" t="s">
        <v>247</v>
      </c>
    </row>
    <row r="2">
      <c r="A2" s="51" t="s">
        <v>554</v>
      </c>
      <c r="B2" s="39" t="s">
        <v>187</v>
      </c>
      <c r="C2" s="39" t="s">
        <v>17</v>
      </c>
      <c r="D2" s="39" t="s">
        <v>555</v>
      </c>
      <c r="E2" s="40"/>
      <c r="F2" s="39" t="s">
        <v>250</v>
      </c>
      <c r="G2" s="27"/>
      <c r="H2" s="28"/>
      <c r="I2" s="29"/>
      <c r="J2" s="27"/>
    </row>
    <row r="3">
      <c r="A3" s="51" t="s">
        <v>554</v>
      </c>
      <c r="B3" s="43" t="s">
        <v>187</v>
      </c>
      <c r="C3" s="39" t="s">
        <v>17</v>
      </c>
      <c r="D3" s="43" t="s">
        <v>556</v>
      </c>
      <c r="E3" s="44"/>
      <c r="F3" s="43" t="s">
        <v>250</v>
      </c>
      <c r="G3" s="27"/>
      <c r="H3" s="28"/>
      <c r="I3" s="29"/>
      <c r="J3" s="27"/>
    </row>
    <row r="4">
      <c r="A4" s="51" t="s">
        <v>554</v>
      </c>
      <c r="B4" s="43" t="s">
        <v>187</v>
      </c>
      <c r="C4" s="39" t="s">
        <v>17</v>
      </c>
      <c r="D4" s="43" t="s">
        <v>557</v>
      </c>
      <c r="E4" s="44"/>
      <c r="F4" s="43" t="s">
        <v>253</v>
      </c>
      <c r="G4" s="27"/>
      <c r="H4" s="28"/>
      <c r="I4" s="29"/>
      <c r="J4" s="27"/>
    </row>
    <row r="5">
      <c r="A5" s="51" t="s">
        <v>554</v>
      </c>
      <c r="B5" s="43" t="s">
        <v>187</v>
      </c>
      <c r="C5" s="39" t="s">
        <v>17</v>
      </c>
      <c r="D5" s="43" t="s">
        <v>558</v>
      </c>
      <c r="E5" s="44"/>
      <c r="F5" s="48"/>
      <c r="G5" s="27"/>
      <c r="H5" s="28"/>
      <c r="I5" s="29"/>
      <c r="J5" s="27"/>
    </row>
    <row r="6">
      <c r="A6" s="51" t="s">
        <v>554</v>
      </c>
      <c r="B6" s="43" t="s">
        <v>187</v>
      </c>
      <c r="C6" s="39" t="s">
        <v>17</v>
      </c>
      <c r="D6" s="43" t="s">
        <v>559</v>
      </c>
      <c r="E6" s="44"/>
      <c r="F6" s="43" t="s">
        <v>256</v>
      </c>
      <c r="G6" s="27"/>
      <c r="H6" s="28"/>
      <c r="I6" s="29"/>
      <c r="J6" s="27"/>
    </row>
    <row r="7">
      <c r="A7" s="51" t="s">
        <v>554</v>
      </c>
      <c r="B7" s="43" t="s">
        <v>187</v>
      </c>
      <c r="C7" s="39" t="s">
        <v>17</v>
      </c>
      <c r="D7" s="43" t="s">
        <v>560</v>
      </c>
      <c r="E7" s="44"/>
      <c r="F7" s="43" t="s">
        <v>258</v>
      </c>
      <c r="G7" s="27"/>
      <c r="H7" s="28"/>
      <c r="I7" s="29"/>
      <c r="J7" s="27"/>
    </row>
    <row r="8">
      <c r="A8" s="51" t="s">
        <v>554</v>
      </c>
      <c r="B8" s="43" t="s">
        <v>187</v>
      </c>
      <c r="C8" s="39" t="s">
        <v>17</v>
      </c>
      <c r="D8" s="43" t="s">
        <v>561</v>
      </c>
      <c r="E8" s="44"/>
      <c r="F8" s="43" t="s">
        <v>260</v>
      </c>
      <c r="G8" s="27"/>
      <c r="H8" s="28"/>
      <c r="I8" s="29"/>
      <c r="J8" s="27"/>
    </row>
    <row r="9">
      <c r="A9" s="51" t="s">
        <v>554</v>
      </c>
      <c r="B9" s="43" t="s">
        <v>188</v>
      </c>
      <c r="C9" s="43" t="s">
        <v>189</v>
      </c>
      <c r="D9" s="43" t="s">
        <v>562</v>
      </c>
      <c r="E9" s="44"/>
      <c r="F9" s="42"/>
      <c r="G9" s="27"/>
      <c r="H9" s="28"/>
      <c r="I9" s="29"/>
      <c r="J9" s="27"/>
    </row>
    <row r="10">
      <c r="A10" s="51" t="s">
        <v>554</v>
      </c>
      <c r="B10" s="43" t="s">
        <v>188</v>
      </c>
      <c r="C10" s="43" t="s">
        <v>189</v>
      </c>
      <c r="D10" s="43" t="s">
        <v>563</v>
      </c>
      <c r="E10" s="44"/>
      <c r="F10" s="43" t="s">
        <v>564</v>
      </c>
      <c r="G10" s="27"/>
      <c r="H10" s="28"/>
      <c r="I10" s="29"/>
      <c r="J10" s="27"/>
    </row>
    <row r="11">
      <c r="A11" s="51" t="s">
        <v>554</v>
      </c>
      <c r="B11" s="43" t="s">
        <v>188</v>
      </c>
      <c r="C11" s="43" t="s">
        <v>189</v>
      </c>
      <c r="D11" s="43" t="s">
        <v>565</v>
      </c>
      <c r="E11" s="44"/>
      <c r="F11" s="43" t="s">
        <v>566</v>
      </c>
      <c r="G11" s="27"/>
      <c r="H11" s="28"/>
      <c r="I11" s="29"/>
      <c r="J11" s="27"/>
    </row>
    <row r="12">
      <c r="A12" s="51" t="s">
        <v>554</v>
      </c>
      <c r="B12" s="43" t="s">
        <v>188</v>
      </c>
      <c r="C12" s="43" t="s">
        <v>189</v>
      </c>
      <c r="D12" s="43" t="s">
        <v>567</v>
      </c>
      <c r="E12" s="44"/>
      <c r="F12" s="42"/>
      <c r="G12" s="27"/>
      <c r="H12" s="27"/>
      <c r="I12" s="29"/>
      <c r="J12" s="27"/>
    </row>
    <row r="13">
      <c r="A13" s="51" t="s">
        <v>554</v>
      </c>
      <c r="B13" s="43" t="s">
        <v>190</v>
      </c>
      <c r="C13" s="43" t="s">
        <v>568</v>
      </c>
      <c r="D13" s="43" t="s">
        <v>569</v>
      </c>
      <c r="E13" s="44"/>
      <c r="F13" s="43" t="s">
        <v>282</v>
      </c>
      <c r="G13" s="27"/>
      <c r="H13" s="27"/>
      <c r="I13" s="29"/>
      <c r="J13" s="27"/>
    </row>
    <row r="14">
      <c r="A14" s="51" t="s">
        <v>554</v>
      </c>
      <c r="B14" s="43" t="s">
        <v>192</v>
      </c>
      <c r="C14" s="43" t="s">
        <v>570</v>
      </c>
      <c r="D14" s="43" t="s">
        <v>571</v>
      </c>
      <c r="E14" s="44"/>
      <c r="F14" s="49" t="s">
        <v>572</v>
      </c>
      <c r="G14" s="27"/>
      <c r="H14" s="27"/>
      <c r="I14" s="29"/>
      <c r="J14" s="27"/>
    </row>
    <row r="15">
      <c r="A15" s="51" t="s">
        <v>554</v>
      </c>
      <c r="B15" s="43" t="s">
        <v>194</v>
      </c>
      <c r="C15" s="43" t="s">
        <v>573</v>
      </c>
      <c r="D15" s="43" t="s">
        <v>574</v>
      </c>
      <c r="E15" s="44"/>
      <c r="F15" s="49" t="s">
        <v>575</v>
      </c>
      <c r="G15" s="27"/>
      <c r="H15" s="27"/>
      <c r="I15" s="29"/>
      <c r="J15" s="27"/>
    </row>
    <row r="16">
      <c r="A16" s="51" t="s">
        <v>554</v>
      </c>
      <c r="B16" s="43" t="s">
        <v>194</v>
      </c>
      <c r="C16" s="43" t="s">
        <v>573</v>
      </c>
      <c r="D16" s="43" t="s">
        <v>576</v>
      </c>
      <c r="E16" s="44"/>
      <c r="F16" s="49" t="s">
        <v>577</v>
      </c>
      <c r="G16" s="27"/>
      <c r="H16" s="27"/>
      <c r="I16" s="29"/>
      <c r="J16" s="27"/>
    </row>
    <row r="17">
      <c r="A17" s="51" t="s">
        <v>554</v>
      </c>
      <c r="B17" s="43" t="s">
        <v>196</v>
      </c>
      <c r="C17" s="43" t="s">
        <v>197</v>
      </c>
      <c r="D17" s="43" t="s">
        <v>578</v>
      </c>
      <c r="E17" s="44"/>
      <c r="F17" s="42"/>
      <c r="G17" s="27"/>
      <c r="H17" s="27"/>
      <c r="I17" s="29"/>
      <c r="J17" s="27"/>
    </row>
    <row r="18">
      <c r="A18" s="51" t="s">
        <v>554</v>
      </c>
      <c r="B18" s="43" t="s">
        <v>196</v>
      </c>
      <c r="C18" s="43" t="s">
        <v>197</v>
      </c>
      <c r="D18" s="43" t="s">
        <v>579</v>
      </c>
      <c r="E18" s="44"/>
      <c r="F18" s="46"/>
      <c r="G18" s="27"/>
      <c r="H18" s="27"/>
      <c r="I18" s="29"/>
      <c r="J18" s="27"/>
    </row>
    <row r="19">
      <c r="A19" s="51" t="s">
        <v>554</v>
      </c>
      <c r="B19" s="43" t="s">
        <v>196</v>
      </c>
      <c r="C19" s="43" t="s">
        <v>197</v>
      </c>
      <c r="D19" s="43" t="s">
        <v>580</v>
      </c>
      <c r="E19" s="44"/>
      <c r="F19" s="42"/>
      <c r="G19" s="27"/>
      <c r="H19" s="27"/>
      <c r="I19" s="29"/>
      <c r="J19" s="27"/>
    </row>
    <row r="20">
      <c r="A20" s="51" t="s">
        <v>554</v>
      </c>
      <c r="B20" s="43" t="s">
        <v>196</v>
      </c>
      <c r="C20" s="43" t="s">
        <v>197</v>
      </c>
      <c r="D20" s="43" t="s">
        <v>581</v>
      </c>
      <c r="E20" s="44"/>
      <c r="F20" s="46"/>
      <c r="G20" s="27"/>
      <c r="H20" s="27"/>
      <c r="I20" s="29"/>
      <c r="J20" s="27"/>
    </row>
    <row r="21">
      <c r="A21" s="51" t="s">
        <v>554</v>
      </c>
      <c r="B21" s="43" t="s">
        <v>196</v>
      </c>
      <c r="C21" s="43" t="s">
        <v>197</v>
      </c>
      <c r="D21" s="43" t="s">
        <v>582</v>
      </c>
      <c r="E21" s="44"/>
      <c r="F21" s="49" t="s">
        <v>583</v>
      </c>
      <c r="G21" s="27"/>
      <c r="H21" s="27"/>
      <c r="I21" s="29"/>
      <c r="J21" s="27"/>
    </row>
    <row r="22">
      <c r="A22" s="51" t="s">
        <v>554</v>
      </c>
      <c r="B22" s="43" t="s">
        <v>196</v>
      </c>
      <c r="C22" s="43" t="s">
        <v>197</v>
      </c>
      <c r="D22" s="43" t="s">
        <v>584</v>
      </c>
      <c r="E22" s="44"/>
      <c r="F22" s="42"/>
      <c r="G22" s="27"/>
      <c r="H22" s="27"/>
      <c r="I22" s="29"/>
      <c r="J22" s="27"/>
    </row>
    <row r="23">
      <c r="A23" s="51" t="s">
        <v>554</v>
      </c>
      <c r="B23" s="43" t="s">
        <v>196</v>
      </c>
      <c r="C23" s="43" t="s">
        <v>197</v>
      </c>
      <c r="D23" s="43" t="s">
        <v>585</v>
      </c>
      <c r="E23" s="44"/>
      <c r="F23" s="43" t="s">
        <v>586</v>
      </c>
      <c r="G23" s="27"/>
      <c r="H23" s="27"/>
      <c r="I23" s="29"/>
      <c r="J23" s="27"/>
    </row>
    <row r="24">
      <c r="A24" s="51" t="s">
        <v>554</v>
      </c>
      <c r="B24" s="43" t="s">
        <v>196</v>
      </c>
      <c r="C24" s="43" t="s">
        <v>197</v>
      </c>
      <c r="D24" s="49" t="s">
        <v>587</v>
      </c>
      <c r="E24" s="44"/>
      <c r="F24" s="43" t="s">
        <v>588</v>
      </c>
      <c r="G24" s="27"/>
      <c r="H24" s="27"/>
      <c r="I24" s="29"/>
      <c r="J24" s="27"/>
    </row>
    <row r="25">
      <c r="A25" s="51" t="s">
        <v>554</v>
      </c>
      <c r="B25" s="43" t="s">
        <v>198</v>
      </c>
      <c r="C25" s="43" t="s">
        <v>589</v>
      </c>
      <c r="D25" s="49" t="s">
        <v>590</v>
      </c>
      <c r="E25" s="44"/>
      <c r="F25" s="42"/>
      <c r="G25" s="27"/>
      <c r="H25" s="27"/>
      <c r="I25" s="29"/>
      <c r="J25" s="27"/>
    </row>
    <row r="26">
      <c r="A26" s="51" t="s">
        <v>554</v>
      </c>
      <c r="B26" s="43" t="s">
        <v>200</v>
      </c>
      <c r="C26" s="43" t="s">
        <v>591</v>
      </c>
      <c r="D26" s="49" t="s">
        <v>592</v>
      </c>
      <c r="E26" s="44"/>
      <c r="F26" s="43" t="s">
        <v>593</v>
      </c>
      <c r="G26" s="27"/>
      <c r="H26" s="27"/>
      <c r="I26" s="29"/>
      <c r="J26" s="27"/>
    </row>
    <row r="27">
      <c r="A27" s="51" t="s">
        <v>554</v>
      </c>
      <c r="B27" s="43" t="s">
        <v>202</v>
      </c>
      <c r="C27" s="43" t="s">
        <v>203</v>
      </c>
      <c r="D27" s="49" t="s">
        <v>594</v>
      </c>
      <c r="E27" s="44"/>
      <c r="F27" s="42"/>
      <c r="G27" s="27"/>
      <c r="H27" s="27"/>
      <c r="I27" s="29"/>
      <c r="J27" s="27"/>
    </row>
    <row r="28">
      <c r="A28" s="51" t="s">
        <v>554</v>
      </c>
      <c r="B28" s="43" t="s">
        <v>204</v>
      </c>
      <c r="C28" s="43" t="s">
        <v>595</v>
      </c>
      <c r="D28" s="49" t="s">
        <v>596</v>
      </c>
      <c r="E28" s="44"/>
      <c r="F28" s="42"/>
      <c r="G28" s="27"/>
      <c r="H28" s="27"/>
      <c r="I28" s="29"/>
      <c r="J28" s="27"/>
    </row>
    <row r="29">
      <c r="A29" s="51" t="s">
        <v>554</v>
      </c>
      <c r="B29" s="43" t="s">
        <v>206</v>
      </c>
      <c r="C29" s="43" t="s">
        <v>207</v>
      </c>
      <c r="D29" s="49" t="s">
        <v>597</v>
      </c>
      <c r="E29" s="44"/>
      <c r="F29" s="42"/>
      <c r="G29" s="27"/>
      <c r="H29" s="27"/>
      <c r="I29" s="29"/>
      <c r="J29" s="27"/>
    </row>
    <row r="30">
      <c r="A30" s="51" t="s">
        <v>554</v>
      </c>
      <c r="B30" s="43" t="s">
        <v>208</v>
      </c>
      <c r="C30" s="43" t="s">
        <v>598</v>
      </c>
      <c r="D30" s="49" t="s">
        <v>599</v>
      </c>
      <c r="E30" s="44"/>
      <c r="F30" s="49" t="s">
        <v>282</v>
      </c>
      <c r="G30" s="27"/>
      <c r="H30" s="27"/>
      <c r="I30" s="29"/>
      <c r="J30" s="27"/>
    </row>
    <row r="31">
      <c r="A31" s="51" t="s">
        <v>554</v>
      </c>
      <c r="B31" s="43" t="s">
        <v>208</v>
      </c>
      <c r="C31" s="43" t="s">
        <v>598</v>
      </c>
      <c r="D31" s="49" t="s">
        <v>600</v>
      </c>
      <c r="E31" s="44"/>
      <c r="F31" s="42"/>
      <c r="G31" s="27"/>
      <c r="H31" s="27"/>
      <c r="I31" s="29"/>
      <c r="J31" s="27"/>
    </row>
    <row r="32">
      <c r="A32" s="51" t="s">
        <v>554</v>
      </c>
      <c r="B32" s="43" t="s">
        <v>210</v>
      </c>
      <c r="C32" s="43" t="s">
        <v>601</v>
      </c>
      <c r="D32" s="49" t="s">
        <v>602</v>
      </c>
      <c r="E32" s="50"/>
      <c r="F32" s="42"/>
      <c r="G32" s="27"/>
      <c r="H32" s="27"/>
      <c r="I32" s="29"/>
      <c r="J32" s="27"/>
    </row>
    <row r="33">
      <c r="A33" s="51" t="s">
        <v>554</v>
      </c>
      <c r="B33" s="43" t="s">
        <v>210</v>
      </c>
      <c r="C33" s="43" t="s">
        <v>601</v>
      </c>
      <c r="D33" s="49" t="s">
        <v>603</v>
      </c>
      <c r="E33" s="44"/>
      <c r="F33" s="43" t="s">
        <v>402</v>
      </c>
      <c r="G33" s="27"/>
      <c r="H33" s="27"/>
      <c r="I33" s="29"/>
      <c r="J33" s="27"/>
    </row>
    <row r="34">
      <c r="A34" s="51" t="s">
        <v>554</v>
      </c>
      <c r="B34" s="43" t="s">
        <v>212</v>
      </c>
      <c r="C34" s="43" t="s">
        <v>213</v>
      </c>
      <c r="D34" s="49" t="s">
        <v>604</v>
      </c>
      <c r="E34" s="44"/>
      <c r="F34" s="43" t="s">
        <v>605</v>
      </c>
      <c r="G34" s="27"/>
      <c r="H34" s="27"/>
      <c r="I34" s="29"/>
      <c r="J34" s="27"/>
    </row>
    <row r="35">
      <c r="A35" s="51" t="s">
        <v>554</v>
      </c>
      <c r="B35" s="43" t="s">
        <v>212</v>
      </c>
      <c r="C35" s="43" t="s">
        <v>213</v>
      </c>
      <c r="D35" s="49" t="s">
        <v>606</v>
      </c>
      <c r="E35" s="44"/>
      <c r="F35" s="42"/>
      <c r="G35" s="27"/>
      <c r="H35" s="27"/>
      <c r="I35" s="29"/>
      <c r="J35" s="27"/>
    </row>
    <row r="36">
      <c r="A36" s="51" t="s">
        <v>554</v>
      </c>
      <c r="B36" s="43" t="s">
        <v>212</v>
      </c>
      <c r="C36" s="43" t="s">
        <v>213</v>
      </c>
      <c r="D36" s="49" t="s">
        <v>607</v>
      </c>
      <c r="E36" s="44"/>
      <c r="F36" s="43" t="s">
        <v>608</v>
      </c>
      <c r="G36" s="27"/>
      <c r="H36" s="27"/>
      <c r="I36" s="29"/>
      <c r="J36" s="27"/>
    </row>
    <row r="37">
      <c r="A37" s="51" t="s">
        <v>554</v>
      </c>
      <c r="B37" s="43" t="s">
        <v>212</v>
      </c>
      <c r="C37" s="43" t="s">
        <v>213</v>
      </c>
      <c r="D37" s="49" t="s">
        <v>609</v>
      </c>
      <c r="E37" s="44"/>
      <c r="F37" s="42"/>
      <c r="G37" s="27"/>
      <c r="H37" s="27"/>
      <c r="I37" s="29"/>
      <c r="J37" s="27"/>
    </row>
    <row r="38">
      <c r="A38" s="51" t="s">
        <v>554</v>
      </c>
      <c r="B38" s="43" t="s">
        <v>214</v>
      </c>
      <c r="C38" s="43" t="s">
        <v>610</v>
      </c>
      <c r="D38" s="49" t="s">
        <v>611</v>
      </c>
      <c r="E38" s="44"/>
      <c r="F38" s="43" t="s">
        <v>612</v>
      </c>
      <c r="G38" s="27"/>
      <c r="H38" s="27"/>
      <c r="I38" s="29"/>
      <c r="J38" s="27"/>
    </row>
    <row r="39">
      <c r="A39" s="51" t="s">
        <v>554</v>
      </c>
      <c r="B39" s="43" t="s">
        <v>216</v>
      </c>
      <c r="C39" s="43" t="s">
        <v>217</v>
      </c>
      <c r="D39" s="49" t="s">
        <v>613</v>
      </c>
      <c r="E39" s="44"/>
      <c r="F39" s="43" t="s">
        <v>614</v>
      </c>
      <c r="G39" s="27"/>
      <c r="H39" s="27"/>
      <c r="I39" s="29"/>
      <c r="J39" s="27"/>
    </row>
    <row r="40">
      <c r="A40" s="51" t="s">
        <v>554</v>
      </c>
      <c r="B40" s="43" t="s">
        <v>216</v>
      </c>
      <c r="C40" s="43" t="s">
        <v>217</v>
      </c>
      <c r="D40" s="49" t="s">
        <v>615</v>
      </c>
      <c r="E40" s="44"/>
      <c r="F40" s="43" t="s">
        <v>616</v>
      </c>
      <c r="G40" s="27"/>
      <c r="H40" s="27"/>
      <c r="I40" s="29"/>
      <c r="J40" s="27"/>
    </row>
    <row r="41">
      <c r="A41" s="51" t="s">
        <v>554</v>
      </c>
      <c r="B41" s="43" t="s">
        <v>218</v>
      </c>
      <c r="C41" s="43" t="s">
        <v>617</v>
      </c>
      <c r="D41" s="49" t="s">
        <v>618</v>
      </c>
      <c r="E41" s="44"/>
      <c r="F41" s="43" t="s">
        <v>412</v>
      </c>
      <c r="G41" s="27"/>
      <c r="H41" s="27"/>
      <c r="I41" s="29"/>
      <c r="J41" s="27"/>
    </row>
    <row r="42">
      <c r="A42" s="51" t="s">
        <v>554</v>
      </c>
      <c r="B42" s="43" t="s">
        <v>218</v>
      </c>
      <c r="C42" s="43" t="s">
        <v>617</v>
      </c>
      <c r="D42" s="49" t="s">
        <v>619</v>
      </c>
      <c r="E42" s="44"/>
      <c r="F42" s="43" t="s">
        <v>620</v>
      </c>
      <c r="G42" s="27"/>
      <c r="H42" s="27"/>
      <c r="I42" s="29"/>
      <c r="J42" s="27"/>
    </row>
    <row r="43">
      <c r="A43" s="51" t="s">
        <v>554</v>
      </c>
      <c r="B43" s="43" t="s">
        <v>220</v>
      </c>
      <c r="C43" s="43" t="s">
        <v>621</v>
      </c>
      <c r="D43" s="49" t="s">
        <v>622</v>
      </c>
      <c r="E43" s="44"/>
      <c r="F43" s="43" t="s">
        <v>623</v>
      </c>
      <c r="G43" s="27"/>
      <c r="H43" s="27"/>
      <c r="I43" s="29"/>
      <c r="J43" s="27"/>
    </row>
    <row r="44">
      <c r="A44" s="51" t="s">
        <v>554</v>
      </c>
      <c r="B44" s="43" t="s">
        <v>222</v>
      </c>
      <c r="C44" s="43" t="s">
        <v>624</v>
      </c>
      <c r="D44" s="49" t="s">
        <v>625</v>
      </c>
      <c r="E44" s="44"/>
      <c r="F44" s="43" t="s">
        <v>626</v>
      </c>
      <c r="G44" s="27"/>
      <c r="H44" s="27"/>
      <c r="I44" s="29"/>
      <c r="J44" s="27"/>
    </row>
    <row r="45">
      <c r="A45" s="51" t="s">
        <v>554</v>
      </c>
      <c r="B45" s="43" t="s">
        <v>222</v>
      </c>
      <c r="C45" s="43" t="s">
        <v>624</v>
      </c>
      <c r="D45" s="49" t="s">
        <v>627</v>
      </c>
      <c r="E45" s="44"/>
      <c r="F45" s="42"/>
      <c r="G45" s="27"/>
      <c r="H45" s="27"/>
      <c r="I45" s="29"/>
      <c r="J45" s="27"/>
    </row>
    <row r="46">
      <c r="A46" s="51" t="s">
        <v>554</v>
      </c>
      <c r="B46" s="43" t="s">
        <v>222</v>
      </c>
      <c r="C46" s="43" t="s">
        <v>624</v>
      </c>
      <c r="D46" s="49" t="s">
        <v>628</v>
      </c>
      <c r="E46" s="44"/>
      <c r="F46" s="43" t="s">
        <v>629</v>
      </c>
      <c r="G46" s="27"/>
      <c r="H46" s="27"/>
      <c r="I46" s="29"/>
      <c r="J46" s="27"/>
    </row>
    <row r="47">
      <c r="A47" s="51" t="s">
        <v>554</v>
      </c>
      <c r="B47" s="43" t="s">
        <v>224</v>
      </c>
      <c r="C47" s="43" t="s">
        <v>225</v>
      </c>
      <c r="D47" s="49" t="s">
        <v>630</v>
      </c>
      <c r="E47" s="44"/>
      <c r="F47" s="43" t="s">
        <v>631</v>
      </c>
      <c r="G47" s="27"/>
      <c r="H47" s="27"/>
      <c r="I47" s="29"/>
      <c r="J47" s="27"/>
    </row>
    <row r="48">
      <c r="A48" s="51" t="s">
        <v>554</v>
      </c>
      <c r="B48" s="43" t="s">
        <v>224</v>
      </c>
      <c r="C48" s="43" t="s">
        <v>225</v>
      </c>
      <c r="D48" s="49" t="s">
        <v>632</v>
      </c>
      <c r="E48" s="44"/>
      <c r="F48" s="43" t="s">
        <v>515</v>
      </c>
      <c r="G48" s="27"/>
      <c r="H48" s="27"/>
      <c r="I48" s="29"/>
      <c r="J48" s="27"/>
    </row>
    <row r="49">
      <c r="A49" s="51" t="s">
        <v>554</v>
      </c>
      <c r="B49" s="43" t="s">
        <v>226</v>
      </c>
      <c r="C49" s="43" t="s">
        <v>633</v>
      </c>
      <c r="D49" s="49" t="s">
        <v>634</v>
      </c>
      <c r="E49" s="44"/>
      <c r="F49" s="42"/>
      <c r="G49" s="27"/>
      <c r="H49" s="27"/>
      <c r="I49" s="29"/>
      <c r="J49" s="27"/>
    </row>
    <row r="50">
      <c r="A50" s="51" t="s">
        <v>554</v>
      </c>
      <c r="B50" s="43" t="s">
        <v>228</v>
      </c>
      <c r="C50" s="43" t="s">
        <v>635</v>
      </c>
      <c r="D50" s="49" t="s">
        <v>636</v>
      </c>
      <c r="E50" s="44"/>
      <c r="F50" s="43" t="s">
        <v>637</v>
      </c>
      <c r="G50" s="27"/>
      <c r="H50" s="27"/>
      <c r="I50" s="29"/>
      <c r="J50" s="27"/>
    </row>
    <row r="51">
      <c r="A51" s="51" t="s">
        <v>554</v>
      </c>
      <c r="B51" s="43" t="s">
        <v>228</v>
      </c>
      <c r="C51" s="43" t="s">
        <v>635</v>
      </c>
      <c r="D51" s="49" t="s">
        <v>638</v>
      </c>
      <c r="E51" s="44"/>
      <c r="F51" s="43" t="s">
        <v>250</v>
      </c>
      <c r="G51" s="27"/>
      <c r="H51" s="27"/>
      <c r="I51" s="29"/>
      <c r="J51" s="27"/>
    </row>
    <row r="52">
      <c r="A52" s="51" t="s">
        <v>554</v>
      </c>
      <c r="B52" s="43" t="s">
        <v>230</v>
      </c>
      <c r="C52" s="43" t="s">
        <v>231</v>
      </c>
      <c r="D52" s="49" t="s">
        <v>639</v>
      </c>
      <c r="E52" s="44"/>
      <c r="F52" s="42"/>
      <c r="G52" s="27"/>
      <c r="H52" s="27"/>
      <c r="I52" s="29"/>
      <c r="J52" s="27"/>
    </row>
    <row r="53">
      <c r="A53" s="51" t="s">
        <v>554</v>
      </c>
      <c r="B53" s="43" t="s">
        <v>230</v>
      </c>
      <c r="C53" s="43" t="s">
        <v>231</v>
      </c>
      <c r="D53" s="49" t="s">
        <v>640</v>
      </c>
      <c r="E53" s="44"/>
      <c r="F53" s="42"/>
      <c r="G53" s="27"/>
      <c r="H53" s="27"/>
      <c r="I53" s="29"/>
      <c r="J53" s="27"/>
    </row>
    <row r="54">
      <c r="A54" s="51" t="s">
        <v>554</v>
      </c>
      <c r="B54" s="43" t="s">
        <v>230</v>
      </c>
      <c r="C54" s="43" t="s">
        <v>231</v>
      </c>
      <c r="D54" s="49" t="s">
        <v>641</v>
      </c>
      <c r="E54" s="44"/>
      <c r="F54" s="42"/>
      <c r="G54" s="27"/>
      <c r="H54" s="27"/>
      <c r="I54" s="29"/>
      <c r="J54" s="27"/>
    </row>
    <row r="55">
      <c r="A55" s="51" t="s">
        <v>554</v>
      </c>
      <c r="B55" s="43" t="s">
        <v>230</v>
      </c>
      <c r="C55" s="43" t="s">
        <v>231</v>
      </c>
      <c r="D55" s="49" t="s">
        <v>642</v>
      </c>
      <c r="E55" s="44"/>
      <c r="F55" s="42"/>
      <c r="G55" s="27"/>
      <c r="H55" s="27"/>
      <c r="I55" s="29"/>
      <c r="J55" s="27"/>
    </row>
    <row r="56">
      <c r="A56" s="51" t="s">
        <v>554</v>
      </c>
      <c r="B56" s="43" t="s">
        <v>230</v>
      </c>
      <c r="C56" s="43" t="s">
        <v>231</v>
      </c>
      <c r="D56" s="49" t="s">
        <v>643</v>
      </c>
      <c r="E56" s="44"/>
      <c r="F56" s="42"/>
      <c r="G56" s="27"/>
      <c r="H56" s="27"/>
      <c r="I56" s="29"/>
      <c r="J56" s="27"/>
    </row>
    <row r="57">
      <c r="A57" s="51" t="s">
        <v>554</v>
      </c>
      <c r="B57" s="43" t="s">
        <v>230</v>
      </c>
      <c r="C57" s="43" t="s">
        <v>231</v>
      </c>
      <c r="D57" s="49" t="s">
        <v>644</v>
      </c>
      <c r="E57" s="44"/>
      <c r="F57" s="42"/>
      <c r="G57" s="27"/>
      <c r="H57" s="27"/>
      <c r="I57" s="29"/>
      <c r="J57" s="27"/>
    </row>
    <row r="58">
      <c r="A58" s="51" t="s">
        <v>554</v>
      </c>
      <c r="B58" s="43" t="s">
        <v>230</v>
      </c>
      <c r="C58" s="43" t="s">
        <v>231</v>
      </c>
      <c r="D58" s="49" t="s">
        <v>645</v>
      </c>
      <c r="E58" s="44"/>
      <c r="F58" s="43" t="s">
        <v>250</v>
      </c>
      <c r="G58" s="27"/>
      <c r="H58" s="27"/>
      <c r="I58" s="29"/>
      <c r="J58" s="27"/>
    </row>
    <row r="59">
      <c r="A59" s="51" t="s">
        <v>554</v>
      </c>
      <c r="B59" s="43" t="s">
        <v>230</v>
      </c>
      <c r="C59" s="43" t="s">
        <v>231</v>
      </c>
      <c r="D59" s="49" t="s">
        <v>646</v>
      </c>
      <c r="E59" s="44"/>
      <c r="F59" s="42"/>
      <c r="G59" s="27"/>
      <c r="H59" s="27"/>
      <c r="I59" s="29"/>
      <c r="J59" s="27"/>
    </row>
    <row r="60">
      <c r="A60" s="51" t="s">
        <v>554</v>
      </c>
      <c r="B60" s="43" t="s">
        <v>232</v>
      </c>
      <c r="C60" s="43" t="s">
        <v>233</v>
      </c>
      <c r="D60" s="49" t="s">
        <v>647</v>
      </c>
      <c r="E60" s="44"/>
      <c r="F60" s="42"/>
      <c r="G60" s="27"/>
      <c r="H60" s="27"/>
      <c r="I60" s="29"/>
      <c r="J60" s="27"/>
    </row>
    <row r="61">
      <c r="A61" s="51" t="s">
        <v>554</v>
      </c>
      <c r="B61" s="43" t="s">
        <v>232</v>
      </c>
      <c r="C61" s="43" t="s">
        <v>233</v>
      </c>
      <c r="D61" s="49" t="s">
        <v>648</v>
      </c>
      <c r="E61" s="44"/>
      <c r="F61" s="42"/>
      <c r="G61" s="27"/>
      <c r="H61" s="27"/>
      <c r="I61" s="29"/>
      <c r="J61" s="27"/>
    </row>
    <row r="62">
      <c r="A62" s="51" t="s">
        <v>554</v>
      </c>
      <c r="B62" s="43" t="s">
        <v>232</v>
      </c>
      <c r="C62" s="43" t="s">
        <v>233</v>
      </c>
      <c r="D62" s="49" t="s">
        <v>649</v>
      </c>
      <c r="E62" s="44"/>
      <c r="F62" s="42"/>
      <c r="G62" s="27"/>
      <c r="H62" s="27"/>
      <c r="I62" s="29"/>
      <c r="J62" s="27"/>
    </row>
    <row r="63">
      <c r="A63" s="51" t="s">
        <v>554</v>
      </c>
      <c r="B63" s="43" t="s">
        <v>234</v>
      </c>
      <c r="C63" s="43" t="s">
        <v>235</v>
      </c>
      <c r="D63" s="49" t="s">
        <v>650</v>
      </c>
      <c r="E63" s="44"/>
      <c r="F63" s="43" t="s">
        <v>651</v>
      </c>
      <c r="G63" s="27"/>
      <c r="H63" s="27"/>
      <c r="I63" s="29"/>
      <c r="J63" s="27"/>
    </row>
    <row r="64">
      <c r="A64" s="51" t="s">
        <v>554</v>
      </c>
      <c r="B64" s="43" t="s">
        <v>234</v>
      </c>
      <c r="C64" s="43" t="s">
        <v>235</v>
      </c>
      <c r="D64" s="49" t="s">
        <v>652</v>
      </c>
      <c r="E64" s="44"/>
      <c r="F64" s="43" t="s">
        <v>653</v>
      </c>
      <c r="G64" s="27"/>
      <c r="H64" s="27"/>
      <c r="I64" s="29"/>
      <c r="J64" s="27"/>
    </row>
    <row r="65">
      <c r="A65" s="51" t="s">
        <v>554</v>
      </c>
      <c r="B65" s="43" t="s">
        <v>234</v>
      </c>
      <c r="C65" s="43" t="s">
        <v>235</v>
      </c>
      <c r="D65" s="49" t="s">
        <v>654</v>
      </c>
      <c r="E65" s="44"/>
      <c r="F65" s="43" t="s">
        <v>655</v>
      </c>
      <c r="G65" s="27"/>
      <c r="H65" s="27"/>
      <c r="I65" s="29"/>
      <c r="J65" s="27"/>
    </row>
    <row r="66">
      <c r="A66" s="51" t="s">
        <v>554</v>
      </c>
      <c r="B66" s="43" t="s">
        <v>236</v>
      </c>
      <c r="C66" s="43" t="s">
        <v>237</v>
      </c>
      <c r="D66" s="49" t="s">
        <v>656</v>
      </c>
      <c r="E66" s="44"/>
      <c r="F66" s="43" t="s">
        <v>631</v>
      </c>
      <c r="G66" s="27"/>
      <c r="H66" s="27"/>
      <c r="I66" s="29"/>
      <c r="J66" s="27"/>
    </row>
    <row r="67">
      <c r="A67" s="51" t="s">
        <v>554</v>
      </c>
      <c r="B67" s="43" t="s">
        <v>236</v>
      </c>
      <c r="C67" s="43" t="s">
        <v>237</v>
      </c>
      <c r="D67" s="49" t="s">
        <v>657</v>
      </c>
      <c r="E67" s="44"/>
      <c r="F67" s="43" t="s">
        <v>631</v>
      </c>
      <c r="G67" s="27"/>
      <c r="H67" s="27"/>
      <c r="I67" s="29"/>
      <c r="J67" s="27"/>
    </row>
    <row r="68">
      <c r="A68" s="51" t="s">
        <v>554</v>
      </c>
      <c r="B68" s="43" t="s">
        <v>236</v>
      </c>
      <c r="C68" s="43" t="s">
        <v>237</v>
      </c>
      <c r="D68" s="49" t="s">
        <v>658</v>
      </c>
      <c r="E68" s="44"/>
      <c r="F68" s="43" t="s">
        <v>631</v>
      </c>
      <c r="G68" s="27"/>
      <c r="H68" s="27"/>
      <c r="I68" s="29"/>
      <c r="J68" s="27"/>
    </row>
    <row r="69">
      <c r="A69" s="51" t="s">
        <v>554</v>
      </c>
      <c r="B69" s="43" t="s">
        <v>236</v>
      </c>
      <c r="C69" s="43" t="s">
        <v>237</v>
      </c>
      <c r="D69" s="49" t="s">
        <v>659</v>
      </c>
      <c r="E69" s="44"/>
      <c r="F69" s="43" t="s">
        <v>660</v>
      </c>
      <c r="G69" s="27"/>
      <c r="H69" s="27"/>
      <c r="I69" s="29"/>
      <c r="J69" s="27"/>
    </row>
    <row r="70">
      <c r="A70" s="51" t="s">
        <v>554</v>
      </c>
      <c r="B70" s="43" t="s">
        <v>238</v>
      </c>
      <c r="C70" s="43" t="s">
        <v>661</v>
      </c>
      <c r="D70" s="49" t="s">
        <v>662</v>
      </c>
      <c r="E70" s="44"/>
      <c r="F70" s="43" t="s">
        <v>663</v>
      </c>
      <c r="G70" s="27"/>
      <c r="H70" s="27"/>
      <c r="I70" s="29"/>
      <c r="J70" s="27"/>
    </row>
  </sheetData>
  <autoFilter ref="$A$1:$J$70"/>
  <conditionalFormatting sqref="I2:I70">
    <cfRule type="cellIs" dxfId="1" priority="1" operator="equal">
      <formula>"Pass"</formula>
    </cfRule>
  </conditionalFormatting>
  <conditionalFormatting sqref="I2:I70">
    <cfRule type="cellIs" dxfId="2" priority="2" operator="equal">
      <formula>"Fail"</formula>
    </cfRule>
  </conditionalFormatting>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