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ne\Dropbox\Gitprojects\MeadoWatch\data\"/>
    </mc:Choice>
  </mc:AlternateContent>
  <xr:revisionPtr revIDLastSave="0" documentId="13_ncr:1_{F403C468-03C6-43C5-9A54-EDD6FA8C0A75}" xr6:coauthVersionLast="45" xr6:coauthVersionMax="45" xr10:uidLastSave="{00000000-0000-0000-0000-000000000000}"/>
  <bookViews>
    <workbookView xWindow="0" yWindow="0" windowWidth="19170" windowHeight="8900" activeTab="9" xr2:uid="{00000000-000D-0000-FFFF-FFFF00000000}"/>
  </bookViews>
  <sheets>
    <sheet name="metadata" sheetId="5" r:id="rId1"/>
    <sheet name="2010" sheetId="1" r:id="rId2"/>
    <sheet name="2011" sheetId="3" r:id="rId3"/>
    <sheet name="2012" sheetId="4" r:id="rId4"/>
    <sheet name="2013" sheetId="7" r:id="rId5"/>
    <sheet name="Elli" sheetId="10" r:id="rId6"/>
    <sheet name="quadrats" sheetId="6" r:id="rId7"/>
    <sheet name="problems" sheetId="9" r:id="rId8"/>
    <sheet name="Pa1901_coves" sheetId="11" r:id="rId9"/>
    <sheet name="All" sheetId="12" r:id="rId10"/>
    <sheet name="Sheet2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I3" i="12" l="1"/>
  <c r="FI4" i="12"/>
  <c r="FI5" i="12"/>
  <c r="FI6" i="12"/>
  <c r="FI7" i="12"/>
  <c r="FI8" i="12"/>
  <c r="FI9" i="12"/>
  <c r="FI10" i="12"/>
  <c r="FI11" i="12"/>
  <c r="FI12" i="12"/>
  <c r="FI13" i="12"/>
  <c r="FI14" i="12"/>
  <c r="FI15" i="12"/>
  <c r="FI2" i="12"/>
  <c r="FK3" i="12"/>
  <c r="FK4" i="12"/>
  <c r="FK5" i="12"/>
  <c r="FK6" i="12"/>
  <c r="FK7" i="12"/>
  <c r="FK8" i="12"/>
  <c r="FK9" i="12"/>
  <c r="FK10" i="12"/>
  <c r="FK11" i="12"/>
  <c r="FK12" i="12"/>
  <c r="FK13" i="12"/>
  <c r="FK14" i="12"/>
  <c r="FK15" i="12"/>
  <c r="FK2" i="12"/>
  <c r="FL3" i="12" l="1"/>
  <c r="FM3" i="12"/>
  <c r="FL4" i="12"/>
  <c r="FM4" i="12"/>
  <c r="FL5" i="12"/>
  <c r="FM5" i="12"/>
  <c r="FL6" i="12"/>
  <c r="FM6" i="12"/>
  <c r="FL7" i="12"/>
  <c r="FM7" i="12"/>
  <c r="FL8" i="12"/>
  <c r="FM8" i="12"/>
  <c r="FL9" i="12"/>
  <c r="FM9" i="12"/>
  <c r="FL10" i="12"/>
  <c r="FM10" i="12"/>
  <c r="FL11" i="12"/>
  <c r="FM11" i="12"/>
  <c r="FL12" i="12"/>
  <c r="FM12" i="12"/>
  <c r="FL13" i="12"/>
  <c r="FM13" i="12"/>
  <c r="FL14" i="12"/>
  <c r="FM14" i="12"/>
  <c r="FL15" i="12"/>
  <c r="FM15" i="12"/>
  <c r="FL2" i="12"/>
  <c r="FM2" i="12"/>
  <c r="FH3" i="12" l="1"/>
  <c r="FH4" i="12"/>
  <c r="FH5" i="12"/>
  <c r="FH6" i="12"/>
  <c r="FH7" i="12"/>
  <c r="FH8" i="12"/>
  <c r="FH9" i="12"/>
  <c r="FH10" i="12"/>
  <c r="FH11" i="12"/>
  <c r="FH12" i="12"/>
  <c r="FH13" i="12"/>
  <c r="FH14" i="12"/>
  <c r="FH15" i="12"/>
  <c r="FH2" i="12"/>
  <c r="FG3" i="12"/>
  <c r="FG4" i="12"/>
  <c r="FG5" i="12"/>
  <c r="FG6" i="12"/>
  <c r="FG7" i="12"/>
  <c r="FG8" i="12"/>
  <c r="FG9" i="12"/>
  <c r="FG10" i="12"/>
  <c r="FG11" i="12"/>
  <c r="FG12" i="12"/>
  <c r="FG13" i="12"/>
  <c r="FG14" i="12"/>
  <c r="FG15" i="12"/>
  <c r="FG2" i="12"/>
  <c r="U62" i="3" l="1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V62" i="3"/>
  <c r="W62" i="3"/>
  <c r="X62" i="3"/>
  <c r="Y62" i="3"/>
  <c r="B62" i="3"/>
  <c r="O2" i="6" l="1"/>
  <c r="Q2" i="6"/>
  <c r="Q4" i="6" l="1"/>
</calcChain>
</file>

<file path=xl/sharedStrings.xml><?xml version="1.0" encoding="utf-8"?>
<sst xmlns="http://schemas.openxmlformats.org/spreadsheetml/2006/main" count="2344" uniqueCount="437">
  <si>
    <t>Vaccinium deliciosum</t>
  </si>
  <si>
    <t>Lupinus arcticus</t>
  </si>
  <si>
    <t>Pedicularis racemosa</t>
  </si>
  <si>
    <t>Vaccinium membranaceum</t>
  </si>
  <si>
    <t>Sorbus sitchensis</t>
  </si>
  <si>
    <t>Litter</t>
  </si>
  <si>
    <t>Erythronium montanum</t>
  </si>
  <si>
    <t>Rubus lasiococcus</t>
  </si>
  <si>
    <t>Luzula glabrata</t>
  </si>
  <si>
    <t>Potentilla flabellifolia</t>
  </si>
  <si>
    <t>Polygonum bistortoides</t>
  </si>
  <si>
    <t>Phyllodoce empetriformis</t>
  </si>
  <si>
    <t>Carex nigrecans</t>
  </si>
  <si>
    <t>Luetkea pectinata</t>
  </si>
  <si>
    <t>Moss</t>
  </si>
  <si>
    <t>Bare</t>
  </si>
  <si>
    <t>Valeriana sitchensis</t>
  </si>
  <si>
    <t>Aster alpigenus</t>
  </si>
  <si>
    <t>Diphasiastrum sitchen</t>
  </si>
  <si>
    <t>Carex spectabilis</t>
  </si>
  <si>
    <t>Abies first year seedling</t>
  </si>
  <si>
    <t>Hieracium gracile</t>
  </si>
  <si>
    <t>Erigeran pereginus</t>
  </si>
  <si>
    <t>Castilleja parviflora</t>
  </si>
  <si>
    <t>Lupinus latifolius</t>
  </si>
  <si>
    <t>Abies lasiocarpa</t>
  </si>
  <si>
    <t>Wood</t>
  </si>
  <si>
    <t>Monocot (juncus?)</t>
  </si>
  <si>
    <t>Harrimanella stelliana</t>
  </si>
  <si>
    <t>Nothocalais alpestris</t>
  </si>
  <si>
    <t>Anemone occidentalis</t>
  </si>
  <si>
    <t>Mystery</t>
  </si>
  <si>
    <t>Carex from Palo 11</t>
  </si>
  <si>
    <t>Luzula dirarcticus</t>
  </si>
  <si>
    <t>Ligusticum grayii</t>
  </si>
  <si>
    <t>Erigeran acris</t>
  </si>
  <si>
    <t>Veratrum viride</t>
  </si>
  <si>
    <t>Osmor…. Pur….</t>
  </si>
  <si>
    <t>Poaceae spp.</t>
  </si>
  <si>
    <t>Ribes acerifolium</t>
  </si>
  <si>
    <t>Polemonium californicum</t>
  </si>
  <si>
    <t>Tsuga mertensiana</t>
  </si>
  <si>
    <t>Mitella breweri</t>
  </si>
  <si>
    <t>Phlox diffusa</t>
  </si>
  <si>
    <t>Penstemon confertus</t>
  </si>
  <si>
    <t>Rock</t>
  </si>
  <si>
    <t>Veronica cusickii</t>
  </si>
  <si>
    <t>Luzula piperii</t>
  </si>
  <si>
    <t>Saxifraga tolmici</t>
  </si>
  <si>
    <t>Poaceae A</t>
  </si>
  <si>
    <t>Pedicularis ornithorhyncha</t>
  </si>
  <si>
    <t>Phyllodoce glanduliflora</t>
  </si>
  <si>
    <t>Mystery monocot</t>
  </si>
  <si>
    <t>Minuartia rubella</t>
  </si>
  <si>
    <t>Erioganum pyrofolium</t>
  </si>
  <si>
    <t>Lupinus lepidus</t>
  </si>
  <si>
    <t>Artenesia furcata</t>
  </si>
  <si>
    <t>Vaccinium myrtillus</t>
  </si>
  <si>
    <t>Asteraceae B</t>
  </si>
  <si>
    <t>Penstemon procerus</t>
  </si>
  <si>
    <t>Minuartia spp.</t>
  </si>
  <si>
    <t>Luzula spp.</t>
  </si>
  <si>
    <t>Asteraceae A</t>
  </si>
  <si>
    <t>Empetrum nirgum</t>
  </si>
  <si>
    <t>Dead Empetrum</t>
  </si>
  <si>
    <t>Arnica (cordifolio)?</t>
  </si>
  <si>
    <t>Antennaria lavata</t>
  </si>
  <si>
    <t>Ozmorhiza purpurpea</t>
  </si>
  <si>
    <t>Grass</t>
  </si>
  <si>
    <t>Festuea viridula</t>
  </si>
  <si>
    <t>Juncus paryi</t>
  </si>
  <si>
    <t>Lomatium martindaelii</t>
  </si>
  <si>
    <t>Juncus drummondii</t>
  </si>
  <si>
    <t>Poa segunda (?)</t>
  </si>
  <si>
    <t>Cassiope mertensiana</t>
  </si>
  <si>
    <t>SR-1927-08</t>
  </si>
  <si>
    <t>Date</t>
  </si>
  <si>
    <t>Carex (nigricans?)</t>
  </si>
  <si>
    <t>Antennaria lanata</t>
  </si>
  <si>
    <t>Carex (spectabilis?)</t>
  </si>
  <si>
    <t>moss</t>
  </si>
  <si>
    <t>Erigeron perigrinus</t>
  </si>
  <si>
    <t>litter</t>
  </si>
  <si>
    <t>bare</t>
  </si>
  <si>
    <t>grass</t>
  </si>
  <si>
    <t>Quadrat</t>
  </si>
  <si>
    <t>the name of the 1X1m quadrat</t>
  </si>
  <si>
    <t>the date the given quadrat was surveyed</t>
  </si>
  <si>
    <t xml:space="preserve">All other categories listed in column A represent cover types surveyed. These are either species of vascular plants (e.g. Lupinus arcticus) or general cover types (rock, bare ground, moss, etc.). </t>
  </si>
  <si>
    <t>The numbers corresponding to each cover type represent the number of points in the quadrat (out of 100) where that cover type was found.</t>
  </si>
  <si>
    <t>A "0" indicates that the cover type was in the quadrat, but didn't happen to be under any of the points</t>
  </si>
  <si>
    <t>SR-1927-03</t>
  </si>
  <si>
    <t>log</t>
  </si>
  <si>
    <t>Abies amabilis</t>
  </si>
  <si>
    <t>SR-1927-05</t>
  </si>
  <si>
    <t>Arnica Cordifolia</t>
  </si>
  <si>
    <t>Vaccinium Myrtillus</t>
  </si>
  <si>
    <t>SR-1927-07</t>
  </si>
  <si>
    <t>SR-1809-04</t>
  </si>
  <si>
    <t>Ranunculus Alismifolius</t>
  </si>
  <si>
    <t>Caltha Leptosepela</t>
  </si>
  <si>
    <t>Pedicularis Ornithoryacha</t>
  </si>
  <si>
    <t>SR-1809-02</t>
  </si>
  <si>
    <t>Ligusticum Grayii</t>
  </si>
  <si>
    <t>SR-1809-08</t>
  </si>
  <si>
    <t>Claytonia Lanceolafa</t>
  </si>
  <si>
    <t>Erythronium Montanum</t>
  </si>
  <si>
    <t>Festuca Viridula</t>
  </si>
  <si>
    <t>Vaccinium Deliciosum</t>
  </si>
  <si>
    <t>Polygonum bistartoides</t>
  </si>
  <si>
    <t>Anemonie Oscidentalis</t>
  </si>
  <si>
    <t>Osmorhiza Purpea</t>
  </si>
  <si>
    <t>Caryx spp.</t>
  </si>
  <si>
    <t>SR-1809-06</t>
  </si>
  <si>
    <t>SR-1809-07</t>
  </si>
  <si>
    <t>Aster ledophyllus</t>
  </si>
  <si>
    <t>Pedicularis Racemosa</t>
  </si>
  <si>
    <t>Veratrum Viride</t>
  </si>
  <si>
    <t>SR-1809-01</t>
  </si>
  <si>
    <t>Rudus lasiococcus</t>
  </si>
  <si>
    <t>SR-1809-03</t>
  </si>
  <si>
    <t>SR-2044-03</t>
  </si>
  <si>
    <t>Empetrum Nigrum</t>
  </si>
  <si>
    <t>Abies Lasiocarpa</t>
  </si>
  <si>
    <t>SR-2044-01</t>
  </si>
  <si>
    <t>Arctostaphylos uva-ursi</t>
  </si>
  <si>
    <t>rock</t>
  </si>
  <si>
    <t>SR-2044-07</t>
  </si>
  <si>
    <t>Polemonium Californicum</t>
  </si>
  <si>
    <t>Picea engolmorii</t>
  </si>
  <si>
    <t>Viola orbiculata</t>
  </si>
  <si>
    <t>SR-2044-05</t>
  </si>
  <si>
    <t>Eriogonum pyrolifolium</t>
  </si>
  <si>
    <t>SR-2280-07</t>
  </si>
  <si>
    <t>SR-2280-05</t>
  </si>
  <si>
    <t>Erigeron aureais</t>
  </si>
  <si>
    <t>Antennaria media</t>
  </si>
  <si>
    <t>Mystery A</t>
  </si>
  <si>
    <t>SR-2280-03</t>
  </si>
  <si>
    <t>SR-2280-01</t>
  </si>
  <si>
    <t>SR-2162-03</t>
  </si>
  <si>
    <t>Minuartia obtusiloba</t>
  </si>
  <si>
    <t>SR-2162-01</t>
  </si>
  <si>
    <t>Potentilla diversifolia</t>
  </si>
  <si>
    <t>Mystery Spoon</t>
  </si>
  <si>
    <t>SR-2162-06</t>
  </si>
  <si>
    <t>Saxifraga Tolmiei</t>
  </si>
  <si>
    <t>SR-2162-04</t>
  </si>
  <si>
    <t>Carex spp.</t>
  </si>
  <si>
    <t>Erigeron aureus</t>
  </si>
  <si>
    <t>SR-2162-09</t>
  </si>
  <si>
    <t>Minuartia nuttallii</t>
  </si>
  <si>
    <t>Sedum rupicola</t>
  </si>
  <si>
    <t>Empetrum nigrum</t>
  </si>
  <si>
    <t>Artemesia furcata</t>
  </si>
  <si>
    <t>SR-1927-09</t>
  </si>
  <si>
    <t>Arnica latifolia</t>
  </si>
  <si>
    <t>SR-2044-09</t>
  </si>
  <si>
    <t>Polygonum newberryi</t>
  </si>
  <si>
    <t>SR-1809-09</t>
  </si>
  <si>
    <t>Festuca viridula</t>
  </si>
  <si>
    <t>Erythronium grandiflorum</t>
  </si>
  <si>
    <t>Ligustian grayii</t>
  </si>
  <si>
    <t>Aster foliaceus</t>
  </si>
  <si>
    <t>Senecio integerrimus</t>
  </si>
  <si>
    <t>SR-2162-10</t>
  </si>
  <si>
    <t>SR-2280-09</t>
  </si>
  <si>
    <t>Cistanthe umbellata</t>
  </si>
  <si>
    <t>Cistanthe Umbellata</t>
  </si>
  <si>
    <t>SP-1684-02</t>
  </si>
  <si>
    <t>Kalmia microphylla</t>
  </si>
  <si>
    <t>Caltha leptasepala</t>
  </si>
  <si>
    <t>Pedicularis bractensa</t>
  </si>
  <si>
    <t>Gentiana calicosa</t>
  </si>
  <si>
    <t>Mystery 2</t>
  </si>
  <si>
    <t>Carex 1</t>
  </si>
  <si>
    <t>Carex 2</t>
  </si>
  <si>
    <t>SR-2280-02</t>
  </si>
  <si>
    <t>SR-2280-10</t>
  </si>
  <si>
    <t>SR-2044-10</t>
  </si>
  <si>
    <t>SR-2280-08</t>
  </si>
  <si>
    <t>SR-2280-06</t>
  </si>
  <si>
    <t>SR-2280-04</t>
  </si>
  <si>
    <t>SR-2044-02</t>
  </si>
  <si>
    <t>Carex nigricans</t>
  </si>
  <si>
    <t>SR-2044-04</t>
  </si>
  <si>
    <t>SR-2044-06</t>
  </si>
  <si>
    <t>Saxifraga tolmiei</t>
  </si>
  <si>
    <t>SR-2044-08</t>
  </si>
  <si>
    <t>Tauschia stricklandii</t>
  </si>
  <si>
    <t>Side</t>
  </si>
  <si>
    <t>Elevation (m)</t>
  </si>
  <si>
    <t>PA</t>
  </si>
  <si>
    <t>1S</t>
  </si>
  <si>
    <t>3S</t>
  </si>
  <si>
    <t>5S</t>
  </si>
  <si>
    <t>7S</t>
  </si>
  <si>
    <t>9S</t>
  </si>
  <si>
    <t>6b</t>
  </si>
  <si>
    <t>8b</t>
  </si>
  <si>
    <t>10b</t>
  </si>
  <si>
    <t>2b</t>
  </si>
  <si>
    <t>4b</t>
  </si>
  <si>
    <t>SP</t>
  </si>
  <si>
    <t>SR</t>
  </si>
  <si>
    <t>SP-1975-04</t>
  </si>
  <si>
    <t>SP-1781-09</t>
  </si>
  <si>
    <t>SP-2072-09</t>
  </si>
  <si>
    <t>SP-1781-10</t>
  </si>
  <si>
    <t>SP-1781m-08</t>
  </si>
  <si>
    <t>SP-2072-03</t>
  </si>
  <si>
    <t>SP-2072-01</t>
  </si>
  <si>
    <t>SP-2072m-07</t>
  </si>
  <si>
    <t>SP-2072-05</t>
  </si>
  <si>
    <t>SP-2072-06</t>
  </si>
  <si>
    <t>SP-2072-08</t>
  </si>
  <si>
    <t>SP-2072-02</t>
  </si>
  <si>
    <t>SP-2072-04</t>
  </si>
  <si>
    <t>SP-2072-10</t>
  </si>
  <si>
    <t>SP-1975-08</t>
  </si>
  <si>
    <t>SP-1975-10</t>
  </si>
  <si>
    <t>SP-1975-01</t>
  </si>
  <si>
    <t>SP-1975-07</t>
  </si>
  <si>
    <t>SP-1975-09</t>
  </si>
  <si>
    <t>SP-1975-03</t>
  </si>
  <si>
    <t>SP-1975-05</t>
  </si>
  <si>
    <t>SP-1878-04</t>
  </si>
  <si>
    <t>SP-1878-02</t>
  </si>
  <si>
    <t>SP-1878-9</t>
  </si>
  <si>
    <t>SP-1878-10</t>
  </si>
  <si>
    <t>SP-1878-8</t>
  </si>
  <si>
    <t>SP-1878-05</t>
  </si>
  <si>
    <t>SP-1878-07</t>
  </si>
  <si>
    <t>SP-1878-03</t>
  </si>
  <si>
    <t>SR-1809-05</t>
  </si>
  <si>
    <t>SR-1809-10</t>
  </si>
  <si>
    <t>SR-1927-04</t>
  </si>
  <si>
    <t>SR-1927-06</t>
  </si>
  <si>
    <t>SR-1927-10</t>
  </si>
  <si>
    <t>SR-2162-08</t>
  </si>
  <si>
    <t>SP-1878-06</t>
  </si>
  <si>
    <t>SR-2162-02</t>
  </si>
  <si>
    <t>PA-1791-09s</t>
  </si>
  <si>
    <t>PA-1791-10b</t>
  </si>
  <si>
    <t>PA-1791-05s</t>
  </si>
  <si>
    <t>PA/1791-07s</t>
  </si>
  <si>
    <t>PA-1791-01s</t>
  </si>
  <si>
    <t>PA-1791-03s</t>
  </si>
  <si>
    <t>PA-1901-02b</t>
  </si>
  <si>
    <t>PA-1901-06b</t>
  </si>
  <si>
    <t>PA-1901-04b</t>
  </si>
  <si>
    <t>PA-1901-07s</t>
  </si>
  <si>
    <t>PA-1901-10b</t>
  </si>
  <si>
    <t>PA-1570-07s</t>
  </si>
  <si>
    <t>PA-1570-09s</t>
  </si>
  <si>
    <t>PA-1570-03s</t>
  </si>
  <si>
    <t>PA-1570-05s</t>
  </si>
  <si>
    <t>PA-1570-04</t>
  </si>
  <si>
    <t>PA-1570-01s</t>
  </si>
  <si>
    <t>PA-1570-08</t>
  </si>
  <si>
    <t>PA-1570-06</t>
  </si>
  <si>
    <t>SP-1684-01</t>
  </si>
  <si>
    <t>SP-1684-05</t>
  </si>
  <si>
    <t>SP-1684-03</t>
  </si>
  <si>
    <t>SP-1684-07</t>
  </si>
  <si>
    <t>SP-1684-09</t>
  </si>
  <si>
    <t>SP-1684-10</t>
  </si>
  <si>
    <t>SP-1684-08</t>
  </si>
  <si>
    <t>SP-1684-06</t>
  </si>
  <si>
    <t>?</t>
  </si>
  <si>
    <t>Log</t>
  </si>
  <si>
    <t xml:space="preserve"> </t>
  </si>
  <si>
    <t>Xerophyllum tenax</t>
  </si>
  <si>
    <t>Rubus pedatus</t>
  </si>
  <si>
    <t xml:space="preserve">Polemonium elegans </t>
  </si>
  <si>
    <t>Penstemon rupicola</t>
  </si>
  <si>
    <t>Antenaria media</t>
  </si>
  <si>
    <t>Tauchia stricklandii</t>
  </si>
  <si>
    <t>Erigeron peregrinus</t>
  </si>
  <si>
    <t>Carex (spectabilis)</t>
  </si>
  <si>
    <t>Antenaria lanata</t>
  </si>
  <si>
    <t>Osmorhiza purpurea</t>
  </si>
  <si>
    <t>Carex spp</t>
  </si>
  <si>
    <t>Smelowskia ovalis</t>
  </si>
  <si>
    <t>Luzula piperi</t>
  </si>
  <si>
    <t>Arctostaphylos nevadensis</t>
  </si>
  <si>
    <t>Gentiana calycosa</t>
  </si>
  <si>
    <t>Pedicularis contortol</t>
  </si>
  <si>
    <t>Arnica latitolia</t>
  </si>
  <si>
    <t>Ranunculus suksdorfii</t>
  </si>
  <si>
    <t>grass (Vahlodea atropurpurea)</t>
  </si>
  <si>
    <t>Caltha leptosepala</t>
  </si>
  <si>
    <t>Kalmia micropylla</t>
  </si>
  <si>
    <t>Lastilleia paruiflora</t>
  </si>
  <si>
    <t>Pedicularis bracteosa</t>
  </si>
  <si>
    <t>Juncus parryi</t>
  </si>
  <si>
    <t>Epilobium anagallidefolium</t>
  </si>
  <si>
    <t>Saxifraga ferruginea</t>
  </si>
  <si>
    <t>Castilleja miniata</t>
  </si>
  <si>
    <t>Sorbus silitionsis</t>
  </si>
  <si>
    <t>Callitropsis nootkatensis</t>
  </si>
  <si>
    <t>PA-1901-09</t>
  </si>
  <si>
    <t>PA-1901-07</t>
  </si>
  <si>
    <t>PA-1901-05</t>
  </si>
  <si>
    <t>PA-1901-03</t>
  </si>
  <si>
    <t>PA-1901-01</t>
  </si>
  <si>
    <t>PA-1901-10</t>
  </si>
  <si>
    <t>PA-1901-06</t>
  </si>
  <si>
    <t>PA-1901-02</t>
  </si>
  <si>
    <t>PA-1901-08</t>
  </si>
  <si>
    <t>PA-1901-04</t>
  </si>
  <si>
    <t>PA-1680-02</t>
  </si>
  <si>
    <t>Pa-1680-01</t>
  </si>
  <si>
    <t>PA-1680-04</t>
  </si>
  <si>
    <t>PA-1680-03</t>
  </si>
  <si>
    <t>PA-1680-05</t>
  </si>
  <si>
    <t>PA-1680-06</t>
  </si>
  <si>
    <t>PA-1680-07</t>
  </si>
  <si>
    <t>PA-1680-08</t>
  </si>
  <si>
    <t>PA-1680-09</t>
  </si>
  <si>
    <t>PA-1680-01</t>
  </si>
  <si>
    <t>SR-2162-07</t>
  </si>
  <si>
    <t>SR-2162-05</t>
  </si>
  <si>
    <t>SR-1927-01</t>
  </si>
  <si>
    <t>SR-1927-02</t>
  </si>
  <si>
    <t>SP-1975-06</t>
  </si>
  <si>
    <t>Tauschia stricklandii is represented by at least 3 rows</t>
  </si>
  <si>
    <t>Sorbus sitchensis misspelled "Sorbus silitionsis"</t>
  </si>
  <si>
    <t>Pedicularis contorta misspelled "Pedicularis contortol"</t>
  </si>
  <si>
    <t>and potentially many more…</t>
  </si>
  <si>
    <t>SP-1684-04</t>
  </si>
  <si>
    <t>Pa-1490-01</t>
  </si>
  <si>
    <t>Pa-1490-01s</t>
  </si>
  <si>
    <t>Pa-1490-02</t>
  </si>
  <si>
    <t>Pa-1490-03</t>
  </si>
  <si>
    <t>Pa-1490-03s</t>
  </si>
  <si>
    <t>Pa-1490-04</t>
  </si>
  <si>
    <t>Pa-1490-05</t>
  </si>
  <si>
    <t>Pa-1490-05s</t>
  </si>
  <si>
    <t>Pa-1490-06</t>
  </si>
  <si>
    <t>Pa-1490-07</t>
  </si>
  <si>
    <t>Pa-1490-07s</t>
  </si>
  <si>
    <t>Pa-1490-08</t>
  </si>
  <si>
    <t>Pa-1490-09</t>
  </si>
  <si>
    <t>Pa-1490-09s</t>
  </si>
  <si>
    <t>Pa-1490-10</t>
  </si>
  <si>
    <t>Pa-1570-01</t>
  </si>
  <si>
    <t>Pa-1570-03</t>
  </si>
  <si>
    <t>Pa-1570-05</t>
  </si>
  <si>
    <t>Pa-1570-07</t>
  </si>
  <si>
    <t>Pa-1570-09</t>
  </si>
  <si>
    <t>Pa-1680-01s</t>
  </si>
  <si>
    <t>Pa-1680-02</t>
  </si>
  <si>
    <t>Pa-1680-03</t>
  </si>
  <si>
    <t>Pa-1680-03s</t>
  </si>
  <si>
    <t>Pa-1680-04</t>
  </si>
  <si>
    <t>Pa-1680-05</t>
  </si>
  <si>
    <t>Pa-1680-05s</t>
  </si>
  <si>
    <t>Pa-1680-06</t>
  </si>
  <si>
    <t>Pa-1680-07</t>
  </si>
  <si>
    <t>Pa-1680-07s</t>
  </si>
  <si>
    <t>Pa-1680-08</t>
  </si>
  <si>
    <t>Pa-1680-09</t>
  </si>
  <si>
    <t>Pa-1680-09s</t>
  </si>
  <si>
    <t>Pa-1680-10</t>
  </si>
  <si>
    <t>Pa-1791-01</t>
  </si>
  <si>
    <t>Pa-1791-02</t>
  </si>
  <si>
    <t>Pa-1791-03</t>
  </si>
  <si>
    <t>Pa-1791-04</t>
  </si>
  <si>
    <t>Pa-1791-05</t>
  </si>
  <si>
    <t>Pa-1791-07</t>
  </si>
  <si>
    <t>Pa-1791-08</t>
  </si>
  <si>
    <t>Pa-1791-09</t>
  </si>
  <si>
    <t>Pa-1901-01</t>
  </si>
  <si>
    <t>Pa-1901-01s</t>
  </si>
  <si>
    <t>Pa-1901-02</t>
  </si>
  <si>
    <t>Pa-1901-03</t>
  </si>
  <si>
    <t>Pa-1901-03s</t>
  </si>
  <si>
    <t>Pa-1901-04</t>
  </si>
  <si>
    <t>Pa-1901-05</t>
  </si>
  <si>
    <t>Pa-1901-05s</t>
  </si>
  <si>
    <t>Pa-1901-06</t>
  </si>
  <si>
    <t>Pa-1901-07</t>
  </si>
  <si>
    <t>Pa-1901-08</t>
  </si>
  <si>
    <t>Pa-1901-09</t>
  </si>
  <si>
    <t>Pa-1901-09s</t>
  </si>
  <si>
    <t>Pa-1901-10</t>
  </si>
  <si>
    <t>Pa-2050-01</t>
  </si>
  <si>
    <t>Pa-2050-02</t>
  </si>
  <si>
    <t>Pa-2050-03</t>
  </si>
  <si>
    <t>Pa-2050-04</t>
  </si>
  <si>
    <t>Pa-2050-05</t>
  </si>
  <si>
    <t>Pa-2050-06</t>
  </si>
  <si>
    <t>Pa-2050-07</t>
  </si>
  <si>
    <t>Pa-2050-08</t>
  </si>
  <si>
    <t>Pa-2050-09</t>
  </si>
  <si>
    <t>Pa-2050-10</t>
  </si>
  <si>
    <t>Aster letophyllus</t>
  </si>
  <si>
    <t>Rhododendron albiflorum</t>
  </si>
  <si>
    <t>Vaccinium ovalifolium</t>
  </si>
  <si>
    <t>Spirea splendis</t>
  </si>
  <si>
    <t>Salix barclayi</t>
  </si>
  <si>
    <t>Pedicularis groendlandica</t>
  </si>
  <si>
    <t>Epilobium anagallidifloium</t>
  </si>
  <si>
    <t>Juncus mertensianus</t>
  </si>
  <si>
    <t>Carex sp.</t>
  </si>
  <si>
    <t>Sedge</t>
  </si>
  <si>
    <t>Elli</t>
  </si>
  <si>
    <t>Have</t>
  </si>
  <si>
    <t>Kevin</t>
  </si>
  <si>
    <t>Phyllodoce Empetriformis</t>
  </si>
  <si>
    <t>Kevin other</t>
  </si>
  <si>
    <t>PA-1901-08b</t>
  </si>
  <si>
    <t>Source</t>
  </si>
  <si>
    <t>SP-1781-08</t>
  </si>
  <si>
    <t>SP-2072-07</t>
  </si>
  <si>
    <t>SP-1878-09</t>
  </si>
  <si>
    <t>SP-1878-08</t>
  </si>
  <si>
    <t>PA-1791-07s</t>
  </si>
  <si>
    <t>SP-1878-01</t>
  </si>
  <si>
    <t>SP-1781-07</t>
  </si>
  <si>
    <t>SP-1781-06</t>
  </si>
  <si>
    <t>SP-1781-01</t>
  </si>
  <si>
    <t>SP-1781-02</t>
  </si>
  <si>
    <t>SP-1781-04</t>
  </si>
  <si>
    <t>SP-1781-03</t>
  </si>
  <si>
    <t>SP-1781-05</t>
  </si>
  <si>
    <t>PA-1570-10</t>
  </si>
  <si>
    <t>PA-1570-02</t>
  </si>
  <si>
    <t>PA-1791-06</t>
  </si>
  <si>
    <t>Pa-1570-02</t>
  </si>
  <si>
    <t>Pa-1791-06</t>
  </si>
  <si>
    <t>SP-1975-02</t>
  </si>
  <si>
    <t>Average</t>
  </si>
  <si>
    <t>How many</t>
  </si>
  <si>
    <t>Prop</t>
  </si>
  <si>
    <t>Microseris alpetris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</si>
</sst>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14" fontId="0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10" sqref="A10"/>
    </sheetView>
  </sheetViews>
  <sheetFormatPr defaultRowHeight="12.5" x14ac:dyDescent="0.25"/>
  <sheetData>
    <row r="1" spans="1:2" x14ac:dyDescent="0.25">
      <c r="A1" s="3" t="s">
        <v>85</v>
      </c>
      <c r="B1" s="3" t="s">
        <v>86</v>
      </c>
    </row>
    <row r="2" spans="1:2" x14ac:dyDescent="0.25">
      <c r="A2" s="3" t="s">
        <v>76</v>
      </c>
      <c r="B2" s="3" t="s">
        <v>87</v>
      </c>
    </row>
    <row r="4" spans="1:2" x14ac:dyDescent="0.25">
      <c r="A4" s="3" t="s">
        <v>88</v>
      </c>
    </row>
    <row r="5" spans="1:2" x14ac:dyDescent="0.25">
      <c r="A5" t="s">
        <v>89</v>
      </c>
    </row>
    <row r="6" spans="1:2" x14ac:dyDescent="0.25">
      <c r="A6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931-80FC-4554-BC69-CADBF7FEE084}">
  <dimension ref="A1:FM16"/>
  <sheetViews>
    <sheetView tabSelected="1" workbookViewId="0">
      <pane xSplit="1" ySplit="1" topLeftCell="FB2" activePane="bottomRight" state="frozen"/>
      <selection pane="topRight" activeCell="B1" sqref="B1"/>
      <selection pane="bottomLeft" activeCell="A2" sqref="A2"/>
      <selection pane="bottomRight" activeCell="FI2" sqref="FI2:FI15"/>
    </sheetView>
  </sheetViews>
  <sheetFormatPr defaultRowHeight="13" x14ac:dyDescent="0.3"/>
  <cols>
    <col min="1" max="1" width="26.54296875" style="1" bestFit="1" customWidth="1"/>
    <col min="2" max="6" width="11.26953125" customWidth="1"/>
    <col min="7" max="7" width="11.1796875" customWidth="1"/>
    <col min="8" max="15" width="11.26953125" customWidth="1"/>
    <col min="18" max="32" width="11.7265625" style="6" bestFit="1" customWidth="1"/>
    <col min="33" max="33" width="10.7265625" style="6" bestFit="1" customWidth="1"/>
    <col min="34" max="34" width="11.7265625" style="6" bestFit="1" customWidth="1"/>
    <col min="35" max="36" width="10.7265625" style="6" bestFit="1" customWidth="1"/>
    <col min="37" max="37" width="10.81640625" style="6" customWidth="1"/>
    <col min="38" max="39" width="10.81640625" style="6" bestFit="1" customWidth="1"/>
    <col min="40" max="40" width="10.81640625" style="3" customWidth="1"/>
    <col min="41" max="41" width="8.7265625" style="3"/>
    <col min="42" max="44" width="10.81640625" style="3" customWidth="1"/>
    <col min="45" max="57" width="11.26953125" customWidth="1"/>
    <col min="80" max="96" width="10.7265625" bestFit="1" customWidth="1"/>
    <col min="97" max="104" width="10.7265625" style="6" bestFit="1" customWidth="1"/>
    <col min="105" max="107" width="10.7265625" customWidth="1"/>
    <col min="108" max="111" width="11.26953125" customWidth="1"/>
    <col min="112" max="115" width="10.7265625" customWidth="1"/>
    <col min="116" max="116" width="10.7265625" bestFit="1" customWidth="1"/>
    <col min="117" max="119" width="10.7265625" customWidth="1"/>
    <col min="120" max="120" width="10.7265625" bestFit="1" customWidth="1"/>
    <col min="121" max="121" width="10.7265625" style="6" bestFit="1" customWidth="1"/>
    <col min="122" max="122" width="10.54296875" style="6" customWidth="1"/>
    <col min="123" max="124" width="10.7265625" style="6" bestFit="1" customWidth="1"/>
    <col min="125" max="125" width="12.26953125" style="6" customWidth="1"/>
    <col min="126" max="127" width="10.7265625" style="6" bestFit="1" customWidth="1"/>
    <col min="128" max="128" width="12.26953125" style="6" customWidth="1"/>
    <col min="129" max="141" width="10.7265625" style="6" bestFit="1" customWidth="1"/>
    <col min="142" max="142" width="10.54296875" style="6" customWidth="1"/>
    <col min="143" max="144" width="10.7265625" style="6" bestFit="1" customWidth="1"/>
    <col min="145" max="145" width="9.7265625" style="6" customWidth="1"/>
    <col min="146" max="146" width="10.7265625" style="6" bestFit="1" customWidth="1"/>
    <col min="147" max="147" width="9.7265625" style="6" customWidth="1"/>
    <col min="148" max="161" width="10.7265625" style="6" bestFit="1" customWidth="1"/>
  </cols>
  <sheetData>
    <row r="1" spans="1:169" s="3" customFormat="1" ht="14.5" x14ac:dyDescent="0.35">
      <c r="A1" s="1" t="s">
        <v>85</v>
      </c>
      <c r="B1" s="3" t="s">
        <v>305</v>
      </c>
      <c r="C1" s="3" t="s">
        <v>304</v>
      </c>
      <c r="D1" s="3" t="s">
        <v>303</v>
      </c>
      <c r="E1" s="3" t="s">
        <v>302</v>
      </c>
      <c r="F1" s="3" t="s">
        <v>301</v>
      </c>
      <c r="G1" s="3" t="s">
        <v>320</v>
      </c>
      <c r="H1" s="3" t="s">
        <v>311</v>
      </c>
      <c r="I1" s="3" t="s">
        <v>314</v>
      </c>
      <c r="J1" s="3" t="s">
        <v>313</v>
      </c>
      <c r="K1" s="3" t="s">
        <v>315</v>
      </c>
      <c r="L1" s="3" t="s">
        <v>316</v>
      </c>
      <c r="M1" s="3" t="s">
        <v>317</v>
      </c>
      <c r="N1" s="3" t="s">
        <v>318</v>
      </c>
      <c r="O1" s="3" t="s">
        <v>319</v>
      </c>
      <c r="P1" s="3" t="s">
        <v>412</v>
      </c>
      <c r="Q1" s="3" t="s">
        <v>249</v>
      </c>
      <c r="R1" s="6" t="s">
        <v>242</v>
      </c>
      <c r="S1" s="6" t="s">
        <v>243</v>
      </c>
      <c r="T1" s="6" t="s">
        <v>244</v>
      </c>
      <c r="U1" s="6" t="s">
        <v>245</v>
      </c>
      <c r="V1" s="6" t="s">
        <v>246</v>
      </c>
      <c r="W1" s="6" t="s">
        <v>247</v>
      </c>
      <c r="X1" s="6" t="s">
        <v>248</v>
      </c>
      <c r="Y1" s="6" t="s">
        <v>249</v>
      </c>
      <c r="Z1" s="6" t="s">
        <v>250</v>
      </c>
      <c r="AA1" s="6" t="s">
        <v>251</v>
      </c>
      <c r="AB1" s="6" t="s">
        <v>252</v>
      </c>
      <c r="AC1" s="6" t="s">
        <v>253</v>
      </c>
      <c r="AD1" s="6" t="s">
        <v>254</v>
      </c>
      <c r="AE1" s="6" t="s">
        <v>255</v>
      </c>
      <c r="AF1" s="6" t="s">
        <v>256</v>
      </c>
      <c r="AG1" s="6" t="s">
        <v>257</v>
      </c>
      <c r="AH1" s="6" t="s">
        <v>258</v>
      </c>
      <c r="AI1" s="6" t="s">
        <v>259</v>
      </c>
      <c r="AJ1" s="6" t="s">
        <v>260</v>
      </c>
      <c r="AK1" s="6" t="s">
        <v>427</v>
      </c>
      <c r="AL1" s="6" t="s">
        <v>428</v>
      </c>
      <c r="AM1" s="6" t="s">
        <v>429</v>
      </c>
      <c r="AN1" s="3" t="s">
        <v>381</v>
      </c>
      <c r="AO1" s="3" t="s">
        <v>307</v>
      </c>
      <c r="AP1" s="3" t="s">
        <v>249</v>
      </c>
      <c r="AQ1" s="3" t="s">
        <v>383</v>
      </c>
      <c r="AR1" s="3" t="s">
        <v>386</v>
      </c>
      <c r="AV1" s="3" t="s">
        <v>142</v>
      </c>
      <c r="AW1" s="3" t="s">
        <v>241</v>
      </c>
      <c r="AX1" s="3" t="s">
        <v>140</v>
      </c>
      <c r="AY1" s="3" t="s">
        <v>147</v>
      </c>
      <c r="AZ1" s="3" t="s">
        <v>322</v>
      </c>
      <c r="BA1" s="3" t="s">
        <v>145</v>
      </c>
      <c r="BB1" s="3" t="s">
        <v>321</v>
      </c>
      <c r="BC1" s="3" t="s">
        <v>239</v>
      </c>
      <c r="BD1" s="3" t="s">
        <v>323</v>
      </c>
      <c r="BE1" s="3" t="s">
        <v>324</v>
      </c>
      <c r="BF1" t="s">
        <v>75</v>
      </c>
      <c r="BG1" t="s">
        <v>91</v>
      </c>
      <c r="BH1" t="s">
        <v>94</v>
      </c>
      <c r="BI1" t="s">
        <v>97</v>
      </c>
      <c r="BJ1" t="s">
        <v>98</v>
      </c>
      <c r="BK1" t="s">
        <v>102</v>
      </c>
      <c r="BL1" t="s">
        <v>104</v>
      </c>
      <c r="BM1" t="s">
        <v>113</v>
      </c>
      <c r="BN1" t="s">
        <v>114</v>
      </c>
      <c r="BO1" t="s">
        <v>118</v>
      </c>
      <c r="BP1" t="s">
        <v>120</v>
      </c>
      <c r="BQ1" t="s">
        <v>121</v>
      </c>
      <c r="BR1" t="s">
        <v>124</v>
      </c>
      <c r="BS1" t="s">
        <v>127</v>
      </c>
      <c r="BT1" t="s">
        <v>131</v>
      </c>
      <c r="BU1" t="s">
        <v>133</v>
      </c>
      <c r="BV1" t="s">
        <v>134</v>
      </c>
      <c r="BW1" t="s">
        <v>138</v>
      </c>
      <c r="BX1" t="s">
        <v>139</v>
      </c>
      <c r="BY1" t="s">
        <v>140</v>
      </c>
      <c r="BZ1" t="s">
        <v>142</v>
      </c>
      <c r="CA1" t="s">
        <v>145</v>
      </c>
      <c r="CB1" t="s">
        <v>147</v>
      </c>
      <c r="CC1" s="3" t="s">
        <v>150</v>
      </c>
      <c r="CD1" s="3" t="s">
        <v>155</v>
      </c>
      <c r="CE1" s="3" t="s">
        <v>157</v>
      </c>
      <c r="CF1" s="3" t="s">
        <v>159</v>
      </c>
      <c r="CG1" s="3" t="s">
        <v>165</v>
      </c>
      <c r="CH1" s="3" t="s">
        <v>166</v>
      </c>
      <c r="CI1" s="3" t="s">
        <v>177</v>
      </c>
      <c r="CJ1" s="3" t="s">
        <v>178</v>
      </c>
      <c r="CK1" s="3" t="s">
        <v>179</v>
      </c>
      <c r="CL1" s="3" t="s">
        <v>180</v>
      </c>
      <c r="CM1" s="3" t="s">
        <v>181</v>
      </c>
      <c r="CN1" s="3" t="s">
        <v>182</v>
      </c>
      <c r="CO1" s="3" t="s">
        <v>183</v>
      </c>
      <c r="CP1" s="3" t="s">
        <v>185</v>
      </c>
      <c r="CQ1" s="3" t="s">
        <v>186</v>
      </c>
      <c r="CR1" s="3" t="s">
        <v>188</v>
      </c>
      <c r="CS1" s="6" t="s">
        <v>234</v>
      </c>
      <c r="CT1" s="6" t="s">
        <v>235</v>
      </c>
      <c r="CU1" s="6" t="s">
        <v>236</v>
      </c>
      <c r="CV1" s="6" t="s">
        <v>237</v>
      </c>
      <c r="CW1" s="6" t="s">
        <v>238</v>
      </c>
      <c r="CX1" s="6" t="s">
        <v>239</v>
      </c>
      <c r="CY1" s="6" t="s">
        <v>240</v>
      </c>
      <c r="CZ1" s="6" t="s">
        <v>241</v>
      </c>
      <c r="DD1" s="3" t="s">
        <v>225</v>
      </c>
      <c r="DE1" s="3" t="s">
        <v>325</v>
      </c>
      <c r="DF1" s="3" t="s">
        <v>222</v>
      </c>
      <c r="DG1" s="3" t="s">
        <v>432</v>
      </c>
      <c r="DH1" s="3" t="s">
        <v>422</v>
      </c>
      <c r="DI1" s="3" t="s">
        <v>423</v>
      </c>
      <c r="DJ1" s="3" t="s">
        <v>425</v>
      </c>
      <c r="DK1" s="3" t="s">
        <v>424</v>
      </c>
      <c r="DL1" s="3" t="s">
        <v>426</v>
      </c>
      <c r="DM1" s="3" t="s">
        <v>421</v>
      </c>
      <c r="DN1" s="3" t="s">
        <v>420</v>
      </c>
      <c r="DO1" s="3" t="s">
        <v>206</v>
      </c>
      <c r="DP1" s="3" t="s">
        <v>169</v>
      </c>
      <c r="DQ1" s="6" t="s">
        <v>205</v>
      </c>
      <c r="DR1" s="7" t="s">
        <v>206</v>
      </c>
      <c r="DS1" s="6" t="s">
        <v>207</v>
      </c>
      <c r="DT1" s="6" t="s">
        <v>208</v>
      </c>
      <c r="DU1" s="6" t="s">
        <v>209</v>
      </c>
      <c r="DV1" s="6" t="s">
        <v>210</v>
      </c>
      <c r="DW1" s="6" t="s">
        <v>211</v>
      </c>
      <c r="DX1" s="6" t="s">
        <v>212</v>
      </c>
      <c r="DY1" s="6" t="s">
        <v>213</v>
      </c>
      <c r="DZ1" s="6" t="s">
        <v>214</v>
      </c>
      <c r="EA1" s="6" t="s">
        <v>215</v>
      </c>
      <c r="EB1" s="6" t="s">
        <v>216</v>
      </c>
      <c r="EC1" s="6" t="s">
        <v>217</v>
      </c>
      <c r="ED1" s="6" t="s">
        <v>218</v>
      </c>
      <c r="EE1" s="6" t="s">
        <v>219</v>
      </c>
      <c r="EF1" s="6" t="s">
        <v>220</v>
      </c>
      <c r="EG1" s="6" t="s">
        <v>221</v>
      </c>
      <c r="EH1" s="6" t="s">
        <v>222</v>
      </c>
      <c r="EI1" s="6" t="s">
        <v>223</v>
      </c>
      <c r="EJ1" s="6" t="s">
        <v>224</v>
      </c>
      <c r="EK1" s="6" t="s">
        <v>225</v>
      </c>
      <c r="EL1" s="6" t="s">
        <v>419</v>
      </c>
      <c r="EM1" s="6" t="s">
        <v>226</v>
      </c>
      <c r="EN1" s="6" t="s">
        <v>227</v>
      </c>
      <c r="EO1" s="6" t="s">
        <v>228</v>
      </c>
      <c r="EP1" s="6" t="s">
        <v>229</v>
      </c>
      <c r="EQ1" s="6" t="s">
        <v>230</v>
      </c>
      <c r="ER1" s="6" t="s">
        <v>231</v>
      </c>
      <c r="ES1" s="6" t="s">
        <v>232</v>
      </c>
      <c r="ET1" s="6" t="s">
        <v>233</v>
      </c>
      <c r="EU1" s="6" t="s">
        <v>261</v>
      </c>
      <c r="EV1" s="6" t="s">
        <v>262</v>
      </c>
      <c r="EW1" s="6" t="s">
        <v>263</v>
      </c>
      <c r="EX1" s="6" t="s">
        <v>264</v>
      </c>
      <c r="EY1" s="6" t="s">
        <v>265</v>
      </c>
      <c r="EZ1" s="6" t="s">
        <v>266</v>
      </c>
      <c r="FA1" s="6" t="s">
        <v>267</v>
      </c>
      <c r="FB1" s="6" t="s">
        <v>268</v>
      </c>
      <c r="FC1" s="6" t="s">
        <v>321</v>
      </c>
      <c r="FD1" s="6" t="s">
        <v>322</v>
      </c>
      <c r="FE1" s="6" t="s">
        <v>330</v>
      </c>
      <c r="FG1" s="3" t="s">
        <v>433</v>
      </c>
      <c r="FH1" s="3" t="s">
        <v>434</v>
      </c>
      <c r="FI1" s="3" t="s">
        <v>435</v>
      </c>
      <c r="FK1" s="3" t="s">
        <v>192</v>
      </c>
      <c r="FL1" s="3" t="s">
        <v>204</v>
      </c>
      <c r="FM1" s="3" t="s">
        <v>203</v>
      </c>
    </row>
    <row r="2" spans="1:169" x14ac:dyDescent="0.3">
      <c r="A2" s="1" t="s">
        <v>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6">
        <v>6</v>
      </c>
      <c r="S2" s="6">
        <v>0</v>
      </c>
      <c r="T2" s="6">
        <v>2</v>
      </c>
      <c r="U2" s="6">
        <v>12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6">
        <v>1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3"/>
      <c r="DB2" s="3"/>
      <c r="DC2" s="3"/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6">
        <v>0</v>
      </c>
      <c r="EV2" s="6">
        <v>0</v>
      </c>
      <c r="EW2" s="6">
        <v>0</v>
      </c>
      <c r="EX2" s="6">
        <v>0</v>
      </c>
      <c r="EY2" s="6">
        <v>0</v>
      </c>
      <c r="EZ2" s="6">
        <v>0</v>
      </c>
      <c r="FA2" s="6">
        <v>0</v>
      </c>
      <c r="FB2" s="6">
        <v>0</v>
      </c>
      <c r="FC2" s="6">
        <v>0</v>
      </c>
      <c r="FD2" s="6">
        <v>0</v>
      </c>
      <c r="FE2" s="6">
        <v>0</v>
      </c>
      <c r="FG2">
        <f t="shared" ref="FG2:FG15" si="0">AVERAGE(B2:FE2)</f>
        <v>0.13636363636363635</v>
      </c>
      <c r="FH2">
        <f>COUNTIF(B2:FE2,0)</f>
        <v>150</v>
      </c>
      <c r="FI2">
        <f>(154-FH2)/154</f>
        <v>2.5974025974025976E-2</v>
      </c>
      <c r="FK2">
        <f>(43-COUNTIF(B2:AR2,0))/43</f>
        <v>6.9767441860465115E-2</v>
      </c>
      <c r="FL2">
        <f>(57-COUNTIF(AV2:CZ2,0))/57</f>
        <v>1.7543859649122806E-2</v>
      </c>
      <c r="FM2">
        <f>(54-COUNTIF(DD2:FE2,0))/54</f>
        <v>0</v>
      </c>
    </row>
    <row r="3" spans="1:169" x14ac:dyDescent="0.3">
      <c r="A3" s="1" t="s">
        <v>156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14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 s="6">
        <v>13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0</v>
      </c>
      <c r="EO3" s="6">
        <v>0</v>
      </c>
      <c r="EP3" s="6">
        <v>0</v>
      </c>
      <c r="EQ3" s="6">
        <v>0</v>
      </c>
      <c r="ER3" s="6">
        <v>0</v>
      </c>
      <c r="ES3" s="6">
        <v>0</v>
      </c>
      <c r="ET3" s="6">
        <v>0</v>
      </c>
      <c r="EU3" s="6">
        <v>0</v>
      </c>
      <c r="EV3" s="6">
        <v>0</v>
      </c>
      <c r="EW3" s="6">
        <v>0</v>
      </c>
      <c r="EX3" s="6">
        <v>0</v>
      </c>
      <c r="EY3" s="6">
        <v>0</v>
      </c>
      <c r="EZ3" s="6">
        <v>0</v>
      </c>
      <c r="FA3" s="6">
        <v>0</v>
      </c>
      <c r="FB3" s="6">
        <v>0</v>
      </c>
      <c r="FC3" s="6">
        <v>0</v>
      </c>
      <c r="FD3" s="6">
        <v>0</v>
      </c>
      <c r="FE3" s="6">
        <v>0</v>
      </c>
      <c r="FG3">
        <f t="shared" si="0"/>
        <v>0.18181818181818182</v>
      </c>
      <c r="FH3">
        <f>COUNTIF(B3:FE3,0)</f>
        <v>151</v>
      </c>
      <c r="FI3">
        <f t="shared" ref="FI3:FI15" si="1">(154-FH3)/154</f>
        <v>1.948051948051948E-2</v>
      </c>
      <c r="FK3">
        <f t="shared" ref="FK3:FK15" si="2">(43-COUNTIF(B3:AR3,0))/43</f>
        <v>2.3255813953488372E-2</v>
      </c>
      <c r="FL3">
        <f t="shared" ref="FL3:FL15" si="3">(57-COUNTIF(AV3:CZ3,0))/57</f>
        <v>3.5087719298245612E-2</v>
      </c>
      <c r="FM3">
        <f t="shared" ref="FM3:FM15" si="4">(54-COUNTIF(DD3:FE3,0))/54</f>
        <v>0</v>
      </c>
    </row>
    <row r="4" spans="1:169" x14ac:dyDescent="0.3">
      <c r="A4" s="1" t="s">
        <v>115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9</v>
      </c>
      <c r="AD4" s="6">
        <v>21</v>
      </c>
      <c r="AE4" s="6">
        <v>16</v>
      </c>
      <c r="AF4" s="6">
        <v>12</v>
      </c>
      <c r="AG4" s="6">
        <v>0</v>
      </c>
      <c r="AH4" s="6">
        <v>1</v>
      </c>
      <c r="AI4" s="6">
        <v>0</v>
      </c>
      <c r="AJ4" s="6">
        <v>1</v>
      </c>
      <c r="AK4" s="6">
        <v>0</v>
      </c>
      <c r="AL4" s="6">
        <v>0</v>
      </c>
      <c r="AM4" s="6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3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  <c r="ED4" s="6">
        <v>0</v>
      </c>
      <c r="EE4" s="6">
        <v>0</v>
      </c>
      <c r="EF4" s="6">
        <v>0</v>
      </c>
      <c r="EG4" s="6">
        <v>0</v>
      </c>
      <c r="EH4" s="6">
        <v>0</v>
      </c>
      <c r="EI4" s="6">
        <v>0</v>
      </c>
      <c r="EJ4" s="6">
        <v>0</v>
      </c>
      <c r="EK4" s="6">
        <v>0</v>
      </c>
      <c r="EL4" s="6">
        <v>0</v>
      </c>
      <c r="EM4" s="6">
        <v>0</v>
      </c>
      <c r="EN4" s="6">
        <v>0</v>
      </c>
      <c r="EO4" s="6">
        <v>0</v>
      </c>
      <c r="EP4" s="6">
        <v>0</v>
      </c>
      <c r="EQ4" s="6">
        <v>0</v>
      </c>
      <c r="ER4" s="6">
        <v>0</v>
      </c>
      <c r="ES4" s="6">
        <v>0</v>
      </c>
      <c r="ET4" s="6">
        <v>0</v>
      </c>
      <c r="EU4" s="6">
        <v>0</v>
      </c>
      <c r="EV4" s="6">
        <v>0</v>
      </c>
      <c r="EW4" s="6">
        <v>0</v>
      </c>
      <c r="EX4" s="6">
        <v>0</v>
      </c>
      <c r="EY4" s="6">
        <v>0</v>
      </c>
      <c r="EZ4" s="6">
        <v>0</v>
      </c>
      <c r="FA4" s="6">
        <v>0</v>
      </c>
      <c r="FB4" s="6">
        <v>0</v>
      </c>
      <c r="FC4" s="6">
        <v>0</v>
      </c>
      <c r="FD4" s="6">
        <v>0</v>
      </c>
      <c r="FE4" s="6">
        <v>0</v>
      </c>
      <c r="FG4">
        <f t="shared" si="0"/>
        <v>0.40909090909090912</v>
      </c>
      <c r="FH4">
        <f>COUNTIF(B4:FE4,0)</f>
        <v>147</v>
      </c>
      <c r="FI4">
        <f t="shared" si="1"/>
        <v>4.5454545454545456E-2</v>
      </c>
      <c r="FK4">
        <f t="shared" si="2"/>
        <v>0.13953488372093023</v>
      </c>
      <c r="FL4">
        <f t="shared" si="3"/>
        <v>1.7543859649122806E-2</v>
      </c>
      <c r="FM4">
        <f t="shared" si="4"/>
        <v>0</v>
      </c>
    </row>
    <row r="5" spans="1:169" ht="14.5" x14ac:dyDescent="0.35">
      <c r="A5" s="4" t="s">
        <v>298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4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0</v>
      </c>
      <c r="FD5" s="6">
        <v>0</v>
      </c>
      <c r="FE5" s="6">
        <v>0</v>
      </c>
      <c r="FG5">
        <f t="shared" si="0"/>
        <v>2.5974025974025976E-2</v>
      </c>
      <c r="FH5">
        <f>COUNTIF(B5:FE5,0)</f>
        <v>153</v>
      </c>
      <c r="FI5">
        <f t="shared" si="1"/>
        <v>6.4935064935064939E-3</v>
      </c>
      <c r="FK5">
        <f t="shared" si="2"/>
        <v>2.3255813953488372E-2</v>
      </c>
      <c r="FL5">
        <f t="shared" si="3"/>
        <v>0</v>
      </c>
      <c r="FM5">
        <f t="shared" si="4"/>
        <v>0</v>
      </c>
    </row>
    <row r="6" spans="1:169" s="16" customFormat="1" x14ac:dyDescent="0.3">
      <c r="A6" s="15" t="s">
        <v>23</v>
      </c>
      <c r="B6" s="16">
        <v>2</v>
      </c>
      <c r="C6" s="16">
        <v>0</v>
      </c>
      <c r="D6" s="16">
        <v>3</v>
      </c>
      <c r="E6" s="16">
        <v>0</v>
      </c>
      <c r="F6" s="16">
        <v>4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4">
        <v>4</v>
      </c>
      <c r="S6" s="14">
        <v>0</v>
      </c>
      <c r="T6" s="14">
        <v>1</v>
      </c>
      <c r="U6" s="14">
        <v>3</v>
      </c>
      <c r="V6" s="14">
        <v>1</v>
      </c>
      <c r="W6" s="14">
        <v>1</v>
      </c>
      <c r="X6" s="14">
        <v>0</v>
      </c>
      <c r="Y6" s="14">
        <v>0</v>
      </c>
      <c r="Z6" s="14">
        <v>2</v>
      </c>
      <c r="AA6" s="14">
        <v>5</v>
      </c>
      <c r="AB6" s="14">
        <v>1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1</v>
      </c>
      <c r="AK6" s="14">
        <v>0</v>
      </c>
      <c r="AL6" s="14">
        <v>0</v>
      </c>
      <c r="AM6" s="14">
        <v>0</v>
      </c>
      <c r="AN6" s="3">
        <v>1</v>
      </c>
      <c r="AO6" s="3">
        <v>0</v>
      </c>
      <c r="AP6" s="3">
        <v>0</v>
      </c>
      <c r="AQ6" s="3">
        <v>0</v>
      </c>
      <c r="AR6" s="3">
        <v>1</v>
      </c>
      <c r="AV6" s="16">
        <v>0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0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0</v>
      </c>
      <c r="CD6" s="16">
        <v>0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4">
        <v>0</v>
      </c>
      <c r="DR6" s="14">
        <v>0</v>
      </c>
      <c r="DS6" s="14">
        <v>0</v>
      </c>
      <c r="DT6" s="14">
        <v>0</v>
      </c>
      <c r="DU6" s="14">
        <v>14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0</v>
      </c>
      <c r="EQ6" s="14">
        <v>1</v>
      </c>
      <c r="ER6" s="14">
        <v>0</v>
      </c>
      <c r="ES6" s="14">
        <v>0</v>
      </c>
      <c r="ET6" s="14">
        <v>0</v>
      </c>
      <c r="EU6" s="14">
        <v>0</v>
      </c>
      <c r="EV6" s="14">
        <v>0</v>
      </c>
      <c r="EW6" s="14">
        <v>0</v>
      </c>
      <c r="EX6" s="14">
        <v>0</v>
      </c>
      <c r="EY6" s="14">
        <v>0</v>
      </c>
      <c r="EZ6" s="14">
        <v>0</v>
      </c>
      <c r="FA6" s="14">
        <v>0</v>
      </c>
      <c r="FB6" s="14">
        <v>0</v>
      </c>
      <c r="FC6" s="14">
        <v>0</v>
      </c>
      <c r="FD6" s="14">
        <v>0</v>
      </c>
      <c r="FE6" s="14">
        <v>0</v>
      </c>
      <c r="FG6">
        <f t="shared" si="0"/>
        <v>0.29220779220779219</v>
      </c>
      <c r="FH6">
        <f>COUNTIF(B6:FE6,0)</f>
        <v>138</v>
      </c>
      <c r="FI6">
        <f t="shared" si="1"/>
        <v>0.1038961038961039</v>
      </c>
      <c r="FK6">
        <f t="shared" si="2"/>
        <v>0.32558139534883723</v>
      </c>
      <c r="FL6">
        <f t="shared" si="3"/>
        <v>0</v>
      </c>
      <c r="FM6">
        <f t="shared" si="4"/>
        <v>3.7037037037037035E-2</v>
      </c>
    </row>
    <row r="7" spans="1:169" x14ac:dyDescent="0.3">
      <c r="A7" s="1" t="s">
        <v>278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6">
        <v>4</v>
      </c>
      <c r="S7" s="14">
        <v>0</v>
      </c>
      <c r="T7" s="14">
        <v>0</v>
      </c>
      <c r="U7" s="6">
        <v>6</v>
      </c>
      <c r="V7" s="14">
        <v>0</v>
      </c>
      <c r="W7" s="6">
        <v>10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6">
        <v>6</v>
      </c>
      <c r="AG7" s="6">
        <v>10</v>
      </c>
      <c r="AH7" s="6">
        <v>1</v>
      </c>
      <c r="AI7" s="14">
        <v>0</v>
      </c>
      <c r="AJ7" s="6">
        <v>7</v>
      </c>
      <c r="AK7" s="14">
        <v>0</v>
      </c>
      <c r="AL7" s="14">
        <v>0</v>
      </c>
      <c r="AM7" s="14">
        <v>0</v>
      </c>
      <c r="AN7" s="17">
        <v>0</v>
      </c>
      <c r="AO7" s="3">
        <v>0</v>
      </c>
      <c r="AP7" s="3">
        <v>0</v>
      </c>
      <c r="AQ7" s="3">
        <v>0</v>
      </c>
      <c r="AR7" s="3">
        <v>0</v>
      </c>
      <c r="AS7" s="16"/>
      <c r="AT7" s="16"/>
      <c r="AU7" s="16"/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>
        <v>2</v>
      </c>
      <c r="BG7" s="16">
        <v>0</v>
      </c>
      <c r="BH7" s="16">
        <v>0</v>
      </c>
      <c r="BI7" s="16">
        <v>0</v>
      </c>
      <c r="BJ7">
        <v>5</v>
      </c>
      <c r="BK7">
        <v>2</v>
      </c>
      <c r="BL7">
        <v>3</v>
      </c>
      <c r="BM7">
        <v>9</v>
      </c>
      <c r="BN7">
        <v>4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6">
        <v>6</v>
      </c>
      <c r="CZ7" s="14">
        <v>0</v>
      </c>
      <c r="DA7" s="16"/>
      <c r="DB7" s="16"/>
      <c r="DC7" s="16"/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>
        <v>2</v>
      </c>
      <c r="DL7" s="16">
        <v>0</v>
      </c>
      <c r="DM7">
        <v>1</v>
      </c>
      <c r="DN7" s="16">
        <v>0</v>
      </c>
      <c r="DO7" s="16">
        <v>0</v>
      </c>
      <c r="DP7">
        <v>12</v>
      </c>
      <c r="DQ7" s="14">
        <v>0</v>
      </c>
      <c r="DR7" s="14">
        <v>0</v>
      </c>
      <c r="DS7" s="14">
        <v>0</v>
      </c>
      <c r="DT7" s="6">
        <v>4</v>
      </c>
      <c r="DU7" s="6">
        <v>22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0</v>
      </c>
      <c r="ED7" s="14">
        <v>0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6">
        <v>2</v>
      </c>
      <c r="EO7" s="14">
        <v>0</v>
      </c>
      <c r="EP7" s="14">
        <v>0</v>
      </c>
      <c r="EQ7" s="14">
        <v>0</v>
      </c>
      <c r="ER7" s="14">
        <v>0</v>
      </c>
      <c r="ES7" s="14">
        <v>0</v>
      </c>
      <c r="ET7" s="14">
        <v>0</v>
      </c>
      <c r="EU7" s="14">
        <v>0</v>
      </c>
      <c r="EV7" s="14">
        <v>0</v>
      </c>
      <c r="EW7" s="14">
        <v>0</v>
      </c>
      <c r="EX7" s="14">
        <v>0</v>
      </c>
      <c r="EY7" s="14">
        <v>0</v>
      </c>
      <c r="EZ7" s="6">
        <v>27</v>
      </c>
      <c r="FA7" s="6">
        <v>31</v>
      </c>
      <c r="FB7" s="6">
        <v>15</v>
      </c>
      <c r="FC7" s="14">
        <v>0</v>
      </c>
      <c r="FD7" s="14">
        <v>0</v>
      </c>
      <c r="FE7" s="6">
        <v>18</v>
      </c>
      <c r="FG7">
        <f t="shared" si="0"/>
        <v>1.3571428571428572</v>
      </c>
      <c r="FH7">
        <f>COUNTIF(B7:FE7,0)</f>
        <v>130</v>
      </c>
      <c r="FI7">
        <f t="shared" si="1"/>
        <v>0.15584415584415584</v>
      </c>
      <c r="FK7">
        <f t="shared" si="2"/>
        <v>0.16279069767441862</v>
      </c>
      <c r="FL7">
        <f t="shared" si="3"/>
        <v>0.12280701754385964</v>
      </c>
      <c r="FM7">
        <f t="shared" si="4"/>
        <v>0.18518518518518517</v>
      </c>
    </row>
    <row r="8" spans="1:169" x14ac:dyDescent="0.3">
      <c r="A8" s="1" t="s">
        <v>161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7">
        <v>0</v>
      </c>
      <c r="AO8" s="3">
        <v>0</v>
      </c>
      <c r="AP8" s="3">
        <v>0</v>
      </c>
      <c r="AQ8" s="3">
        <v>0</v>
      </c>
      <c r="AR8" s="3">
        <v>0</v>
      </c>
      <c r="AS8" s="16"/>
      <c r="AT8" s="16"/>
      <c r="AU8" s="16"/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>
        <v>2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6"/>
      <c r="DB8" s="16"/>
      <c r="DC8" s="16"/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G8">
        <f t="shared" si="0"/>
        <v>1.2987012987012988E-2</v>
      </c>
      <c r="FH8">
        <f>COUNTIF(B8:FE8,0)</f>
        <v>153</v>
      </c>
      <c r="FI8">
        <f t="shared" si="1"/>
        <v>6.4935064935064939E-3</v>
      </c>
      <c r="FK8">
        <f t="shared" si="2"/>
        <v>0</v>
      </c>
      <c r="FL8">
        <f t="shared" si="3"/>
        <v>1.7543859649122806E-2</v>
      </c>
      <c r="FM8">
        <f t="shared" si="4"/>
        <v>0</v>
      </c>
    </row>
    <row r="9" spans="1:169" x14ac:dyDescent="0.3">
      <c r="A9" s="1" t="s">
        <v>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>
        <v>39</v>
      </c>
      <c r="H9" s="16">
        <v>0</v>
      </c>
      <c r="I9">
        <v>1</v>
      </c>
      <c r="J9" s="16">
        <v>0</v>
      </c>
      <c r="K9" s="16">
        <v>0</v>
      </c>
      <c r="L9" s="16">
        <v>0</v>
      </c>
      <c r="M9">
        <v>25</v>
      </c>
      <c r="N9" s="16">
        <v>0</v>
      </c>
      <c r="O9">
        <v>38</v>
      </c>
      <c r="P9" s="16">
        <v>0</v>
      </c>
      <c r="Q9" s="16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6">
        <v>6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6">
        <v>4</v>
      </c>
      <c r="AG9" s="6">
        <v>21</v>
      </c>
      <c r="AH9" s="6">
        <v>18</v>
      </c>
      <c r="AI9" s="6">
        <v>29</v>
      </c>
      <c r="AJ9" s="6">
        <v>29</v>
      </c>
      <c r="AK9" s="14">
        <v>0</v>
      </c>
      <c r="AL9" s="6">
        <v>1</v>
      </c>
      <c r="AM9" s="14">
        <v>0</v>
      </c>
      <c r="AN9" s="17">
        <v>0</v>
      </c>
      <c r="AO9" s="3">
        <v>0</v>
      </c>
      <c r="AP9" s="3">
        <v>0</v>
      </c>
      <c r="AQ9" s="3">
        <v>0</v>
      </c>
      <c r="AR9" s="3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>
        <v>1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6">
        <v>8</v>
      </c>
      <c r="CZ9" s="14">
        <v>0</v>
      </c>
      <c r="DA9" s="16"/>
      <c r="DB9" s="16"/>
      <c r="DC9" s="16"/>
      <c r="DD9" s="16">
        <v>0</v>
      </c>
      <c r="DE9" s="16">
        <v>0</v>
      </c>
      <c r="DF9" s="16">
        <v>0</v>
      </c>
      <c r="DG9" s="16">
        <v>0</v>
      </c>
      <c r="DH9">
        <v>28</v>
      </c>
      <c r="DI9">
        <v>22</v>
      </c>
      <c r="DJ9">
        <v>49</v>
      </c>
      <c r="DK9">
        <v>17</v>
      </c>
      <c r="DL9">
        <v>23</v>
      </c>
      <c r="DM9" s="16">
        <v>0</v>
      </c>
      <c r="DN9">
        <v>3</v>
      </c>
      <c r="DO9">
        <v>24</v>
      </c>
      <c r="DP9" s="16">
        <v>0</v>
      </c>
      <c r="DQ9" s="14">
        <v>0</v>
      </c>
      <c r="DR9" s="6">
        <v>66</v>
      </c>
      <c r="DS9" s="14">
        <v>0</v>
      </c>
      <c r="DT9" s="14">
        <v>0</v>
      </c>
      <c r="DU9" s="6">
        <v>0</v>
      </c>
      <c r="DV9" s="14">
        <v>0</v>
      </c>
      <c r="DW9" s="14">
        <v>0</v>
      </c>
      <c r="DX9" s="14">
        <v>0</v>
      </c>
      <c r="DY9" s="14">
        <v>0</v>
      </c>
      <c r="DZ9" s="14">
        <v>0</v>
      </c>
      <c r="EA9" s="14">
        <v>0</v>
      </c>
      <c r="EB9" s="14">
        <v>0</v>
      </c>
      <c r="EC9" s="14">
        <v>0</v>
      </c>
      <c r="ED9" s="14">
        <v>0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0</v>
      </c>
      <c r="EK9" s="14">
        <v>0</v>
      </c>
      <c r="EL9" s="6">
        <v>14</v>
      </c>
      <c r="EM9" s="6">
        <v>1</v>
      </c>
      <c r="EN9" s="6">
        <v>4</v>
      </c>
      <c r="EO9" s="6">
        <v>48</v>
      </c>
      <c r="EP9" s="14">
        <v>0</v>
      </c>
      <c r="EQ9" s="6">
        <v>0</v>
      </c>
      <c r="ER9" s="6">
        <v>14</v>
      </c>
      <c r="ES9" s="14">
        <v>0</v>
      </c>
      <c r="ET9" s="6">
        <v>17</v>
      </c>
      <c r="EU9" s="14">
        <v>0</v>
      </c>
      <c r="EV9" s="6">
        <v>51</v>
      </c>
      <c r="EW9" s="6">
        <v>26</v>
      </c>
      <c r="EX9" s="6">
        <v>21</v>
      </c>
      <c r="EY9" s="6">
        <v>51</v>
      </c>
      <c r="EZ9" s="14">
        <v>0</v>
      </c>
      <c r="FA9" s="6">
        <v>7</v>
      </c>
      <c r="FB9" s="6">
        <v>0</v>
      </c>
      <c r="FC9" s="14">
        <v>0</v>
      </c>
      <c r="FD9" s="14">
        <v>0</v>
      </c>
      <c r="FE9" s="14">
        <v>0</v>
      </c>
      <c r="FG9">
        <f t="shared" si="0"/>
        <v>4.5844155844155843</v>
      </c>
      <c r="FH9">
        <f>COUNTIF(B9:FE9,0)</f>
        <v>122</v>
      </c>
      <c r="FI9">
        <f t="shared" si="1"/>
        <v>0.20779220779220781</v>
      </c>
      <c r="FK9">
        <f t="shared" si="2"/>
        <v>0.2558139534883721</v>
      </c>
      <c r="FL9">
        <f t="shared" si="3"/>
        <v>3.5087719298245612E-2</v>
      </c>
      <c r="FM9">
        <f t="shared" si="4"/>
        <v>0.35185185185185186</v>
      </c>
    </row>
    <row r="10" spans="1:169" x14ac:dyDescent="0.3">
      <c r="A10" s="1" t="s">
        <v>34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>
        <v>2</v>
      </c>
      <c r="M10">
        <v>0</v>
      </c>
      <c r="N10">
        <v>11</v>
      </c>
      <c r="O10">
        <v>0</v>
      </c>
      <c r="P10" s="16">
        <v>0</v>
      </c>
      <c r="Q10" s="16">
        <v>0</v>
      </c>
      <c r="R10" s="14">
        <v>20</v>
      </c>
      <c r="S10" s="14">
        <v>0</v>
      </c>
      <c r="T10" s="14">
        <v>1</v>
      </c>
      <c r="U10" s="14">
        <v>20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1</v>
      </c>
      <c r="AF10" s="14">
        <v>0</v>
      </c>
      <c r="AG10" s="14">
        <v>9</v>
      </c>
      <c r="AH10" s="14">
        <v>4</v>
      </c>
      <c r="AI10" s="14">
        <v>8</v>
      </c>
      <c r="AJ10" s="14">
        <v>9</v>
      </c>
      <c r="AK10" s="14">
        <v>0</v>
      </c>
      <c r="AL10" s="14">
        <v>11</v>
      </c>
      <c r="AM10" s="14">
        <v>0</v>
      </c>
      <c r="AN10" s="17">
        <v>0</v>
      </c>
      <c r="AO10" s="3">
        <v>0</v>
      </c>
      <c r="AP10" s="3">
        <v>0</v>
      </c>
      <c r="AQ10" s="3">
        <v>0</v>
      </c>
      <c r="AR10" s="3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>
        <v>3</v>
      </c>
      <c r="BF10" s="16">
        <v>0</v>
      </c>
      <c r="BG10" s="16">
        <v>0</v>
      </c>
      <c r="BH10" s="16">
        <v>0</v>
      </c>
      <c r="BI10" s="16">
        <v>0</v>
      </c>
      <c r="BJ10">
        <v>9</v>
      </c>
      <c r="BK10">
        <v>3</v>
      </c>
      <c r="BL10">
        <v>2</v>
      </c>
      <c r="BM10">
        <v>11</v>
      </c>
      <c r="BN10" s="16">
        <v>0</v>
      </c>
      <c r="BO10">
        <v>2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>
        <v>2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4">
        <v>6</v>
      </c>
      <c r="CT10" s="14">
        <v>15</v>
      </c>
      <c r="CU10" s="14">
        <v>0</v>
      </c>
      <c r="CV10" s="14">
        <v>8</v>
      </c>
      <c r="CW10" s="14">
        <v>0</v>
      </c>
      <c r="CX10" s="14">
        <v>0</v>
      </c>
      <c r="CY10" s="14">
        <v>1</v>
      </c>
      <c r="CZ10" s="14">
        <v>0</v>
      </c>
      <c r="DA10" s="16"/>
      <c r="DB10" s="16"/>
      <c r="DC10" s="16"/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>
        <v>11</v>
      </c>
      <c r="DJ10">
        <v>1</v>
      </c>
      <c r="DK10">
        <v>5</v>
      </c>
      <c r="DL10">
        <v>0</v>
      </c>
      <c r="DM10">
        <v>2</v>
      </c>
      <c r="DN10">
        <v>0</v>
      </c>
      <c r="DO10">
        <v>0</v>
      </c>
      <c r="DP10" s="16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58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11</v>
      </c>
      <c r="EO10" s="14">
        <v>0</v>
      </c>
      <c r="EP10" s="14">
        <v>0</v>
      </c>
      <c r="EQ10" s="14">
        <v>0</v>
      </c>
      <c r="ER10" s="14">
        <v>2</v>
      </c>
      <c r="ES10" s="14">
        <v>0</v>
      </c>
      <c r="ET10" s="14">
        <v>1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3</v>
      </c>
      <c r="FA10" s="14">
        <v>2</v>
      </c>
      <c r="FB10" s="14">
        <v>4</v>
      </c>
      <c r="FC10" s="14">
        <v>0</v>
      </c>
      <c r="FD10" s="14">
        <v>0</v>
      </c>
      <c r="FE10" s="14">
        <v>0</v>
      </c>
      <c r="FG10">
        <f t="shared" si="0"/>
        <v>1.6753246753246753</v>
      </c>
      <c r="FH10">
        <f>COUNTIF(B10:FE10,0)</f>
        <v>121</v>
      </c>
      <c r="FI10">
        <f t="shared" si="1"/>
        <v>0.21428571428571427</v>
      </c>
      <c r="FK10">
        <f t="shared" si="2"/>
        <v>0.2558139534883721</v>
      </c>
      <c r="FL10">
        <f t="shared" si="3"/>
        <v>0.19298245614035087</v>
      </c>
      <c r="FM10">
        <f t="shared" si="4"/>
        <v>0.20370370370370369</v>
      </c>
    </row>
    <row r="11" spans="1:169" x14ac:dyDescent="0.3">
      <c r="A11" s="1" t="s">
        <v>1</v>
      </c>
      <c r="B11">
        <v>39</v>
      </c>
      <c r="C11">
        <v>1</v>
      </c>
      <c r="D11">
        <v>16</v>
      </c>
      <c r="E11">
        <v>7</v>
      </c>
      <c r="F11">
        <v>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>
        <v>0</v>
      </c>
      <c r="Q11" s="16">
        <v>0</v>
      </c>
      <c r="R11" s="6">
        <v>18</v>
      </c>
      <c r="S11" s="14">
        <v>0</v>
      </c>
      <c r="T11" s="6">
        <v>6</v>
      </c>
      <c r="U11" s="6">
        <v>4</v>
      </c>
      <c r="V11" s="14">
        <v>0</v>
      </c>
      <c r="W11" s="6">
        <v>18</v>
      </c>
      <c r="X11" s="6">
        <v>22</v>
      </c>
      <c r="Y11" s="14">
        <v>0</v>
      </c>
      <c r="Z11" s="6">
        <v>8</v>
      </c>
      <c r="AA11" s="6">
        <v>20</v>
      </c>
      <c r="AB11" s="14">
        <v>0</v>
      </c>
      <c r="AC11" s="6">
        <v>12</v>
      </c>
      <c r="AD11" s="6">
        <v>6</v>
      </c>
      <c r="AE11" s="6">
        <v>0</v>
      </c>
      <c r="AF11" s="6">
        <v>6</v>
      </c>
      <c r="AG11" s="6">
        <v>3</v>
      </c>
      <c r="AH11" s="6">
        <v>4</v>
      </c>
      <c r="AI11" s="6">
        <v>8</v>
      </c>
      <c r="AJ11" s="6">
        <v>16</v>
      </c>
      <c r="AK11" s="14">
        <v>0</v>
      </c>
      <c r="AL11" s="6">
        <v>1</v>
      </c>
      <c r="AM11" s="6">
        <v>83</v>
      </c>
      <c r="AN11" s="17">
        <v>0</v>
      </c>
      <c r="AO11" s="3">
        <v>0</v>
      </c>
      <c r="AP11" s="3">
        <v>0</v>
      </c>
      <c r="AQ11" s="3">
        <v>0</v>
      </c>
      <c r="AR11" s="3">
        <v>7</v>
      </c>
      <c r="AS11" s="16"/>
      <c r="AT11" s="16"/>
      <c r="AU11" s="16"/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>
        <v>7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>
        <v>7</v>
      </c>
      <c r="BM11">
        <v>7</v>
      </c>
      <c r="BN11">
        <v>11</v>
      </c>
      <c r="BO11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>
        <v>14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6">
        <v>1</v>
      </c>
      <c r="CT11" s="6">
        <v>54</v>
      </c>
      <c r="CU11" s="14">
        <v>0</v>
      </c>
      <c r="CV11" s="14">
        <v>0</v>
      </c>
      <c r="CW11" s="6">
        <v>16</v>
      </c>
      <c r="CX11" s="14">
        <v>0</v>
      </c>
      <c r="CY11" s="6">
        <v>7</v>
      </c>
      <c r="CZ11" s="14">
        <v>0</v>
      </c>
      <c r="DA11" s="16"/>
      <c r="DB11" s="16"/>
      <c r="DC11" s="16"/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>
        <v>10</v>
      </c>
      <c r="DJ11">
        <v>0</v>
      </c>
      <c r="DK11">
        <v>20</v>
      </c>
      <c r="DL11">
        <v>0</v>
      </c>
      <c r="DM11">
        <v>0</v>
      </c>
      <c r="DN11">
        <v>0</v>
      </c>
      <c r="DO11">
        <v>0</v>
      </c>
      <c r="DP11" s="16">
        <v>0</v>
      </c>
      <c r="DQ11" s="14">
        <v>0</v>
      </c>
      <c r="DR11" s="14">
        <v>0</v>
      </c>
      <c r="DS11" s="14">
        <v>0</v>
      </c>
      <c r="DT11" s="14">
        <v>0</v>
      </c>
      <c r="DU11" s="6">
        <v>66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  <c r="EC11" s="14">
        <v>0</v>
      </c>
      <c r="ED11" s="14">
        <v>0</v>
      </c>
      <c r="EE11" s="14">
        <v>0</v>
      </c>
      <c r="EF11" s="14">
        <v>0</v>
      </c>
      <c r="EG11" s="14">
        <v>0</v>
      </c>
      <c r="EH11" s="14">
        <v>0</v>
      </c>
      <c r="EI11" s="14">
        <v>0</v>
      </c>
      <c r="EJ11" s="14">
        <v>0</v>
      </c>
      <c r="EK11" s="14">
        <v>0</v>
      </c>
      <c r="EL11" s="14">
        <v>0</v>
      </c>
      <c r="EM11" s="14">
        <v>0</v>
      </c>
      <c r="EN11" s="14">
        <v>0</v>
      </c>
      <c r="EO11" s="14">
        <v>0</v>
      </c>
      <c r="EP11" s="14">
        <v>0</v>
      </c>
      <c r="EQ11" s="14">
        <v>0</v>
      </c>
      <c r="ER11" s="14">
        <v>0</v>
      </c>
      <c r="ES11" s="14">
        <v>0</v>
      </c>
      <c r="ET11" s="14">
        <v>0</v>
      </c>
      <c r="EU11" s="14">
        <v>0</v>
      </c>
      <c r="EV11" s="14">
        <v>0</v>
      </c>
      <c r="EW11" s="14">
        <v>0</v>
      </c>
      <c r="EX11" s="14">
        <v>0</v>
      </c>
      <c r="EY11" s="14">
        <v>0</v>
      </c>
      <c r="EZ11" s="14">
        <v>0</v>
      </c>
      <c r="FA11" s="14">
        <v>0</v>
      </c>
      <c r="FB11" s="14">
        <v>0</v>
      </c>
      <c r="FC11" s="14">
        <v>0</v>
      </c>
      <c r="FD11" s="14">
        <v>0</v>
      </c>
      <c r="FE11" s="14">
        <v>0</v>
      </c>
      <c r="FG11">
        <f t="shared" si="0"/>
        <v>3.4155844155844157</v>
      </c>
      <c r="FH11">
        <f>COUNTIF(B11:FE11,0)</f>
        <v>120</v>
      </c>
      <c r="FI11">
        <f t="shared" si="1"/>
        <v>0.22077922077922077</v>
      </c>
      <c r="FK11">
        <f t="shared" si="2"/>
        <v>0.51162790697674421</v>
      </c>
      <c r="FL11">
        <f t="shared" si="3"/>
        <v>0.15789473684210525</v>
      </c>
      <c r="FM11">
        <f t="shared" si="4"/>
        <v>5.5555555555555552E-2</v>
      </c>
    </row>
    <row r="12" spans="1:169" x14ac:dyDescent="0.3">
      <c r="A12" s="1" t="s">
        <v>436</v>
      </c>
      <c r="B12">
        <v>0</v>
      </c>
      <c r="C12">
        <v>0</v>
      </c>
      <c r="D12">
        <v>0</v>
      </c>
      <c r="E12">
        <v>0</v>
      </c>
      <c r="F12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7">
        <v>0</v>
      </c>
      <c r="AO12" s="3">
        <v>0</v>
      </c>
      <c r="AP12" s="3">
        <v>0</v>
      </c>
      <c r="AQ12" s="3">
        <v>0</v>
      </c>
      <c r="AR12" s="3">
        <v>0</v>
      </c>
      <c r="AS12" s="16"/>
      <c r="AT12" s="16"/>
      <c r="AU12" s="16"/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>
        <v>2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6"/>
      <c r="DB12" s="16"/>
      <c r="DC12" s="16"/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G12">
        <f t="shared" si="0"/>
        <v>1.2987012987012988E-2</v>
      </c>
      <c r="FH12">
        <f>COUNTIF(B12:FE12,0)</f>
        <v>153</v>
      </c>
      <c r="FI12">
        <f t="shared" si="1"/>
        <v>6.4935064935064939E-3</v>
      </c>
      <c r="FK12">
        <f t="shared" si="2"/>
        <v>0</v>
      </c>
      <c r="FL12">
        <f t="shared" si="3"/>
        <v>1.7543859649122806E-2</v>
      </c>
      <c r="FM12">
        <f t="shared" si="4"/>
        <v>0</v>
      </c>
    </row>
    <row r="13" spans="1:169" x14ac:dyDescent="0.3">
      <c r="A13" s="1" t="s">
        <v>294</v>
      </c>
      <c r="B13">
        <v>0</v>
      </c>
      <c r="C13">
        <v>0</v>
      </c>
      <c r="D13">
        <v>0</v>
      </c>
      <c r="E13">
        <v>0</v>
      </c>
      <c r="F13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4">
        <v>0</v>
      </c>
      <c r="S13" s="14">
        <v>0</v>
      </c>
      <c r="T13" s="6">
        <v>2</v>
      </c>
      <c r="U13" s="6">
        <v>1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6">
        <v>1</v>
      </c>
      <c r="AK13" s="14">
        <v>0</v>
      </c>
      <c r="AL13" s="14">
        <v>0</v>
      </c>
      <c r="AM13" s="14">
        <v>0</v>
      </c>
      <c r="AN13" s="17">
        <v>0</v>
      </c>
      <c r="AO13" s="3">
        <v>0</v>
      </c>
      <c r="AP13" s="3">
        <v>0</v>
      </c>
      <c r="AQ13" s="3">
        <v>0</v>
      </c>
      <c r="AR13" s="17">
        <v>0</v>
      </c>
      <c r="AS13" s="16"/>
      <c r="AT13" s="16"/>
      <c r="AU13" s="16"/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6"/>
      <c r="DB13" s="16"/>
      <c r="DC13" s="16"/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>
        <v>3</v>
      </c>
      <c r="DJ13" s="16">
        <v>0</v>
      </c>
      <c r="DK13">
        <v>4</v>
      </c>
      <c r="DL13" s="16">
        <v>0</v>
      </c>
      <c r="DM13" s="16">
        <v>0</v>
      </c>
      <c r="DN13" s="16">
        <v>0</v>
      </c>
      <c r="DO13" s="16">
        <v>0</v>
      </c>
      <c r="DP13">
        <v>3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v>0</v>
      </c>
      <c r="DY13" s="14">
        <v>0</v>
      </c>
      <c r="DZ13" s="14">
        <v>0</v>
      </c>
      <c r="EA13" s="14">
        <v>0</v>
      </c>
      <c r="EB13" s="14">
        <v>0</v>
      </c>
      <c r="EC13" s="14">
        <v>0</v>
      </c>
      <c r="ED13" s="14">
        <v>0</v>
      </c>
      <c r="EE13" s="14">
        <v>0</v>
      </c>
      <c r="EF13" s="14">
        <v>0</v>
      </c>
      <c r="EG13" s="14">
        <v>0</v>
      </c>
      <c r="EH13" s="14">
        <v>0</v>
      </c>
      <c r="EI13" s="14">
        <v>0</v>
      </c>
      <c r="EJ13" s="14">
        <v>0</v>
      </c>
      <c r="EK13" s="14">
        <v>0</v>
      </c>
      <c r="EL13" s="14">
        <v>0</v>
      </c>
      <c r="EM13" s="14">
        <v>0</v>
      </c>
      <c r="EN13" s="14">
        <v>0</v>
      </c>
      <c r="EO13" s="14">
        <v>0</v>
      </c>
      <c r="EP13" s="14">
        <v>0</v>
      </c>
      <c r="EQ13" s="14">
        <v>0</v>
      </c>
      <c r="ER13" s="14">
        <v>0</v>
      </c>
      <c r="ES13" s="14">
        <v>0</v>
      </c>
      <c r="ET13" s="14">
        <v>0</v>
      </c>
      <c r="EU13" s="14">
        <v>0</v>
      </c>
      <c r="EV13" s="14">
        <v>0</v>
      </c>
      <c r="EW13" s="14">
        <v>0</v>
      </c>
      <c r="EX13" s="14">
        <v>0</v>
      </c>
      <c r="EY13" s="14">
        <v>0</v>
      </c>
      <c r="EZ13" s="14">
        <v>0</v>
      </c>
      <c r="FA13" s="14">
        <v>0</v>
      </c>
      <c r="FB13" s="6">
        <v>1</v>
      </c>
      <c r="FC13" s="14">
        <v>0</v>
      </c>
      <c r="FD13" s="14">
        <v>0</v>
      </c>
      <c r="FE13" s="6">
        <v>0</v>
      </c>
      <c r="FG13">
        <f t="shared" si="0"/>
        <v>9.7402597402597407E-2</v>
      </c>
      <c r="FH13">
        <f>COUNTIF(B13:FE13,0)</f>
        <v>147</v>
      </c>
      <c r="FI13">
        <f t="shared" si="1"/>
        <v>4.5454545454545456E-2</v>
      </c>
      <c r="FK13">
        <f t="shared" si="2"/>
        <v>6.9767441860465115E-2</v>
      </c>
      <c r="FL13">
        <f t="shared" si="3"/>
        <v>0</v>
      </c>
      <c r="FM13">
        <f t="shared" si="4"/>
        <v>7.407407407407407E-2</v>
      </c>
    </row>
    <row r="14" spans="1:169" x14ac:dyDescent="0.3">
      <c r="A14" s="1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 s="16">
        <v>0</v>
      </c>
      <c r="I14" s="16">
        <v>0</v>
      </c>
      <c r="J14" s="16">
        <v>0</v>
      </c>
      <c r="K14" s="16">
        <v>0</v>
      </c>
      <c r="L14">
        <v>13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6">
        <v>1</v>
      </c>
      <c r="S14" s="14">
        <v>0</v>
      </c>
      <c r="T14" s="14">
        <v>0</v>
      </c>
      <c r="U14" s="6">
        <v>4</v>
      </c>
      <c r="V14" s="14">
        <v>0</v>
      </c>
      <c r="W14" s="6">
        <v>3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6">
        <v>1</v>
      </c>
      <c r="AD14" s="14">
        <v>0</v>
      </c>
      <c r="AE14" s="6">
        <v>4</v>
      </c>
      <c r="AF14" s="6">
        <v>8</v>
      </c>
      <c r="AG14" s="6">
        <v>13</v>
      </c>
      <c r="AH14" s="6">
        <v>7</v>
      </c>
      <c r="AI14" s="6">
        <v>17</v>
      </c>
      <c r="AJ14" s="6">
        <v>8</v>
      </c>
      <c r="AK14" s="14">
        <v>0</v>
      </c>
      <c r="AL14" s="6">
        <v>21</v>
      </c>
      <c r="AM14" s="14">
        <v>0</v>
      </c>
      <c r="AN14" s="17">
        <v>0</v>
      </c>
      <c r="AO14" s="3">
        <v>0</v>
      </c>
      <c r="AP14" s="3">
        <v>0</v>
      </c>
      <c r="AQ14" s="3">
        <v>0</v>
      </c>
      <c r="AR14" s="17">
        <v>0</v>
      </c>
      <c r="AS14" s="16"/>
      <c r="AT14" s="16"/>
      <c r="AU14" s="16"/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>
        <v>7</v>
      </c>
      <c r="BM14">
        <v>4</v>
      </c>
      <c r="BN14">
        <v>1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R14" s="16">
        <v>0</v>
      </c>
      <c r="CS14" s="14">
        <v>0</v>
      </c>
      <c r="CT14" s="6">
        <v>11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6"/>
      <c r="DB14" s="16"/>
      <c r="DC14" s="16"/>
      <c r="DD14" s="16">
        <v>0</v>
      </c>
      <c r="DE14" s="16">
        <v>0</v>
      </c>
      <c r="DF14" s="16">
        <v>0</v>
      </c>
      <c r="DG14" s="16">
        <v>0</v>
      </c>
      <c r="DH14" s="16">
        <v>0</v>
      </c>
      <c r="DI14" s="16">
        <v>0</v>
      </c>
      <c r="DJ14" s="16">
        <v>0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G14">
        <f t="shared" si="0"/>
        <v>0.80519480519480524</v>
      </c>
      <c r="FH14">
        <f>COUNTIF(B14:FE14,0)</f>
        <v>137</v>
      </c>
      <c r="FI14">
        <f t="shared" si="1"/>
        <v>0.11038961038961038</v>
      </c>
      <c r="FK14">
        <f t="shared" si="2"/>
        <v>0.30232558139534882</v>
      </c>
      <c r="FL14">
        <f t="shared" si="3"/>
        <v>7.0175438596491224E-2</v>
      </c>
      <c r="FM14">
        <f t="shared" si="4"/>
        <v>0</v>
      </c>
    </row>
    <row r="15" spans="1:169" x14ac:dyDescent="0.3">
      <c r="A15" s="1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 s="16">
        <v>0</v>
      </c>
      <c r="I15">
        <v>12</v>
      </c>
      <c r="J15" s="16">
        <v>0</v>
      </c>
      <c r="K15">
        <v>27</v>
      </c>
      <c r="L15">
        <v>0</v>
      </c>
      <c r="M15">
        <v>26</v>
      </c>
      <c r="N15" s="16">
        <v>0</v>
      </c>
      <c r="O15">
        <v>6</v>
      </c>
      <c r="P15" s="16">
        <v>0</v>
      </c>
      <c r="Q15" s="16">
        <v>0</v>
      </c>
      <c r="R15" s="6">
        <v>3</v>
      </c>
      <c r="S15" s="14">
        <v>0</v>
      </c>
      <c r="T15" s="14">
        <v>0</v>
      </c>
      <c r="U15" s="6">
        <v>25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6">
        <v>23</v>
      </c>
      <c r="AD15" s="6">
        <v>5</v>
      </c>
      <c r="AE15" s="6">
        <v>19</v>
      </c>
      <c r="AF15" s="6">
        <v>10</v>
      </c>
      <c r="AG15" s="6">
        <v>8</v>
      </c>
      <c r="AH15" s="6">
        <v>10</v>
      </c>
      <c r="AI15" s="6">
        <v>17</v>
      </c>
      <c r="AJ15" s="6">
        <v>13</v>
      </c>
      <c r="AK15" s="14">
        <v>0</v>
      </c>
      <c r="AL15" s="14">
        <v>0</v>
      </c>
      <c r="AM15" s="14">
        <v>0</v>
      </c>
      <c r="AN15" s="17">
        <v>0</v>
      </c>
      <c r="AO15" s="3">
        <v>0</v>
      </c>
      <c r="AP15" s="3">
        <v>0</v>
      </c>
      <c r="AQ15" s="3">
        <v>0</v>
      </c>
      <c r="AR15" s="17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>
        <v>5</v>
      </c>
      <c r="BH15">
        <v>3</v>
      </c>
      <c r="BI15">
        <v>4</v>
      </c>
      <c r="BJ15" s="16">
        <v>0</v>
      </c>
      <c r="BK15" s="16">
        <v>0</v>
      </c>
      <c r="BL15">
        <v>0</v>
      </c>
      <c r="BM15">
        <v>0</v>
      </c>
      <c r="BN15">
        <v>28</v>
      </c>
      <c r="BO15">
        <v>32</v>
      </c>
      <c r="BP15">
        <v>4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>
        <v>4</v>
      </c>
      <c r="CE15" s="16">
        <v>0</v>
      </c>
      <c r="CF15">
        <v>9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6">
        <v>28</v>
      </c>
      <c r="CT15" s="6">
        <v>8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6"/>
      <c r="DB15" s="16"/>
      <c r="DC15" s="16"/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  <c r="EC15" s="14">
        <v>0</v>
      </c>
      <c r="ED15" s="14">
        <v>0</v>
      </c>
      <c r="EE15" s="14">
        <v>0</v>
      </c>
      <c r="EF15" s="14">
        <v>0</v>
      </c>
      <c r="EG15" s="14">
        <v>0</v>
      </c>
      <c r="EH15" s="14">
        <v>0</v>
      </c>
      <c r="EI15" s="14">
        <v>0</v>
      </c>
      <c r="EJ15" s="14">
        <v>0</v>
      </c>
      <c r="EK15" s="14">
        <v>0</v>
      </c>
      <c r="EL15" s="14">
        <v>0</v>
      </c>
      <c r="EM15" s="14">
        <v>0</v>
      </c>
      <c r="EN15" s="14">
        <v>0</v>
      </c>
      <c r="EO15" s="14">
        <v>0</v>
      </c>
      <c r="EP15" s="14">
        <v>0</v>
      </c>
      <c r="EQ15" s="14">
        <v>0</v>
      </c>
      <c r="ER15" s="14">
        <v>0</v>
      </c>
      <c r="ES15" s="14">
        <v>0</v>
      </c>
      <c r="ET15" s="14">
        <v>0</v>
      </c>
      <c r="EU15" s="14">
        <v>0</v>
      </c>
      <c r="EV15" s="14">
        <v>0</v>
      </c>
      <c r="EW15" s="6">
        <v>14</v>
      </c>
      <c r="EX15" s="14">
        <v>0</v>
      </c>
      <c r="EY15" s="14">
        <v>0</v>
      </c>
      <c r="EZ15" s="14">
        <v>0</v>
      </c>
      <c r="FA15" s="14">
        <v>0</v>
      </c>
      <c r="FB15" s="14">
        <v>0</v>
      </c>
      <c r="FC15" s="14">
        <v>0</v>
      </c>
      <c r="FD15" s="14">
        <v>0</v>
      </c>
      <c r="FE15" s="14">
        <v>0</v>
      </c>
      <c r="FG15">
        <f t="shared" si="0"/>
        <v>2.2402597402597402</v>
      </c>
      <c r="FH15">
        <f>COUNTIF(B15:FE15,0)</f>
        <v>128</v>
      </c>
      <c r="FI15">
        <f t="shared" si="1"/>
        <v>0.16883116883116883</v>
      </c>
      <c r="FK15">
        <f t="shared" si="2"/>
        <v>0.34883720930232559</v>
      </c>
      <c r="FL15">
        <f t="shared" si="3"/>
        <v>0.17543859649122806</v>
      </c>
      <c r="FM15">
        <f t="shared" si="4"/>
        <v>1.8518518518518517E-2</v>
      </c>
    </row>
    <row r="16" spans="1:169" x14ac:dyDescent="0.3">
      <c r="DQ16" s="8"/>
      <c r="DR16" s="8"/>
      <c r="DS16" s="8"/>
    </row>
  </sheetData>
  <sortState xmlns:xlrd2="http://schemas.microsoft.com/office/spreadsheetml/2017/richdata2" ref="A2:DO19">
    <sortCondition ref="A3:A19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B472-DAFF-43AE-99AC-DCA4495826D0}">
  <dimension ref="A1:BT15"/>
  <sheetViews>
    <sheetView workbookViewId="0">
      <selection sqref="A1:BT1048576"/>
    </sheetView>
  </sheetViews>
  <sheetFormatPr defaultColWidth="9.1796875" defaultRowHeight="12.5" x14ac:dyDescent="0.25"/>
  <cols>
    <col min="1" max="1" width="28.453125" style="6" bestFit="1" customWidth="1"/>
    <col min="2" max="2" width="10.7265625" style="6" bestFit="1" customWidth="1"/>
    <col min="3" max="3" width="10.54296875" style="6" customWidth="1"/>
    <col min="4" max="5" width="10.7265625" style="6" bestFit="1" customWidth="1"/>
    <col min="6" max="6" width="12.26953125" style="6" customWidth="1"/>
    <col min="7" max="8" width="10.7265625" style="6" bestFit="1" customWidth="1"/>
    <col min="9" max="9" width="12.26953125" style="6" customWidth="1"/>
    <col min="10" max="22" width="10.7265625" style="6" bestFit="1" customWidth="1"/>
    <col min="23" max="23" width="10.54296875" style="6" customWidth="1"/>
    <col min="24" max="25" width="10.7265625" style="6" bestFit="1" customWidth="1"/>
    <col min="26" max="26" width="9.7265625" style="6" customWidth="1"/>
    <col min="27" max="27" width="10.7265625" style="6" bestFit="1" customWidth="1"/>
    <col min="28" max="28" width="9.7265625" style="6" customWidth="1"/>
    <col min="29" max="39" width="10.7265625" style="6" bestFit="1" customWidth="1"/>
    <col min="40" max="54" width="11.7265625" style="6" bestFit="1" customWidth="1"/>
    <col min="55" max="55" width="10.7265625" style="6" bestFit="1" customWidth="1"/>
    <col min="56" max="56" width="11.7265625" style="6" bestFit="1" customWidth="1"/>
    <col min="57" max="69" width="10.7265625" style="6" bestFit="1" customWidth="1"/>
    <col min="70" max="70" width="10.81640625" style="6" customWidth="1"/>
    <col min="71" max="72" width="10.81640625" style="6" bestFit="1" customWidth="1"/>
    <col min="73" max="16384" width="9.1796875" style="6"/>
  </cols>
  <sheetData>
    <row r="1" spans="1:72" ht="14.5" x14ac:dyDescent="0.35">
      <c r="A1" s="5" t="s">
        <v>85</v>
      </c>
      <c r="B1" s="6" t="s">
        <v>205</v>
      </c>
      <c r="C1" s="7" t="s">
        <v>206</v>
      </c>
      <c r="D1" s="6" t="s">
        <v>207</v>
      </c>
      <c r="E1" s="6" t="s">
        <v>208</v>
      </c>
      <c r="F1" s="6" t="s">
        <v>209</v>
      </c>
      <c r="G1" s="6" t="s">
        <v>210</v>
      </c>
      <c r="H1" s="6" t="s">
        <v>211</v>
      </c>
      <c r="I1" s="6" t="s">
        <v>212</v>
      </c>
      <c r="J1" s="6" t="s">
        <v>213</v>
      </c>
      <c r="K1" s="6" t="s">
        <v>214</v>
      </c>
      <c r="L1" s="6" t="s">
        <v>215</v>
      </c>
      <c r="M1" s="6" t="s">
        <v>216</v>
      </c>
      <c r="N1" s="6" t="s">
        <v>217</v>
      </c>
      <c r="O1" s="6" t="s">
        <v>218</v>
      </c>
      <c r="P1" s="6" t="s">
        <v>219</v>
      </c>
      <c r="Q1" s="6" t="s">
        <v>220</v>
      </c>
      <c r="R1" s="6" t="s">
        <v>221</v>
      </c>
      <c r="S1" s="6" t="s">
        <v>222</v>
      </c>
      <c r="T1" s="6" t="s">
        <v>223</v>
      </c>
      <c r="U1" s="6" t="s">
        <v>224</v>
      </c>
      <c r="V1" s="6" t="s">
        <v>225</v>
      </c>
      <c r="W1" s="6" t="s">
        <v>419</v>
      </c>
      <c r="X1" s="6" t="s">
        <v>226</v>
      </c>
      <c r="Y1" s="6" t="s">
        <v>227</v>
      </c>
      <c r="Z1" s="6" t="s">
        <v>228</v>
      </c>
      <c r="AA1" s="6" t="s">
        <v>229</v>
      </c>
      <c r="AB1" s="6" t="s">
        <v>230</v>
      </c>
      <c r="AC1" s="6" t="s">
        <v>231</v>
      </c>
      <c r="AD1" s="6" t="s">
        <v>232</v>
      </c>
      <c r="AE1" s="6" t="s">
        <v>233</v>
      </c>
      <c r="AF1" s="6" t="s">
        <v>234</v>
      </c>
      <c r="AG1" s="6" t="s">
        <v>235</v>
      </c>
      <c r="AH1" s="6" t="s">
        <v>236</v>
      </c>
      <c r="AI1" s="6" t="s">
        <v>237</v>
      </c>
      <c r="AJ1" s="6" t="s">
        <v>238</v>
      </c>
      <c r="AK1" s="6" t="s">
        <v>239</v>
      </c>
      <c r="AL1" s="6" t="s">
        <v>240</v>
      </c>
      <c r="AM1" s="6" t="s">
        <v>241</v>
      </c>
      <c r="AN1" s="6" t="s">
        <v>242</v>
      </c>
      <c r="AO1" s="6" t="s">
        <v>243</v>
      </c>
      <c r="AP1" s="6" t="s">
        <v>244</v>
      </c>
      <c r="AQ1" s="6" t="s">
        <v>245</v>
      </c>
      <c r="AR1" s="6" t="s">
        <v>246</v>
      </c>
      <c r="AS1" s="6" t="s">
        <v>247</v>
      </c>
      <c r="AT1" s="6" t="s">
        <v>248</v>
      </c>
      <c r="AU1" s="6" t="s">
        <v>249</v>
      </c>
      <c r="AV1" s="6" t="s">
        <v>250</v>
      </c>
      <c r="AW1" s="6" t="s">
        <v>251</v>
      </c>
      <c r="AX1" s="6" t="s">
        <v>252</v>
      </c>
      <c r="AY1" s="6" t="s">
        <v>253</v>
      </c>
      <c r="AZ1" s="6" t="s">
        <v>254</v>
      </c>
      <c r="BA1" s="6" t="s">
        <v>255</v>
      </c>
      <c r="BB1" s="6" t="s">
        <v>256</v>
      </c>
      <c r="BC1" s="6" t="s">
        <v>257</v>
      </c>
      <c r="BD1" s="6" t="s">
        <v>258</v>
      </c>
      <c r="BE1" s="6" t="s">
        <v>259</v>
      </c>
      <c r="BF1" s="6" t="s">
        <v>260</v>
      </c>
      <c r="BG1" s="6" t="s">
        <v>261</v>
      </c>
      <c r="BH1" s="6" t="s">
        <v>262</v>
      </c>
      <c r="BI1" s="6" t="s">
        <v>263</v>
      </c>
      <c r="BJ1" s="6" t="s">
        <v>264</v>
      </c>
      <c r="BK1" s="6" t="s">
        <v>265</v>
      </c>
      <c r="BL1" s="6" t="s">
        <v>266</v>
      </c>
      <c r="BM1" s="6" t="s">
        <v>267</v>
      </c>
      <c r="BN1" s="6" t="s">
        <v>268</v>
      </c>
      <c r="BO1" s="6" t="s">
        <v>321</v>
      </c>
      <c r="BP1" s="6" t="s">
        <v>322</v>
      </c>
      <c r="BQ1" s="6" t="s">
        <v>330</v>
      </c>
      <c r="BR1" s="6" t="s">
        <v>427</v>
      </c>
      <c r="BS1" s="6" t="s">
        <v>428</v>
      </c>
      <c r="BT1" s="6" t="s">
        <v>429</v>
      </c>
    </row>
    <row r="2" spans="1:72" ht="14.5" x14ac:dyDescent="0.35">
      <c r="A2" s="5" t="s">
        <v>30</v>
      </c>
      <c r="AF2" s="6">
        <v>1</v>
      </c>
      <c r="AN2" s="6">
        <v>6</v>
      </c>
      <c r="AP2" s="6">
        <v>2</v>
      </c>
      <c r="AQ2" s="6">
        <v>12</v>
      </c>
      <c r="AR2" s="6">
        <v>0</v>
      </c>
      <c r="AS2" s="6">
        <v>0</v>
      </c>
      <c r="AW2" s="6">
        <v>0</v>
      </c>
    </row>
    <row r="3" spans="1:72" ht="14.5" x14ac:dyDescent="0.35">
      <c r="A3" s="5" t="s">
        <v>288</v>
      </c>
      <c r="AF3" s="6">
        <v>13</v>
      </c>
      <c r="BB3" s="6">
        <v>14</v>
      </c>
    </row>
    <row r="4" spans="1:72" ht="14.5" x14ac:dyDescent="0.35">
      <c r="A4" s="5" t="s">
        <v>154</v>
      </c>
      <c r="R4" s="6">
        <v>0</v>
      </c>
      <c r="BO4" s="6">
        <v>0</v>
      </c>
    </row>
    <row r="5" spans="1:72" ht="14.5" x14ac:dyDescent="0.35">
      <c r="A5" s="4" t="s">
        <v>115</v>
      </c>
      <c r="AY5" s="6">
        <v>9</v>
      </c>
      <c r="AZ5" s="6">
        <v>21</v>
      </c>
      <c r="BA5" s="6">
        <v>16</v>
      </c>
      <c r="BB5" s="6">
        <v>12</v>
      </c>
      <c r="BC5" s="6">
        <v>0</v>
      </c>
      <c r="BD5" s="6">
        <v>1</v>
      </c>
      <c r="BF5" s="6">
        <v>1</v>
      </c>
    </row>
    <row r="6" spans="1:72" ht="14.5" x14ac:dyDescent="0.35">
      <c r="A6" s="4" t="s">
        <v>298</v>
      </c>
      <c r="AY6" s="6">
        <v>4</v>
      </c>
    </row>
    <row r="7" spans="1:72" ht="14.5" x14ac:dyDescent="0.35">
      <c r="A7" s="5" t="s">
        <v>23</v>
      </c>
      <c r="F7" s="6">
        <v>14</v>
      </c>
      <c r="AB7" s="6">
        <v>1</v>
      </c>
      <c r="AP7" s="6">
        <v>1</v>
      </c>
      <c r="AQ7" s="6">
        <v>3</v>
      </c>
      <c r="AR7" s="6">
        <v>1</v>
      </c>
      <c r="AS7" s="6">
        <v>1</v>
      </c>
      <c r="AV7" s="6">
        <v>2</v>
      </c>
      <c r="AW7" s="6">
        <v>5</v>
      </c>
      <c r="AX7" s="6">
        <v>1</v>
      </c>
      <c r="BF7" s="6">
        <v>1</v>
      </c>
    </row>
    <row r="8" spans="1:72" ht="14.5" x14ac:dyDescent="0.35">
      <c r="A8" s="5" t="s">
        <v>278</v>
      </c>
      <c r="E8" s="6">
        <v>4</v>
      </c>
      <c r="F8" s="6">
        <v>22</v>
      </c>
      <c r="Y8" s="6">
        <v>2</v>
      </c>
      <c r="AL8" s="6">
        <v>6</v>
      </c>
      <c r="AN8" s="6">
        <v>4</v>
      </c>
      <c r="AQ8" s="6">
        <v>6</v>
      </c>
      <c r="AS8" s="6">
        <v>10</v>
      </c>
      <c r="BB8" s="6">
        <v>6</v>
      </c>
      <c r="BC8" s="6">
        <v>10</v>
      </c>
      <c r="BD8" s="6">
        <v>1</v>
      </c>
      <c r="BF8" s="6">
        <v>7</v>
      </c>
      <c r="BL8" s="6">
        <v>27</v>
      </c>
      <c r="BM8" s="6">
        <v>31</v>
      </c>
      <c r="BN8" s="6">
        <v>15</v>
      </c>
      <c r="BQ8" s="6">
        <v>18</v>
      </c>
    </row>
    <row r="9" spans="1:72" ht="14.5" x14ac:dyDescent="0.35">
      <c r="A9" s="5" t="s">
        <v>6</v>
      </c>
      <c r="C9" s="6">
        <v>66</v>
      </c>
      <c r="F9" s="6">
        <v>0</v>
      </c>
      <c r="W9" s="6">
        <v>14</v>
      </c>
      <c r="X9" s="6">
        <v>1</v>
      </c>
      <c r="Y9" s="6">
        <v>4</v>
      </c>
      <c r="Z9" s="6">
        <v>48</v>
      </c>
      <c r="AB9" s="6">
        <v>0</v>
      </c>
      <c r="AC9" s="6">
        <v>14</v>
      </c>
      <c r="AE9" s="6">
        <v>17</v>
      </c>
      <c r="AL9" s="6">
        <v>8</v>
      </c>
      <c r="AS9" s="6">
        <v>6</v>
      </c>
      <c r="BB9" s="6">
        <v>4</v>
      </c>
      <c r="BC9" s="6">
        <v>21</v>
      </c>
      <c r="BD9" s="6">
        <v>18</v>
      </c>
      <c r="BE9" s="6">
        <v>29</v>
      </c>
      <c r="BF9" s="6">
        <v>29</v>
      </c>
      <c r="BH9" s="6">
        <v>51</v>
      </c>
      <c r="BI9" s="6">
        <v>26</v>
      </c>
      <c r="BJ9" s="6">
        <v>21</v>
      </c>
      <c r="BK9" s="6">
        <v>51</v>
      </c>
      <c r="BM9" s="6">
        <v>7</v>
      </c>
      <c r="BN9" s="6">
        <v>0</v>
      </c>
      <c r="BS9" s="6">
        <v>1</v>
      </c>
    </row>
    <row r="10" spans="1:72" s="14" customFormat="1" ht="14.5" x14ac:dyDescent="0.35">
      <c r="A10" s="13" t="s">
        <v>34</v>
      </c>
      <c r="F10" s="14">
        <v>58</v>
      </c>
      <c r="Y10" s="14">
        <v>11</v>
      </c>
      <c r="AC10" s="14">
        <v>2</v>
      </c>
      <c r="AE10" s="14">
        <v>1</v>
      </c>
      <c r="AF10" s="14">
        <v>6</v>
      </c>
      <c r="AG10" s="14">
        <v>15</v>
      </c>
      <c r="AI10" s="14">
        <v>8</v>
      </c>
      <c r="AJ10" s="14">
        <v>0</v>
      </c>
      <c r="AL10" s="14">
        <v>1</v>
      </c>
      <c r="AN10" s="14">
        <v>20</v>
      </c>
      <c r="AP10" s="14">
        <v>1</v>
      </c>
      <c r="AQ10" s="14">
        <v>20</v>
      </c>
      <c r="BA10" s="14">
        <v>1</v>
      </c>
      <c r="BB10" s="14">
        <v>0</v>
      </c>
      <c r="BC10" s="14">
        <v>9</v>
      </c>
      <c r="BD10" s="14">
        <v>4</v>
      </c>
      <c r="BE10" s="14">
        <v>8</v>
      </c>
      <c r="BF10" s="14">
        <v>9</v>
      </c>
      <c r="BL10" s="14">
        <v>3</v>
      </c>
      <c r="BM10" s="14">
        <v>2</v>
      </c>
      <c r="BN10" s="14">
        <v>4</v>
      </c>
      <c r="BS10" s="14">
        <v>11</v>
      </c>
    </row>
    <row r="11" spans="1:72" ht="14.5" x14ac:dyDescent="0.35">
      <c r="A11" s="5" t="s">
        <v>1</v>
      </c>
      <c r="F11" s="6">
        <v>66</v>
      </c>
      <c r="AF11" s="6">
        <v>1</v>
      </c>
      <c r="AG11" s="6">
        <v>54</v>
      </c>
      <c r="AJ11" s="6">
        <v>16</v>
      </c>
      <c r="AL11" s="6">
        <v>7</v>
      </c>
      <c r="AN11" s="6">
        <v>18</v>
      </c>
      <c r="AP11" s="6">
        <v>6</v>
      </c>
      <c r="AQ11" s="6">
        <v>4</v>
      </c>
      <c r="AS11" s="6">
        <v>18</v>
      </c>
      <c r="AT11" s="6">
        <v>22</v>
      </c>
      <c r="AV11" s="6">
        <v>8</v>
      </c>
      <c r="AW11" s="6">
        <v>20</v>
      </c>
      <c r="AY11" s="6">
        <v>12</v>
      </c>
      <c r="AZ11" s="6">
        <v>6</v>
      </c>
      <c r="BA11" s="6">
        <v>0</v>
      </c>
      <c r="BB11" s="6">
        <v>6</v>
      </c>
      <c r="BC11" s="6">
        <v>3</v>
      </c>
      <c r="BD11" s="6">
        <v>4</v>
      </c>
      <c r="BE11" s="6">
        <v>8</v>
      </c>
      <c r="BF11" s="6">
        <v>16</v>
      </c>
      <c r="BS11" s="6">
        <v>1</v>
      </c>
      <c r="BT11" s="6">
        <v>83</v>
      </c>
    </row>
    <row r="12" spans="1:72" ht="14.5" x14ac:dyDescent="0.35">
      <c r="A12" s="4" t="s">
        <v>294</v>
      </c>
      <c r="AP12" s="6">
        <v>2</v>
      </c>
      <c r="AQ12" s="6">
        <v>1</v>
      </c>
      <c r="BF12" s="6">
        <v>1</v>
      </c>
      <c r="BN12" s="6">
        <v>1</v>
      </c>
      <c r="BQ12" s="6">
        <v>0</v>
      </c>
    </row>
    <row r="13" spans="1:72" ht="14.5" x14ac:dyDescent="0.35">
      <c r="A13" s="5" t="s">
        <v>10</v>
      </c>
      <c r="AG13" s="6">
        <v>11</v>
      </c>
      <c r="AN13" s="6">
        <v>1</v>
      </c>
      <c r="AQ13" s="6">
        <v>4</v>
      </c>
      <c r="AS13" s="6">
        <v>3</v>
      </c>
      <c r="AY13" s="6">
        <v>1</v>
      </c>
      <c r="BA13" s="6">
        <v>4</v>
      </c>
      <c r="BB13" s="6">
        <v>8</v>
      </c>
      <c r="BC13" s="6">
        <v>13</v>
      </c>
      <c r="BD13" s="6">
        <v>7</v>
      </c>
      <c r="BE13" s="6">
        <v>17</v>
      </c>
      <c r="BF13" s="6">
        <v>8</v>
      </c>
      <c r="BS13" s="6">
        <v>21</v>
      </c>
    </row>
    <row r="14" spans="1:72" ht="14.5" x14ac:dyDescent="0.35">
      <c r="A14" s="5" t="s">
        <v>16</v>
      </c>
      <c r="AF14" s="6">
        <v>28</v>
      </c>
      <c r="AG14" s="6">
        <v>8</v>
      </c>
      <c r="AN14" s="6">
        <v>3</v>
      </c>
      <c r="AQ14" s="6">
        <v>25</v>
      </c>
      <c r="AY14" s="6">
        <v>23</v>
      </c>
      <c r="AZ14" s="6">
        <v>5</v>
      </c>
      <c r="BA14" s="6">
        <v>19</v>
      </c>
      <c r="BB14" s="6">
        <v>10</v>
      </c>
      <c r="BC14" s="6">
        <v>8</v>
      </c>
      <c r="BD14" s="6">
        <v>10</v>
      </c>
      <c r="BE14" s="6">
        <v>17</v>
      </c>
      <c r="BF14" s="6">
        <v>13</v>
      </c>
      <c r="BI14" s="6">
        <v>14</v>
      </c>
    </row>
    <row r="15" spans="1:72" ht="14.5" x14ac:dyDescent="0.35">
      <c r="A15" s="5"/>
      <c r="B15" s="8"/>
      <c r="C15" s="8"/>
      <c r="D15" s="8"/>
    </row>
  </sheetData>
  <sortState xmlns:xlrd2="http://schemas.microsoft.com/office/spreadsheetml/2017/richdata2" ref="A2:BT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82"/>
  <sheetViews>
    <sheetView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RowHeight="13" x14ac:dyDescent="0.3"/>
  <cols>
    <col min="1" max="1" width="26.54296875" style="1" bestFit="1" customWidth="1"/>
    <col min="2" max="6" width="11.26953125" customWidth="1"/>
    <col min="7" max="7" width="11.1796875" customWidth="1"/>
    <col min="8" max="29" width="11.26953125" customWidth="1"/>
    <col min="30" max="33" width="10.7265625" customWidth="1"/>
    <col min="34" max="34" width="10.7265625" bestFit="1" customWidth="1"/>
    <col min="35" max="37" width="10.7265625" customWidth="1"/>
  </cols>
  <sheetData>
    <row r="1" spans="1:37" s="3" customFormat="1" x14ac:dyDescent="0.3">
      <c r="A1" s="1" t="s">
        <v>85</v>
      </c>
      <c r="B1" s="3" t="s">
        <v>305</v>
      </c>
      <c r="C1" s="3" t="s">
        <v>304</v>
      </c>
      <c r="D1" s="3" t="s">
        <v>303</v>
      </c>
      <c r="E1" s="3" t="s">
        <v>302</v>
      </c>
      <c r="F1" s="3" t="s">
        <v>301</v>
      </c>
      <c r="G1" s="3" t="s">
        <v>320</v>
      </c>
      <c r="H1" s="3" t="s">
        <v>311</v>
      </c>
      <c r="I1" s="3" t="s">
        <v>314</v>
      </c>
      <c r="J1" s="3" t="s">
        <v>313</v>
      </c>
      <c r="K1" s="3" t="s">
        <v>315</v>
      </c>
      <c r="L1" s="3" t="s">
        <v>316</v>
      </c>
      <c r="M1" s="3" t="s">
        <v>317</v>
      </c>
      <c r="N1" s="3" t="s">
        <v>318</v>
      </c>
      <c r="O1" s="3" t="s">
        <v>319</v>
      </c>
      <c r="P1" s="3" t="s">
        <v>142</v>
      </c>
      <c r="Q1" s="3" t="s">
        <v>241</v>
      </c>
      <c r="R1" s="3" t="s">
        <v>140</v>
      </c>
      <c r="S1" s="3" t="s">
        <v>147</v>
      </c>
      <c r="T1" s="3" t="s">
        <v>322</v>
      </c>
      <c r="U1" s="3" t="s">
        <v>145</v>
      </c>
      <c r="V1" s="3" t="s">
        <v>321</v>
      </c>
      <c r="W1" s="3" t="s">
        <v>239</v>
      </c>
      <c r="X1" s="3" t="s">
        <v>323</v>
      </c>
      <c r="Y1" s="3" t="s">
        <v>324</v>
      </c>
      <c r="Z1" s="3" t="s">
        <v>225</v>
      </c>
      <c r="AA1" s="3" t="s">
        <v>325</v>
      </c>
      <c r="AB1" s="3" t="s">
        <v>222</v>
      </c>
      <c r="AC1" s="3" t="s">
        <v>432</v>
      </c>
      <c r="AD1" s="3" t="s">
        <v>422</v>
      </c>
      <c r="AE1" s="3" t="s">
        <v>423</v>
      </c>
      <c r="AF1" s="3" t="s">
        <v>425</v>
      </c>
      <c r="AG1" s="3" t="s">
        <v>424</v>
      </c>
      <c r="AH1" s="3" t="s">
        <v>426</v>
      </c>
      <c r="AI1" s="3" t="s">
        <v>421</v>
      </c>
      <c r="AJ1" s="3" t="s">
        <v>420</v>
      </c>
      <c r="AK1" s="3" t="s">
        <v>206</v>
      </c>
    </row>
    <row r="2" spans="1:37" x14ac:dyDescent="0.3">
      <c r="A2" s="1" t="s">
        <v>0</v>
      </c>
      <c r="L2">
        <v>2</v>
      </c>
      <c r="M2">
        <v>77</v>
      </c>
      <c r="N2">
        <v>3</v>
      </c>
      <c r="O2">
        <v>69</v>
      </c>
      <c r="AD2">
        <v>30</v>
      </c>
      <c r="AE2">
        <v>33</v>
      </c>
      <c r="AF2">
        <v>25</v>
      </c>
      <c r="AG2">
        <v>32</v>
      </c>
      <c r="AH2">
        <v>38</v>
      </c>
      <c r="AK2">
        <v>12</v>
      </c>
    </row>
    <row r="3" spans="1:37" x14ac:dyDescent="0.3">
      <c r="A3" s="1" t="s">
        <v>16</v>
      </c>
      <c r="G3">
        <v>2</v>
      </c>
      <c r="I3">
        <v>12</v>
      </c>
      <c r="K3">
        <v>27</v>
      </c>
      <c r="M3">
        <v>26</v>
      </c>
      <c r="O3">
        <v>6</v>
      </c>
    </row>
    <row r="4" spans="1:37" x14ac:dyDescent="0.3">
      <c r="A4" s="1" t="s">
        <v>1</v>
      </c>
      <c r="B4">
        <v>39</v>
      </c>
      <c r="C4">
        <v>1</v>
      </c>
      <c r="D4">
        <v>16</v>
      </c>
      <c r="E4">
        <v>7</v>
      </c>
      <c r="F4">
        <v>1</v>
      </c>
      <c r="AE4">
        <v>10</v>
      </c>
      <c r="AG4">
        <v>20</v>
      </c>
    </row>
    <row r="5" spans="1:37" x14ac:dyDescent="0.3">
      <c r="A5" s="1" t="s">
        <v>8</v>
      </c>
      <c r="G5">
        <v>3</v>
      </c>
      <c r="I5">
        <v>23</v>
      </c>
      <c r="K5">
        <v>3</v>
      </c>
      <c r="M5">
        <v>1</v>
      </c>
      <c r="X5">
        <v>100</v>
      </c>
      <c r="Y5">
        <v>13</v>
      </c>
    </row>
    <row r="6" spans="1:37" x14ac:dyDescent="0.3">
      <c r="A6" s="1" t="s">
        <v>2</v>
      </c>
      <c r="B6">
        <v>12</v>
      </c>
      <c r="D6">
        <v>3</v>
      </c>
      <c r="K6">
        <v>3</v>
      </c>
      <c r="M6">
        <v>5</v>
      </c>
      <c r="AE6">
        <v>1</v>
      </c>
    </row>
    <row r="7" spans="1:37" x14ac:dyDescent="0.3">
      <c r="A7" s="1" t="s">
        <v>3</v>
      </c>
      <c r="G7">
        <v>71</v>
      </c>
      <c r="K7">
        <v>67</v>
      </c>
      <c r="AJ7">
        <v>24</v>
      </c>
      <c r="AK7">
        <v>33</v>
      </c>
    </row>
    <row r="8" spans="1:37" x14ac:dyDescent="0.3">
      <c r="A8" s="1" t="s">
        <v>4</v>
      </c>
      <c r="I8">
        <v>1</v>
      </c>
    </row>
    <row r="9" spans="1:37" x14ac:dyDescent="0.3">
      <c r="A9" s="1" t="s">
        <v>5</v>
      </c>
      <c r="B9">
        <v>14</v>
      </c>
      <c r="E9">
        <v>8</v>
      </c>
      <c r="G9">
        <v>5</v>
      </c>
      <c r="H9">
        <v>3</v>
      </c>
      <c r="I9">
        <v>63</v>
      </c>
      <c r="J9">
        <v>1</v>
      </c>
      <c r="K9">
        <v>8</v>
      </c>
      <c r="L9">
        <v>15</v>
      </c>
      <c r="M9">
        <v>5</v>
      </c>
      <c r="N9">
        <v>5</v>
      </c>
      <c r="O9">
        <v>4</v>
      </c>
      <c r="Y9">
        <v>13</v>
      </c>
      <c r="AD9">
        <v>27</v>
      </c>
      <c r="AF9">
        <v>12</v>
      </c>
      <c r="AG9">
        <v>3</v>
      </c>
      <c r="AH9">
        <v>4</v>
      </c>
      <c r="AJ9">
        <v>36</v>
      </c>
      <c r="AK9">
        <v>6</v>
      </c>
    </row>
    <row r="10" spans="1:37" x14ac:dyDescent="0.3">
      <c r="A10" s="1" t="s">
        <v>6</v>
      </c>
      <c r="G10">
        <v>39</v>
      </c>
      <c r="I10">
        <v>1</v>
      </c>
      <c r="M10">
        <v>25</v>
      </c>
      <c r="O10">
        <v>38</v>
      </c>
      <c r="AD10">
        <v>28</v>
      </c>
      <c r="AE10">
        <v>22</v>
      </c>
      <c r="AF10">
        <v>49</v>
      </c>
      <c r="AG10">
        <v>17</v>
      </c>
      <c r="AH10">
        <v>23</v>
      </c>
      <c r="AJ10">
        <v>3</v>
      </c>
      <c r="AK10">
        <v>24</v>
      </c>
    </row>
    <row r="11" spans="1:37" x14ac:dyDescent="0.3">
      <c r="A11" s="1" t="s">
        <v>7</v>
      </c>
      <c r="G11">
        <v>9</v>
      </c>
      <c r="K11">
        <v>20</v>
      </c>
      <c r="M11">
        <v>18</v>
      </c>
      <c r="O11">
        <v>2</v>
      </c>
      <c r="AD11">
        <v>5</v>
      </c>
      <c r="AF11">
        <v>0</v>
      </c>
    </row>
    <row r="12" spans="1:37" x14ac:dyDescent="0.3">
      <c r="A12" s="1" t="s">
        <v>9</v>
      </c>
      <c r="H12">
        <v>16</v>
      </c>
      <c r="J12">
        <v>20</v>
      </c>
      <c r="L12">
        <v>62</v>
      </c>
      <c r="N12">
        <v>49</v>
      </c>
      <c r="Y12">
        <v>13</v>
      </c>
    </row>
    <row r="13" spans="1:37" x14ac:dyDescent="0.3">
      <c r="A13" s="1" t="s">
        <v>10</v>
      </c>
      <c r="G13">
        <v>1</v>
      </c>
      <c r="L13">
        <v>13</v>
      </c>
    </row>
    <row r="14" spans="1:37" x14ac:dyDescent="0.3">
      <c r="A14" s="1" t="s">
        <v>11</v>
      </c>
      <c r="E14">
        <v>41</v>
      </c>
      <c r="J14">
        <v>18</v>
      </c>
      <c r="L14">
        <v>6</v>
      </c>
      <c r="N14">
        <v>10</v>
      </c>
      <c r="AE14">
        <v>9</v>
      </c>
      <c r="AG14">
        <v>8</v>
      </c>
      <c r="AH14">
        <v>1</v>
      </c>
    </row>
    <row r="15" spans="1:37" x14ac:dyDescent="0.3">
      <c r="A15" s="1" t="s">
        <v>34</v>
      </c>
      <c r="L15">
        <v>2</v>
      </c>
      <c r="N15">
        <v>11</v>
      </c>
      <c r="Y15">
        <v>3</v>
      </c>
      <c r="AE15">
        <v>11</v>
      </c>
      <c r="AF15">
        <v>1</v>
      </c>
      <c r="AG15">
        <v>5</v>
      </c>
      <c r="AI15">
        <v>2</v>
      </c>
    </row>
    <row r="16" spans="1:37" x14ac:dyDescent="0.3">
      <c r="A16" s="1" t="s">
        <v>29</v>
      </c>
    </row>
    <row r="17" spans="1:35" x14ac:dyDescent="0.3">
      <c r="A17" s="1" t="s">
        <v>21</v>
      </c>
      <c r="Y17">
        <v>2</v>
      </c>
    </row>
    <row r="18" spans="1:35" x14ac:dyDescent="0.3">
      <c r="A18" s="1" t="s">
        <v>184</v>
      </c>
      <c r="F18">
        <v>1</v>
      </c>
      <c r="H18">
        <v>33</v>
      </c>
      <c r="J18">
        <v>31</v>
      </c>
      <c r="L18">
        <v>16</v>
      </c>
      <c r="N18">
        <v>30</v>
      </c>
      <c r="AI18">
        <v>80</v>
      </c>
    </row>
    <row r="19" spans="1:35" x14ac:dyDescent="0.3">
      <c r="A19" s="1" t="s">
        <v>50</v>
      </c>
      <c r="H19">
        <v>1</v>
      </c>
      <c r="J19">
        <v>3</v>
      </c>
      <c r="N19">
        <v>5</v>
      </c>
      <c r="AI19">
        <v>2</v>
      </c>
    </row>
    <row r="20" spans="1:35" x14ac:dyDescent="0.3">
      <c r="A20" s="1" t="s">
        <v>13</v>
      </c>
      <c r="B20">
        <v>4</v>
      </c>
      <c r="D20">
        <v>51</v>
      </c>
      <c r="H20">
        <v>38</v>
      </c>
      <c r="L20">
        <v>3</v>
      </c>
    </row>
    <row r="21" spans="1:35" x14ac:dyDescent="0.3">
      <c r="A21" s="1" t="s">
        <v>14</v>
      </c>
      <c r="D21">
        <v>9</v>
      </c>
      <c r="E21">
        <v>2</v>
      </c>
      <c r="F21">
        <v>32</v>
      </c>
      <c r="H21">
        <v>10</v>
      </c>
      <c r="J21">
        <v>22</v>
      </c>
      <c r="AI21">
        <v>13</v>
      </c>
    </row>
    <row r="22" spans="1:35" x14ac:dyDescent="0.3">
      <c r="A22" s="1" t="s">
        <v>15</v>
      </c>
      <c r="D22">
        <v>10</v>
      </c>
      <c r="E22">
        <v>28</v>
      </c>
      <c r="F22">
        <v>16</v>
      </c>
      <c r="J22">
        <v>2</v>
      </c>
      <c r="P22">
        <v>53</v>
      </c>
      <c r="Q22">
        <v>99</v>
      </c>
      <c r="R22">
        <v>22</v>
      </c>
      <c r="S22">
        <v>100</v>
      </c>
      <c r="T22">
        <v>6</v>
      </c>
      <c r="U22">
        <v>82</v>
      </c>
      <c r="V22">
        <v>90</v>
      </c>
      <c r="W22">
        <v>100</v>
      </c>
      <c r="Z22">
        <v>27</v>
      </c>
      <c r="AA22">
        <v>98</v>
      </c>
      <c r="AC22">
        <v>90</v>
      </c>
    </row>
    <row r="23" spans="1:35" x14ac:dyDescent="0.3">
      <c r="A23" s="1" t="s">
        <v>39</v>
      </c>
    </row>
    <row r="24" spans="1:35" x14ac:dyDescent="0.3">
      <c r="A24" s="1" t="s">
        <v>17</v>
      </c>
      <c r="H24">
        <v>6</v>
      </c>
      <c r="N24">
        <v>5</v>
      </c>
      <c r="Y24">
        <v>25</v>
      </c>
    </row>
    <row r="25" spans="1:35" x14ac:dyDescent="0.3">
      <c r="A25" s="1" t="s">
        <v>18</v>
      </c>
      <c r="N25">
        <v>43</v>
      </c>
    </row>
    <row r="26" spans="1:35" x14ac:dyDescent="0.3">
      <c r="A26" s="1" t="s">
        <v>19</v>
      </c>
      <c r="N26">
        <v>4</v>
      </c>
      <c r="V26">
        <v>2</v>
      </c>
      <c r="AE26">
        <v>2</v>
      </c>
      <c r="AI26">
        <v>3</v>
      </c>
    </row>
    <row r="27" spans="1:35" x14ac:dyDescent="0.3">
      <c r="A27" s="1" t="s">
        <v>20</v>
      </c>
      <c r="N27">
        <v>1</v>
      </c>
    </row>
    <row r="28" spans="1:35" x14ac:dyDescent="0.3">
      <c r="A28" s="1" t="s">
        <v>25</v>
      </c>
      <c r="B28">
        <v>37</v>
      </c>
      <c r="C28">
        <v>100</v>
      </c>
      <c r="E28">
        <v>50</v>
      </c>
      <c r="AG28">
        <v>4</v>
      </c>
    </row>
    <row r="29" spans="1:35" x14ac:dyDescent="0.3">
      <c r="A29" s="1" t="s">
        <v>22</v>
      </c>
    </row>
    <row r="30" spans="1:35" x14ac:dyDescent="0.3">
      <c r="A30" s="1" t="s">
        <v>23</v>
      </c>
      <c r="B30">
        <v>2</v>
      </c>
      <c r="D30">
        <v>3</v>
      </c>
      <c r="F30">
        <v>4</v>
      </c>
    </row>
    <row r="31" spans="1:35" x14ac:dyDescent="0.3">
      <c r="A31" s="1" t="s">
        <v>24</v>
      </c>
    </row>
    <row r="32" spans="1:35" x14ac:dyDescent="0.3">
      <c r="A32" s="1" t="s">
        <v>40</v>
      </c>
    </row>
    <row r="33" spans="1:37" x14ac:dyDescent="0.3">
      <c r="A33" s="1" t="s">
        <v>26</v>
      </c>
      <c r="H33">
        <v>3</v>
      </c>
      <c r="K33">
        <v>1</v>
      </c>
      <c r="AK33">
        <v>2</v>
      </c>
    </row>
    <row r="34" spans="1:37" x14ac:dyDescent="0.3">
      <c r="A34" s="1" t="s">
        <v>32</v>
      </c>
      <c r="L34">
        <v>3</v>
      </c>
    </row>
    <row r="35" spans="1:37" x14ac:dyDescent="0.3">
      <c r="A35" s="1" t="s">
        <v>27</v>
      </c>
      <c r="L35">
        <v>1</v>
      </c>
    </row>
    <row r="36" spans="1:37" x14ac:dyDescent="0.3">
      <c r="A36" s="1" t="s">
        <v>28</v>
      </c>
      <c r="L36">
        <v>5</v>
      </c>
    </row>
    <row r="37" spans="1:37" x14ac:dyDescent="0.3">
      <c r="A37" s="1" t="s">
        <v>30</v>
      </c>
    </row>
    <row r="38" spans="1:37" x14ac:dyDescent="0.3">
      <c r="A38" s="1" t="s">
        <v>33</v>
      </c>
    </row>
    <row r="39" spans="1:37" x14ac:dyDescent="0.3">
      <c r="A39" s="1" t="s">
        <v>31</v>
      </c>
    </row>
    <row r="40" spans="1:37" x14ac:dyDescent="0.3">
      <c r="A40" s="1" t="s">
        <v>35</v>
      </c>
    </row>
    <row r="41" spans="1:37" x14ac:dyDescent="0.3">
      <c r="A41" s="1" t="s">
        <v>36</v>
      </c>
      <c r="G41">
        <v>3</v>
      </c>
      <c r="O41">
        <v>7</v>
      </c>
      <c r="Y41">
        <v>1</v>
      </c>
    </row>
    <row r="42" spans="1:37" x14ac:dyDescent="0.3">
      <c r="A42" s="1" t="s">
        <v>281</v>
      </c>
      <c r="G42">
        <v>1</v>
      </c>
    </row>
    <row r="43" spans="1:37" x14ac:dyDescent="0.3">
      <c r="A43" s="1" t="s">
        <v>38</v>
      </c>
    </row>
    <row r="44" spans="1:37" x14ac:dyDescent="0.3">
      <c r="A44" s="1" t="s">
        <v>41</v>
      </c>
      <c r="F44">
        <v>1</v>
      </c>
      <c r="O44">
        <v>42</v>
      </c>
      <c r="AB44">
        <v>100</v>
      </c>
      <c r="AF44">
        <v>5</v>
      </c>
      <c r="AH44">
        <v>0</v>
      </c>
    </row>
    <row r="45" spans="1:37" x14ac:dyDescent="0.3">
      <c r="A45" s="1" t="s">
        <v>42</v>
      </c>
      <c r="O45">
        <v>1</v>
      </c>
      <c r="AH45">
        <v>5</v>
      </c>
    </row>
    <row r="46" spans="1:37" x14ac:dyDescent="0.3">
      <c r="A46" s="1" t="s">
        <v>71</v>
      </c>
      <c r="F46">
        <v>4</v>
      </c>
    </row>
    <row r="47" spans="1:37" x14ac:dyDescent="0.3">
      <c r="A47" s="1" t="s">
        <v>43</v>
      </c>
      <c r="E47">
        <v>3</v>
      </c>
      <c r="F47">
        <v>5</v>
      </c>
    </row>
    <row r="48" spans="1:37" x14ac:dyDescent="0.3">
      <c r="A48" s="1" t="s">
        <v>46</v>
      </c>
      <c r="D48">
        <v>25</v>
      </c>
      <c r="E48">
        <v>2</v>
      </c>
      <c r="F48">
        <v>16</v>
      </c>
      <c r="Y48">
        <v>8</v>
      </c>
    </row>
    <row r="49" spans="1:35" x14ac:dyDescent="0.3">
      <c r="A49" s="1" t="s">
        <v>44</v>
      </c>
      <c r="B49">
        <v>1</v>
      </c>
      <c r="D49">
        <v>3</v>
      </c>
      <c r="F49">
        <v>5</v>
      </c>
    </row>
    <row r="50" spans="1:35" x14ac:dyDescent="0.3">
      <c r="A50" s="1" t="s">
        <v>70</v>
      </c>
      <c r="D50">
        <v>8</v>
      </c>
      <c r="E50">
        <v>2</v>
      </c>
      <c r="F50">
        <v>11</v>
      </c>
    </row>
    <row r="51" spans="1:35" x14ac:dyDescent="0.3">
      <c r="A51" s="1" t="s">
        <v>45</v>
      </c>
      <c r="B51">
        <v>2</v>
      </c>
      <c r="D51">
        <v>2</v>
      </c>
      <c r="E51">
        <v>2</v>
      </c>
      <c r="F51">
        <v>16</v>
      </c>
      <c r="P51">
        <v>10</v>
      </c>
      <c r="R51">
        <v>6</v>
      </c>
      <c r="T51">
        <v>8</v>
      </c>
      <c r="V51">
        <v>1</v>
      </c>
      <c r="Z51">
        <v>43</v>
      </c>
      <c r="AC51">
        <v>10</v>
      </c>
    </row>
    <row r="52" spans="1:35" x14ac:dyDescent="0.3">
      <c r="A52" s="1" t="s">
        <v>74</v>
      </c>
      <c r="AE52">
        <v>13</v>
      </c>
      <c r="AG52">
        <v>1</v>
      </c>
      <c r="AI52">
        <v>0</v>
      </c>
    </row>
    <row r="53" spans="1:35" x14ac:dyDescent="0.3">
      <c r="A53" s="1" t="s">
        <v>51</v>
      </c>
      <c r="E53">
        <v>3</v>
      </c>
    </row>
    <row r="54" spans="1:35" x14ac:dyDescent="0.3">
      <c r="A54" s="1" t="s">
        <v>47</v>
      </c>
    </row>
    <row r="55" spans="1:35" x14ac:dyDescent="0.3">
      <c r="A55" s="1" t="s">
        <v>48</v>
      </c>
      <c r="AA55">
        <v>2</v>
      </c>
    </row>
    <row r="56" spans="1:35" x14ac:dyDescent="0.3">
      <c r="A56" s="1" t="s">
        <v>72</v>
      </c>
    </row>
    <row r="57" spans="1:35" x14ac:dyDescent="0.3">
      <c r="A57" s="1" t="s">
        <v>73</v>
      </c>
    </row>
    <row r="58" spans="1:35" x14ac:dyDescent="0.3">
      <c r="A58" s="1" t="s">
        <v>49</v>
      </c>
      <c r="Y58">
        <v>5</v>
      </c>
      <c r="AI58">
        <v>1</v>
      </c>
    </row>
    <row r="59" spans="1:35" x14ac:dyDescent="0.3">
      <c r="A59" s="1" t="s">
        <v>52</v>
      </c>
    </row>
    <row r="60" spans="1:35" x14ac:dyDescent="0.3">
      <c r="A60" s="1" t="s">
        <v>53</v>
      </c>
      <c r="V60">
        <v>3</v>
      </c>
    </row>
    <row r="61" spans="1:35" x14ac:dyDescent="0.3">
      <c r="A61" s="1" t="s">
        <v>54</v>
      </c>
      <c r="Q61">
        <v>1</v>
      </c>
      <c r="V61">
        <v>4</v>
      </c>
    </row>
    <row r="62" spans="1:35" x14ac:dyDescent="0.3">
      <c r="A62" s="1" t="s">
        <v>55</v>
      </c>
      <c r="T62">
        <v>2</v>
      </c>
    </row>
    <row r="63" spans="1:35" x14ac:dyDescent="0.3">
      <c r="A63" s="1" t="s">
        <v>56</v>
      </c>
    </row>
    <row r="64" spans="1:35" x14ac:dyDescent="0.3">
      <c r="A64" s="1" t="s">
        <v>59</v>
      </c>
    </row>
    <row r="65" spans="1:37" x14ac:dyDescent="0.3">
      <c r="A65" s="1" t="s">
        <v>57</v>
      </c>
      <c r="AD65">
        <v>3</v>
      </c>
      <c r="AK65">
        <v>8</v>
      </c>
    </row>
    <row r="66" spans="1:37" x14ac:dyDescent="0.3">
      <c r="A66" s="1" t="s">
        <v>58</v>
      </c>
    </row>
    <row r="67" spans="1:37" x14ac:dyDescent="0.3">
      <c r="A67" s="1" t="s">
        <v>60</v>
      </c>
    </row>
    <row r="68" spans="1:37" x14ac:dyDescent="0.3">
      <c r="A68" s="1" t="s">
        <v>61</v>
      </c>
    </row>
    <row r="69" spans="1:37" x14ac:dyDescent="0.3">
      <c r="A69" s="1" t="s">
        <v>62</v>
      </c>
    </row>
    <row r="70" spans="1:37" x14ac:dyDescent="0.3">
      <c r="A70" s="1" t="s">
        <v>63</v>
      </c>
      <c r="T70">
        <v>77</v>
      </c>
    </row>
    <row r="71" spans="1:37" x14ac:dyDescent="0.3">
      <c r="A71" s="1" t="s">
        <v>64</v>
      </c>
      <c r="T71">
        <v>7</v>
      </c>
    </row>
    <row r="72" spans="1:37" x14ac:dyDescent="0.3">
      <c r="A72" s="1" t="s">
        <v>65</v>
      </c>
    </row>
    <row r="73" spans="1:37" x14ac:dyDescent="0.3">
      <c r="A73" s="1" t="s">
        <v>66</v>
      </c>
      <c r="Y73">
        <v>33</v>
      </c>
    </row>
    <row r="74" spans="1:37" x14ac:dyDescent="0.3">
      <c r="A74" s="1" t="s">
        <v>67</v>
      </c>
    </row>
    <row r="75" spans="1:37" x14ac:dyDescent="0.3">
      <c r="A75" s="1" t="s">
        <v>68</v>
      </c>
    </row>
    <row r="76" spans="1:37" x14ac:dyDescent="0.3">
      <c r="A76" s="1" t="s">
        <v>69</v>
      </c>
    </row>
    <row r="77" spans="1:37" x14ac:dyDescent="0.3">
      <c r="A77" s="1" t="s">
        <v>272</v>
      </c>
      <c r="AF77">
        <v>14</v>
      </c>
      <c r="AH77">
        <v>25</v>
      </c>
      <c r="AJ77">
        <v>49</v>
      </c>
      <c r="AK77">
        <v>42</v>
      </c>
    </row>
    <row r="78" spans="1:37" x14ac:dyDescent="0.3">
      <c r="A78" s="1" t="s">
        <v>273</v>
      </c>
      <c r="AD78">
        <v>6</v>
      </c>
      <c r="AF78">
        <v>1</v>
      </c>
      <c r="AH78">
        <v>8</v>
      </c>
      <c r="AJ78">
        <v>4</v>
      </c>
      <c r="AK78">
        <v>4</v>
      </c>
    </row>
    <row r="79" spans="1:37" x14ac:dyDescent="0.3">
      <c r="A79" s="1" t="s">
        <v>189</v>
      </c>
      <c r="AE79">
        <v>4</v>
      </c>
      <c r="AG79">
        <v>9</v>
      </c>
      <c r="AI79">
        <v>0</v>
      </c>
    </row>
    <row r="80" spans="1:37" x14ac:dyDescent="0.3">
      <c r="A80" s="1" t="s">
        <v>278</v>
      </c>
      <c r="AG80">
        <v>2</v>
      </c>
      <c r="AI80">
        <v>1</v>
      </c>
    </row>
    <row r="81" spans="1:34" x14ac:dyDescent="0.3">
      <c r="A81" s="1" t="s">
        <v>93</v>
      </c>
      <c r="AD81">
        <v>4</v>
      </c>
      <c r="AH81">
        <v>1</v>
      </c>
    </row>
    <row r="82" spans="1:34" x14ac:dyDescent="0.3">
      <c r="A82" s="1" t="s">
        <v>294</v>
      </c>
      <c r="AE82">
        <v>3</v>
      </c>
      <c r="AG82">
        <v>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2"/>
  <sheetViews>
    <sheetView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A59" sqref="A59"/>
    </sheetView>
  </sheetViews>
  <sheetFormatPr defaultRowHeight="12.5" x14ac:dyDescent="0.25"/>
  <cols>
    <col min="1" max="1" width="25.1796875" bestFit="1" customWidth="1"/>
    <col min="2" max="23" width="10.7265625" customWidth="1"/>
    <col min="24" max="24" width="11.7265625" customWidth="1"/>
    <col min="25" max="25" width="11.7265625" bestFit="1" customWidth="1"/>
    <col min="255" max="255" width="25.1796875" bestFit="1" customWidth="1"/>
    <col min="256" max="279" width="10.7265625" customWidth="1"/>
    <col min="280" max="280" width="11.7265625" customWidth="1"/>
    <col min="281" max="281" width="11.7265625" bestFit="1" customWidth="1"/>
    <col min="511" max="511" width="25.1796875" bestFit="1" customWidth="1"/>
    <col min="512" max="535" width="10.7265625" customWidth="1"/>
    <col min="536" max="536" width="11.7265625" customWidth="1"/>
    <col min="537" max="537" width="11.7265625" bestFit="1" customWidth="1"/>
    <col min="767" max="767" width="25.1796875" bestFit="1" customWidth="1"/>
    <col min="768" max="791" width="10.7265625" customWidth="1"/>
    <col min="792" max="792" width="11.7265625" customWidth="1"/>
    <col min="793" max="793" width="11.7265625" bestFit="1" customWidth="1"/>
    <col min="1023" max="1023" width="25.1796875" bestFit="1" customWidth="1"/>
    <col min="1024" max="1047" width="10.7265625" customWidth="1"/>
    <col min="1048" max="1048" width="11.7265625" customWidth="1"/>
    <col min="1049" max="1049" width="11.7265625" bestFit="1" customWidth="1"/>
    <col min="1279" max="1279" width="25.1796875" bestFit="1" customWidth="1"/>
    <col min="1280" max="1303" width="10.7265625" customWidth="1"/>
    <col min="1304" max="1304" width="11.7265625" customWidth="1"/>
    <col min="1305" max="1305" width="11.7265625" bestFit="1" customWidth="1"/>
    <col min="1535" max="1535" width="25.1796875" bestFit="1" customWidth="1"/>
    <col min="1536" max="1559" width="10.7265625" customWidth="1"/>
    <col min="1560" max="1560" width="11.7265625" customWidth="1"/>
    <col min="1561" max="1561" width="11.7265625" bestFit="1" customWidth="1"/>
    <col min="1791" max="1791" width="25.1796875" bestFit="1" customWidth="1"/>
    <col min="1792" max="1815" width="10.7265625" customWidth="1"/>
    <col min="1816" max="1816" width="11.7265625" customWidth="1"/>
    <col min="1817" max="1817" width="11.7265625" bestFit="1" customWidth="1"/>
    <col min="2047" max="2047" width="25.1796875" bestFit="1" customWidth="1"/>
    <col min="2048" max="2071" width="10.7265625" customWidth="1"/>
    <col min="2072" max="2072" width="11.7265625" customWidth="1"/>
    <col min="2073" max="2073" width="11.7265625" bestFit="1" customWidth="1"/>
    <col min="2303" max="2303" width="25.1796875" bestFit="1" customWidth="1"/>
    <col min="2304" max="2327" width="10.7265625" customWidth="1"/>
    <col min="2328" max="2328" width="11.7265625" customWidth="1"/>
    <col min="2329" max="2329" width="11.7265625" bestFit="1" customWidth="1"/>
    <col min="2559" max="2559" width="25.1796875" bestFit="1" customWidth="1"/>
    <col min="2560" max="2583" width="10.7265625" customWidth="1"/>
    <col min="2584" max="2584" width="11.7265625" customWidth="1"/>
    <col min="2585" max="2585" width="11.7265625" bestFit="1" customWidth="1"/>
    <col min="2815" max="2815" width="25.1796875" bestFit="1" customWidth="1"/>
    <col min="2816" max="2839" width="10.7265625" customWidth="1"/>
    <col min="2840" max="2840" width="11.7265625" customWidth="1"/>
    <col min="2841" max="2841" width="11.7265625" bestFit="1" customWidth="1"/>
    <col min="3071" max="3071" width="25.1796875" bestFit="1" customWidth="1"/>
    <col min="3072" max="3095" width="10.7265625" customWidth="1"/>
    <col min="3096" max="3096" width="11.7265625" customWidth="1"/>
    <col min="3097" max="3097" width="11.7265625" bestFit="1" customWidth="1"/>
    <col min="3327" max="3327" width="25.1796875" bestFit="1" customWidth="1"/>
    <col min="3328" max="3351" width="10.7265625" customWidth="1"/>
    <col min="3352" max="3352" width="11.7265625" customWidth="1"/>
    <col min="3353" max="3353" width="11.7265625" bestFit="1" customWidth="1"/>
    <col min="3583" max="3583" width="25.1796875" bestFit="1" customWidth="1"/>
    <col min="3584" max="3607" width="10.7265625" customWidth="1"/>
    <col min="3608" max="3608" width="11.7265625" customWidth="1"/>
    <col min="3609" max="3609" width="11.7265625" bestFit="1" customWidth="1"/>
    <col min="3839" max="3839" width="25.1796875" bestFit="1" customWidth="1"/>
    <col min="3840" max="3863" width="10.7265625" customWidth="1"/>
    <col min="3864" max="3864" width="11.7265625" customWidth="1"/>
    <col min="3865" max="3865" width="11.7265625" bestFit="1" customWidth="1"/>
    <col min="4095" max="4095" width="25.1796875" bestFit="1" customWidth="1"/>
    <col min="4096" max="4119" width="10.7265625" customWidth="1"/>
    <col min="4120" max="4120" width="11.7265625" customWidth="1"/>
    <col min="4121" max="4121" width="11.7265625" bestFit="1" customWidth="1"/>
    <col min="4351" max="4351" width="25.1796875" bestFit="1" customWidth="1"/>
    <col min="4352" max="4375" width="10.7265625" customWidth="1"/>
    <col min="4376" max="4376" width="11.7265625" customWidth="1"/>
    <col min="4377" max="4377" width="11.7265625" bestFit="1" customWidth="1"/>
    <col min="4607" max="4607" width="25.1796875" bestFit="1" customWidth="1"/>
    <col min="4608" max="4631" width="10.7265625" customWidth="1"/>
    <col min="4632" max="4632" width="11.7265625" customWidth="1"/>
    <col min="4633" max="4633" width="11.7265625" bestFit="1" customWidth="1"/>
    <col min="4863" max="4863" width="25.1796875" bestFit="1" customWidth="1"/>
    <col min="4864" max="4887" width="10.7265625" customWidth="1"/>
    <col min="4888" max="4888" width="11.7265625" customWidth="1"/>
    <col min="4889" max="4889" width="11.7265625" bestFit="1" customWidth="1"/>
    <col min="5119" max="5119" width="25.1796875" bestFit="1" customWidth="1"/>
    <col min="5120" max="5143" width="10.7265625" customWidth="1"/>
    <col min="5144" max="5144" width="11.7265625" customWidth="1"/>
    <col min="5145" max="5145" width="11.7265625" bestFit="1" customWidth="1"/>
    <col min="5375" max="5375" width="25.1796875" bestFit="1" customWidth="1"/>
    <col min="5376" max="5399" width="10.7265625" customWidth="1"/>
    <col min="5400" max="5400" width="11.7265625" customWidth="1"/>
    <col min="5401" max="5401" width="11.7265625" bestFit="1" customWidth="1"/>
    <col min="5631" max="5631" width="25.1796875" bestFit="1" customWidth="1"/>
    <col min="5632" max="5655" width="10.7265625" customWidth="1"/>
    <col min="5656" max="5656" width="11.7265625" customWidth="1"/>
    <col min="5657" max="5657" width="11.7265625" bestFit="1" customWidth="1"/>
    <col min="5887" max="5887" width="25.1796875" bestFit="1" customWidth="1"/>
    <col min="5888" max="5911" width="10.7265625" customWidth="1"/>
    <col min="5912" max="5912" width="11.7265625" customWidth="1"/>
    <col min="5913" max="5913" width="11.7265625" bestFit="1" customWidth="1"/>
    <col min="6143" max="6143" width="25.1796875" bestFit="1" customWidth="1"/>
    <col min="6144" max="6167" width="10.7265625" customWidth="1"/>
    <col min="6168" max="6168" width="11.7265625" customWidth="1"/>
    <col min="6169" max="6169" width="11.7265625" bestFit="1" customWidth="1"/>
    <col min="6399" max="6399" width="25.1796875" bestFit="1" customWidth="1"/>
    <col min="6400" max="6423" width="10.7265625" customWidth="1"/>
    <col min="6424" max="6424" width="11.7265625" customWidth="1"/>
    <col min="6425" max="6425" width="11.7265625" bestFit="1" customWidth="1"/>
    <col min="6655" max="6655" width="25.1796875" bestFit="1" customWidth="1"/>
    <col min="6656" max="6679" width="10.7265625" customWidth="1"/>
    <col min="6680" max="6680" width="11.7265625" customWidth="1"/>
    <col min="6681" max="6681" width="11.7265625" bestFit="1" customWidth="1"/>
    <col min="6911" max="6911" width="25.1796875" bestFit="1" customWidth="1"/>
    <col min="6912" max="6935" width="10.7265625" customWidth="1"/>
    <col min="6936" max="6936" width="11.7265625" customWidth="1"/>
    <col min="6937" max="6937" width="11.7265625" bestFit="1" customWidth="1"/>
    <col min="7167" max="7167" width="25.1796875" bestFit="1" customWidth="1"/>
    <col min="7168" max="7191" width="10.7265625" customWidth="1"/>
    <col min="7192" max="7192" width="11.7265625" customWidth="1"/>
    <col min="7193" max="7193" width="11.7265625" bestFit="1" customWidth="1"/>
    <col min="7423" max="7423" width="25.1796875" bestFit="1" customWidth="1"/>
    <col min="7424" max="7447" width="10.7265625" customWidth="1"/>
    <col min="7448" max="7448" width="11.7265625" customWidth="1"/>
    <col min="7449" max="7449" width="11.7265625" bestFit="1" customWidth="1"/>
    <col min="7679" max="7679" width="25.1796875" bestFit="1" customWidth="1"/>
    <col min="7680" max="7703" width="10.7265625" customWidth="1"/>
    <col min="7704" max="7704" width="11.7265625" customWidth="1"/>
    <col min="7705" max="7705" width="11.7265625" bestFit="1" customWidth="1"/>
    <col min="7935" max="7935" width="25.1796875" bestFit="1" customWidth="1"/>
    <col min="7936" max="7959" width="10.7265625" customWidth="1"/>
    <col min="7960" max="7960" width="11.7265625" customWidth="1"/>
    <col min="7961" max="7961" width="11.7265625" bestFit="1" customWidth="1"/>
    <col min="8191" max="8191" width="25.1796875" bestFit="1" customWidth="1"/>
    <col min="8192" max="8215" width="10.7265625" customWidth="1"/>
    <col min="8216" max="8216" width="11.7265625" customWidth="1"/>
    <col min="8217" max="8217" width="11.7265625" bestFit="1" customWidth="1"/>
    <col min="8447" max="8447" width="25.1796875" bestFit="1" customWidth="1"/>
    <col min="8448" max="8471" width="10.7265625" customWidth="1"/>
    <col min="8472" max="8472" width="11.7265625" customWidth="1"/>
    <col min="8473" max="8473" width="11.7265625" bestFit="1" customWidth="1"/>
    <col min="8703" max="8703" width="25.1796875" bestFit="1" customWidth="1"/>
    <col min="8704" max="8727" width="10.7265625" customWidth="1"/>
    <col min="8728" max="8728" width="11.7265625" customWidth="1"/>
    <col min="8729" max="8729" width="11.7265625" bestFit="1" customWidth="1"/>
    <col min="8959" max="8959" width="25.1796875" bestFit="1" customWidth="1"/>
    <col min="8960" max="8983" width="10.7265625" customWidth="1"/>
    <col min="8984" max="8984" width="11.7265625" customWidth="1"/>
    <col min="8985" max="8985" width="11.7265625" bestFit="1" customWidth="1"/>
    <col min="9215" max="9215" width="25.1796875" bestFit="1" customWidth="1"/>
    <col min="9216" max="9239" width="10.7265625" customWidth="1"/>
    <col min="9240" max="9240" width="11.7265625" customWidth="1"/>
    <col min="9241" max="9241" width="11.7265625" bestFit="1" customWidth="1"/>
    <col min="9471" max="9471" width="25.1796875" bestFit="1" customWidth="1"/>
    <col min="9472" max="9495" width="10.7265625" customWidth="1"/>
    <col min="9496" max="9496" width="11.7265625" customWidth="1"/>
    <col min="9497" max="9497" width="11.7265625" bestFit="1" customWidth="1"/>
    <col min="9727" max="9727" width="25.1796875" bestFit="1" customWidth="1"/>
    <col min="9728" max="9751" width="10.7265625" customWidth="1"/>
    <col min="9752" max="9752" width="11.7265625" customWidth="1"/>
    <col min="9753" max="9753" width="11.7265625" bestFit="1" customWidth="1"/>
    <col min="9983" max="9983" width="25.1796875" bestFit="1" customWidth="1"/>
    <col min="9984" max="10007" width="10.7265625" customWidth="1"/>
    <col min="10008" max="10008" width="11.7265625" customWidth="1"/>
    <col min="10009" max="10009" width="11.7265625" bestFit="1" customWidth="1"/>
    <col min="10239" max="10239" width="25.1796875" bestFit="1" customWidth="1"/>
    <col min="10240" max="10263" width="10.7265625" customWidth="1"/>
    <col min="10264" max="10264" width="11.7265625" customWidth="1"/>
    <col min="10265" max="10265" width="11.7265625" bestFit="1" customWidth="1"/>
    <col min="10495" max="10495" width="25.1796875" bestFit="1" customWidth="1"/>
    <col min="10496" max="10519" width="10.7265625" customWidth="1"/>
    <col min="10520" max="10520" width="11.7265625" customWidth="1"/>
    <col min="10521" max="10521" width="11.7265625" bestFit="1" customWidth="1"/>
    <col min="10751" max="10751" width="25.1796875" bestFit="1" customWidth="1"/>
    <col min="10752" max="10775" width="10.7265625" customWidth="1"/>
    <col min="10776" max="10776" width="11.7265625" customWidth="1"/>
    <col min="10777" max="10777" width="11.7265625" bestFit="1" customWidth="1"/>
    <col min="11007" max="11007" width="25.1796875" bestFit="1" customWidth="1"/>
    <col min="11008" max="11031" width="10.7265625" customWidth="1"/>
    <col min="11032" max="11032" width="11.7265625" customWidth="1"/>
    <col min="11033" max="11033" width="11.7265625" bestFit="1" customWidth="1"/>
    <col min="11263" max="11263" width="25.1796875" bestFit="1" customWidth="1"/>
    <col min="11264" max="11287" width="10.7265625" customWidth="1"/>
    <col min="11288" max="11288" width="11.7265625" customWidth="1"/>
    <col min="11289" max="11289" width="11.7265625" bestFit="1" customWidth="1"/>
    <col min="11519" max="11519" width="25.1796875" bestFit="1" customWidth="1"/>
    <col min="11520" max="11543" width="10.7265625" customWidth="1"/>
    <col min="11544" max="11544" width="11.7265625" customWidth="1"/>
    <col min="11545" max="11545" width="11.7265625" bestFit="1" customWidth="1"/>
    <col min="11775" max="11775" width="25.1796875" bestFit="1" customWidth="1"/>
    <col min="11776" max="11799" width="10.7265625" customWidth="1"/>
    <col min="11800" max="11800" width="11.7265625" customWidth="1"/>
    <col min="11801" max="11801" width="11.7265625" bestFit="1" customWidth="1"/>
    <col min="12031" max="12031" width="25.1796875" bestFit="1" customWidth="1"/>
    <col min="12032" max="12055" width="10.7265625" customWidth="1"/>
    <col min="12056" max="12056" width="11.7265625" customWidth="1"/>
    <col min="12057" max="12057" width="11.7265625" bestFit="1" customWidth="1"/>
    <col min="12287" max="12287" width="25.1796875" bestFit="1" customWidth="1"/>
    <col min="12288" max="12311" width="10.7265625" customWidth="1"/>
    <col min="12312" max="12312" width="11.7265625" customWidth="1"/>
    <col min="12313" max="12313" width="11.7265625" bestFit="1" customWidth="1"/>
    <col min="12543" max="12543" width="25.1796875" bestFit="1" customWidth="1"/>
    <col min="12544" max="12567" width="10.7265625" customWidth="1"/>
    <col min="12568" max="12568" width="11.7265625" customWidth="1"/>
    <col min="12569" max="12569" width="11.7265625" bestFit="1" customWidth="1"/>
    <col min="12799" max="12799" width="25.1796875" bestFit="1" customWidth="1"/>
    <col min="12800" max="12823" width="10.7265625" customWidth="1"/>
    <col min="12824" max="12824" width="11.7265625" customWidth="1"/>
    <col min="12825" max="12825" width="11.7265625" bestFit="1" customWidth="1"/>
    <col min="13055" max="13055" width="25.1796875" bestFit="1" customWidth="1"/>
    <col min="13056" max="13079" width="10.7265625" customWidth="1"/>
    <col min="13080" max="13080" width="11.7265625" customWidth="1"/>
    <col min="13081" max="13081" width="11.7265625" bestFit="1" customWidth="1"/>
    <col min="13311" max="13311" width="25.1796875" bestFit="1" customWidth="1"/>
    <col min="13312" max="13335" width="10.7265625" customWidth="1"/>
    <col min="13336" max="13336" width="11.7265625" customWidth="1"/>
    <col min="13337" max="13337" width="11.7265625" bestFit="1" customWidth="1"/>
    <col min="13567" max="13567" width="25.1796875" bestFit="1" customWidth="1"/>
    <col min="13568" max="13591" width="10.7265625" customWidth="1"/>
    <col min="13592" max="13592" width="11.7265625" customWidth="1"/>
    <col min="13593" max="13593" width="11.7265625" bestFit="1" customWidth="1"/>
    <col min="13823" max="13823" width="25.1796875" bestFit="1" customWidth="1"/>
    <col min="13824" max="13847" width="10.7265625" customWidth="1"/>
    <col min="13848" max="13848" width="11.7265625" customWidth="1"/>
    <col min="13849" max="13849" width="11.7265625" bestFit="1" customWidth="1"/>
    <col min="14079" max="14079" width="25.1796875" bestFit="1" customWidth="1"/>
    <col min="14080" max="14103" width="10.7265625" customWidth="1"/>
    <col min="14104" max="14104" width="11.7265625" customWidth="1"/>
    <col min="14105" max="14105" width="11.7265625" bestFit="1" customWidth="1"/>
    <col min="14335" max="14335" width="25.1796875" bestFit="1" customWidth="1"/>
    <col min="14336" max="14359" width="10.7265625" customWidth="1"/>
    <col min="14360" max="14360" width="11.7265625" customWidth="1"/>
    <col min="14361" max="14361" width="11.7265625" bestFit="1" customWidth="1"/>
    <col min="14591" max="14591" width="25.1796875" bestFit="1" customWidth="1"/>
    <col min="14592" max="14615" width="10.7265625" customWidth="1"/>
    <col min="14616" max="14616" width="11.7265625" customWidth="1"/>
    <col min="14617" max="14617" width="11.7265625" bestFit="1" customWidth="1"/>
    <col min="14847" max="14847" width="25.1796875" bestFit="1" customWidth="1"/>
    <col min="14848" max="14871" width="10.7265625" customWidth="1"/>
    <col min="14872" max="14872" width="11.7265625" customWidth="1"/>
    <col min="14873" max="14873" width="11.7265625" bestFit="1" customWidth="1"/>
    <col min="15103" max="15103" width="25.1796875" bestFit="1" customWidth="1"/>
    <col min="15104" max="15127" width="10.7265625" customWidth="1"/>
    <col min="15128" max="15128" width="11.7265625" customWidth="1"/>
    <col min="15129" max="15129" width="11.7265625" bestFit="1" customWidth="1"/>
    <col min="15359" max="15359" width="25.1796875" bestFit="1" customWidth="1"/>
    <col min="15360" max="15383" width="10.7265625" customWidth="1"/>
    <col min="15384" max="15384" width="11.7265625" customWidth="1"/>
    <col min="15385" max="15385" width="11.7265625" bestFit="1" customWidth="1"/>
    <col min="15615" max="15615" width="25.1796875" bestFit="1" customWidth="1"/>
    <col min="15616" max="15639" width="10.7265625" customWidth="1"/>
    <col min="15640" max="15640" width="11.7265625" customWidth="1"/>
    <col min="15641" max="15641" width="11.7265625" bestFit="1" customWidth="1"/>
    <col min="15871" max="15871" width="25.1796875" bestFit="1" customWidth="1"/>
    <col min="15872" max="15895" width="10.7265625" customWidth="1"/>
    <col min="15896" max="15896" width="11.7265625" customWidth="1"/>
    <col min="15897" max="15897" width="11.7265625" bestFit="1" customWidth="1"/>
    <col min="16127" max="16127" width="25.1796875" bestFit="1" customWidth="1"/>
    <col min="16128" max="16151" width="10.7265625" customWidth="1"/>
    <col min="16152" max="16152" width="11.7265625" customWidth="1"/>
    <col min="16153" max="16153" width="11.7265625" bestFit="1" customWidth="1"/>
  </cols>
  <sheetData>
    <row r="1" spans="1:25" ht="13" x14ac:dyDescent="0.3">
      <c r="A1" s="1" t="s">
        <v>85</v>
      </c>
      <c r="B1" t="s">
        <v>75</v>
      </c>
      <c r="C1" t="s">
        <v>91</v>
      </c>
      <c r="D1" t="s">
        <v>94</v>
      </c>
      <c r="E1" t="s">
        <v>97</v>
      </c>
      <c r="F1" t="s">
        <v>98</v>
      </c>
      <c r="G1" t="s">
        <v>102</v>
      </c>
      <c r="H1" t="s">
        <v>104</v>
      </c>
      <c r="I1" t="s">
        <v>113</v>
      </c>
      <c r="J1" t="s">
        <v>114</v>
      </c>
      <c r="K1" t="s">
        <v>118</v>
      </c>
      <c r="L1" t="s">
        <v>120</v>
      </c>
      <c r="M1" t="s">
        <v>121</v>
      </c>
      <c r="N1" t="s">
        <v>124</v>
      </c>
      <c r="O1" t="s">
        <v>127</v>
      </c>
      <c r="P1" t="s">
        <v>131</v>
      </c>
      <c r="Q1" t="s">
        <v>133</v>
      </c>
      <c r="R1" t="s">
        <v>134</v>
      </c>
      <c r="S1" t="s">
        <v>138</v>
      </c>
      <c r="T1" t="s">
        <v>139</v>
      </c>
      <c r="U1" t="s">
        <v>140</v>
      </c>
      <c r="V1" t="s">
        <v>142</v>
      </c>
      <c r="W1" t="s">
        <v>145</v>
      </c>
      <c r="X1" s="3" t="s">
        <v>412</v>
      </c>
      <c r="Y1" s="3" t="s">
        <v>249</v>
      </c>
    </row>
    <row r="2" spans="1:25" ht="13" x14ac:dyDescent="0.3">
      <c r="A2" s="1" t="s">
        <v>76</v>
      </c>
      <c r="B2" s="2">
        <v>40770</v>
      </c>
      <c r="C2" s="2">
        <v>40770</v>
      </c>
      <c r="D2" s="2">
        <v>40770</v>
      </c>
      <c r="E2" s="2">
        <v>40770</v>
      </c>
      <c r="F2" s="2">
        <v>40772</v>
      </c>
      <c r="G2" s="2">
        <v>40772</v>
      </c>
      <c r="H2" s="2">
        <v>40772</v>
      </c>
      <c r="I2" s="2">
        <v>40772</v>
      </c>
      <c r="J2" s="2">
        <v>40772</v>
      </c>
      <c r="K2" s="2">
        <v>40772</v>
      </c>
      <c r="L2" s="2">
        <v>40772</v>
      </c>
      <c r="M2" s="2">
        <v>40770</v>
      </c>
      <c r="N2" s="2">
        <v>40770</v>
      </c>
      <c r="O2" s="2">
        <v>40770</v>
      </c>
      <c r="P2" s="2">
        <v>40770</v>
      </c>
      <c r="Q2" s="2">
        <v>40772</v>
      </c>
      <c r="R2" s="2">
        <v>40773</v>
      </c>
      <c r="S2" s="2">
        <v>40773</v>
      </c>
      <c r="T2" s="2">
        <v>40773</v>
      </c>
      <c r="U2" s="2">
        <v>40773</v>
      </c>
      <c r="V2" s="2">
        <v>40773</v>
      </c>
      <c r="W2" s="2">
        <v>40773</v>
      </c>
      <c r="X2" s="2">
        <v>40807</v>
      </c>
      <c r="Y2" s="2">
        <v>40805</v>
      </c>
    </row>
    <row r="3" spans="1:25" ht="13" x14ac:dyDescent="0.3">
      <c r="A3" s="1" t="s">
        <v>80</v>
      </c>
      <c r="B3">
        <v>0</v>
      </c>
      <c r="F3">
        <v>4</v>
      </c>
      <c r="G3">
        <v>1</v>
      </c>
      <c r="I3">
        <v>5</v>
      </c>
      <c r="O3">
        <v>17</v>
      </c>
      <c r="W3">
        <v>1</v>
      </c>
      <c r="X3">
        <v>22</v>
      </c>
      <c r="Y3">
        <v>4</v>
      </c>
    </row>
    <row r="4" spans="1:25" ht="13" x14ac:dyDescent="0.3">
      <c r="A4" s="1" t="s">
        <v>82</v>
      </c>
      <c r="B4">
        <v>15</v>
      </c>
      <c r="C4">
        <v>46</v>
      </c>
      <c r="D4">
        <v>8</v>
      </c>
      <c r="E4">
        <v>87</v>
      </c>
      <c r="G4">
        <v>4</v>
      </c>
      <c r="H4">
        <v>3</v>
      </c>
      <c r="I4">
        <v>3</v>
      </c>
      <c r="J4">
        <v>6</v>
      </c>
      <c r="L4">
        <v>5</v>
      </c>
      <c r="W4">
        <v>1</v>
      </c>
    </row>
    <row r="5" spans="1:25" ht="13" x14ac:dyDescent="0.3">
      <c r="A5" s="1" t="s">
        <v>83</v>
      </c>
      <c r="B5">
        <v>2</v>
      </c>
      <c r="I5">
        <v>1</v>
      </c>
      <c r="J5">
        <v>3</v>
      </c>
      <c r="N5">
        <v>26</v>
      </c>
      <c r="P5">
        <v>60</v>
      </c>
      <c r="Q5">
        <v>87</v>
      </c>
      <c r="R5">
        <v>52</v>
      </c>
      <c r="S5">
        <v>60</v>
      </c>
      <c r="T5">
        <v>14</v>
      </c>
      <c r="U5">
        <v>46</v>
      </c>
      <c r="V5">
        <v>61</v>
      </c>
      <c r="W5">
        <v>85</v>
      </c>
      <c r="X5">
        <v>14</v>
      </c>
      <c r="Y5">
        <v>45</v>
      </c>
    </row>
    <row r="6" spans="1:25" ht="13" x14ac:dyDescent="0.3">
      <c r="A6" s="1" t="s">
        <v>84</v>
      </c>
      <c r="B6">
        <v>1</v>
      </c>
      <c r="T6">
        <v>0</v>
      </c>
    </row>
    <row r="7" spans="1:25" ht="13" x14ac:dyDescent="0.3">
      <c r="A7" s="1" t="s">
        <v>92</v>
      </c>
      <c r="C7">
        <v>29</v>
      </c>
      <c r="D7">
        <v>5</v>
      </c>
      <c r="E7">
        <v>9</v>
      </c>
    </row>
    <row r="8" spans="1:25" ht="13" x14ac:dyDescent="0.3">
      <c r="A8" s="1" t="s">
        <v>126</v>
      </c>
      <c r="N8">
        <v>12</v>
      </c>
      <c r="Q8">
        <v>11</v>
      </c>
      <c r="R8">
        <v>9</v>
      </c>
      <c r="S8">
        <v>19</v>
      </c>
      <c r="T8">
        <v>13</v>
      </c>
      <c r="U8">
        <v>6</v>
      </c>
      <c r="V8">
        <v>11</v>
      </c>
      <c r="W8">
        <v>7</v>
      </c>
      <c r="X8">
        <v>26</v>
      </c>
      <c r="Y8">
        <v>11</v>
      </c>
    </row>
    <row r="9" spans="1:25" ht="13" x14ac:dyDescent="0.3">
      <c r="A9" s="1" t="s">
        <v>1</v>
      </c>
      <c r="B9">
        <v>7</v>
      </c>
      <c r="H9">
        <v>7</v>
      </c>
      <c r="I9">
        <v>7</v>
      </c>
      <c r="J9">
        <v>11</v>
      </c>
      <c r="X9">
        <v>0</v>
      </c>
    </row>
    <row r="10" spans="1:25" ht="13" x14ac:dyDescent="0.3">
      <c r="A10" s="1" t="s">
        <v>9</v>
      </c>
      <c r="B10">
        <v>9</v>
      </c>
      <c r="F10">
        <v>7</v>
      </c>
      <c r="G10">
        <v>21</v>
      </c>
      <c r="H10">
        <v>29</v>
      </c>
      <c r="I10">
        <v>10</v>
      </c>
    </row>
    <row r="11" spans="1:25" ht="13" x14ac:dyDescent="0.3">
      <c r="A11" s="1" t="s">
        <v>77</v>
      </c>
      <c r="B11">
        <v>30</v>
      </c>
      <c r="F11">
        <v>15</v>
      </c>
      <c r="G11">
        <v>11</v>
      </c>
      <c r="I11">
        <v>5</v>
      </c>
      <c r="X11">
        <v>2</v>
      </c>
    </row>
    <row r="12" spans="1:25" ht="13" x14ac:dyDescent="0.3">
      <c r="A12" s="1" t="s">
        <v>8</v>
      </c>
      <c r="B12">
        <v>2</v>
      </c>
      <c r="D12">
        <v>80</v>
      </c>
      <c r="H12">
        <v>11</v>
      </c>
      <c r="J12">
        <v>22</v>
      </c>
      <c r="K12">
        <v>63</v>
      </c>
      <c r="L12">
        <v>22</v>
      </c>
      <c r="O12">
        <v>3</v>
      </c>
    </row>
    <row r="13" spans="1:25" ht="13" x14ac:dyDescent="0.3">
      <c r="A13" s="1" t="s">
        <v>78</v>
      </c>
      <c r="B13">
        <v>50</v>
      </c>
    </row>
    <row r="14" spans="1:25" ht="13" x14ac:dyDescent="0.3">
      <c r="A14" s="1" t="s">
        <v>79</v>
      </c>
      <c r="B14">
        <v>9</v>
      </c>
      <c r="F14">
        <v>2</v>
      </c>
      <c r="I14">
        <v>13</v>
      </c>
    </row>
    <row r="15" spans="1:25" ht="13" x14ac:dyDescent="0.3">
      <c r="A15" s="1" t="s">
        <v>46</v>
      </c>
      <c r="B15">
        <v>5</v>
      </c>
      <c r="F15">
        <v>3</v>
      </c>
      <c r="G15">
        <v>3</v>
      </c>
      <c r="H15">
        <v>8</v>
      </c>
      <c r="I15">
        <v>4</v>
      </c>
      <c r="J15">
        <v>3</v>
      </c>
    </row>
    <row r="16" spans="1:25" ht="13" x14ac:dyDescent="0.3">
      <c r="A16" s="1" t="s">
        <v>81</v>
      </c>
      <c r="B16">
        <v>2</v>
      </c>
      <c r="F16">
        <v>5</v>
      </c>
      <c r="G16">
        <v>2</v>
      </c>
      <c r="H16">
        <v>3</v>
      </c>
      <c r="I16">
        <v>9</v>
      </c>
      <c r="J16">
        <v>4</v>
      </c>
    </row>
    <row r="17" spans="1:24" ht="13" x14ac:dyDescent="0.3">
      <c r="A17" s="1" t="s">
        <v>17</v>
      </c>
      <c r="B17">
        <v>1</v>
      </c>
      <c r="F17">
        <v>3</v>
      </c>
      <c r="G17">
        <v>4</v>
      </c>
      <c r="R17">
        <v>0</v>
      </c>
    </row>
    <row r="18" spans="1:24" ht="13" x14ac:dyDescent="0.3">
      <c r="A18" s="1" t="s">
        <v>16</v>
      </c>
      <c r="C18">
        <v>5</v>
      </c>
      <c r="D18">
        <v>3</v>
      </c>
      <c r="E18">
        <v>4</v>
      </c>
      <c r="H18">
        <v>0</v>
      </c>
      <c r="J18">
        <v>28</v>
      </c>
      <c r="K18">
        <v>32</v>
      </c>
      <c r="L18">
        <v>4</v>
      </c>
    </row>
    <row r="19" spans="1:24" ht="13" x14ac:dyDescent="0.3">
      <c r="A19" s="1" t="s">
        <v>93</v>
      </c>
      <c r="C19">
        <v>23</v>
      </c>
    </row>
    <row r="20" spans="1:24" ht="13" x14ac:dyDescent="0.3">
      <c r="A20" s="1" t="s">
        <v>95</v>
      </c>
      <c r="D20">
        <v>39</v>
      </c>
      <c r="J20">
        <v>8</v>
      </c>
      <c r="K20">
        <v>6</v>
      </c>
      <c r="L20">
        <v>26</v>
      </c>
    </row>
    <row r="21" spans="1:24" ht="13" x14ac:dyDescent="0.3">
      <c r="A21" s="1" t="s">
        <v>96</v>
      </c>
      <c r="D21">
        <v>4</v>
      </c>
      <c r="K21">
        <v>14</v>
      </c>
      <c r="M21">
        <v>1</v>
      </c>
      <c r="O21">
        <v>28</v>
      </c>
    </row>
    <row r="22" spans="1:24" ht="13" x14ac:dyDescent="0.3">
      <c r="A22" s="1" t="s">
        <v>111</v>
      </c>
      <c r="F22">
        <v>1</v>
      </c>
      <c r="H22">
        <v>5</v>
      </c>
      <c r="I22">
        <v>11</v>
      </c>
      <c r="J22">
        <v>4</v>
      </c>
    </row>
    <row r="23" spans="1:24" ht="13" x14ac:dyDescent="0.3">
      <c r="A23" s="1" t="s">
        <v>103</v>
      </c>
      <c r="F23">
        <v>9</v>
      </c>
      <c r="G23">
        <v>3</v>
      </c>
      <c r="H23">
        <v>2</v>
      </c>
      <c r="I23">
        <v>11</v>
      </c>
      <c r="K23">
        <v>2</v>
      </c>
    </row>
    <row r="24" spans="1:24" ht="13" x14ac:dyDescent="0.3">
      <c r="A24" s="1" t="s">
        <v>99</v>
      </c>
      <c r="F24">
        <v>43</v>
      </c>
      <c r="G24">
        <v>36</v>
      </c>
      <c r="I24">
        <v>10</v>
      </c>
    </row>
    <row r="25" spans="1:24" ht="13" x14ac:dyDescent="0.3">
      <c r="A25" s="1" t="s">
        <v>100</v>
      </c>
      <c r="F25">
        <v>10</v>
      </c>
      <c r="G25">
        <v>22</v>
      </c>
    </row>
    <row r="26" spans="1:24" ht="13" x14ac:dyDescent="0.3">
      <c r="A26" s="1" t="s">
        <v>101</v>
      </c>
      <c r="F26">
        <v>1</v>
      </c>
      <c r="G26">
        <v>3</v>
      </c>
      <c r="I26">
        <v>4</v>
      </c>
      <c r="X26">
        <v>0</v>
      </c>
    </row>
    <row r="27" spans="1:24" ht="13" x14ac:dyDescent="0.3">
      <c r="A27" s="1" t="s">
        <v>105</v>
      </c>
      <c r="H27">
        <v>1</v>
      </c>
    </row>
    <row r="28" spans="1:24" ht="13" x14ac:dyDescent="0.3">
      <c r="A28" s="1" t="s">
        <v>106</v>
      </c>
      <c r="H28">
        <v>1</v>
      </c>
    </row>
    <row r="29" spans="1:24" ht="13" x14ac:dyDescent="0.3">
      <c r="A29" s="1" t="s">
        <v>107</v>
      </c>
      <c r="H29">
        <v>6</v>
      </c>
      <c r="I29">
        <v>1</v>
      </c>
      <c r="J29">
        <v>24</v>
      </c>
      <c r="P29">
        <v>0</v>
      </c>
    </row>
    <row r="30" spans="1:24" ht="13" x14ac:dyDescent="0.3">
      <c r="A30" s="1" t="s">
        <v>108</v>
      </c>
      <c r="H30">
        <v>8</v>
      </c>
      <c r="I30">
        <v>5</v>
      </c>
      <c r="J30">
        <v>20</v>
      </c>
      <c r="K30">
        <v>15</v>
      </c>
      <c r="L30">
        <v>22</v>
      </c>
    </row>
    <row r="31" spans="1:24" ht="13" x14ac:dyDescent="0.3">
      <c r="A31" s="1" t="s">
        <v>109</v>
      </c>
      <c r="H31">
        <v>7</v>
      </c>
      <c r="I31">
        <v>4</v>
      </c>
      <c r="J31">
        <v>1</v>
      </c>
    </row>
    <row r="32" spans="1:24" ht="13" x14ac:dyDescent="0.3">
      <c r="A32" s="1" t="s">
        <v>110</v>
      </c>
      <c r="H32">
        <v>0</v>
      </c>
    </row>
    <row r="33" spans="1:24" ht="13" x14ac:dyDescent="0.3">
      <c r="A33" s="1" t="s">
        <v>112</v>
      </c>
      <c r="H33">
        <v>4</v>
      </c>
      <c r="R33">
        <v>16</v>
      </c>
      <c r="S33">
        <v>10</v>
      </c>
      <c r="T33">
        <v>2</v>
      </c>
      <c r="V33">
        <v>1</v>
      </c>
      <c r="W33">
        <v>8</v>
      </c>
    </row>
    <row r="34" spans="1:24" ht="13" x14ac:dyDescent="0.3">
      <c r="A34" s="1" t="s">
        <v>115</v>
      </c>
      <c r="J34">
        <v>3</v>
      </c>
    </row>
    <row r="35" spans="1:24" ht="13" x14ac:dyDescent="0.3">
      <c r="A35" s="1" t="s">
        <v>116</v>
      </c>
      <c r="J35">
        <v>1</v>
      </c>
      <c r="O35">
        <v>111</v>
      </c>
    </row>
    <row r="36" spans="1:24" ht="13" x14ac:dyDescent="0.3">
      <c r="A36" s="1" t="s">
        <v>117</v>
      </c>
      <c r="J36">
        <v>1</v>
      </c>
    </row>
    <row r="37" spans="1:24" ht="13" x14ac:dyDescent="0.3">
      <c r="A37" s="1" t="s">
        <v>119</v>
      </c>
      <c r="K37">
        <v>1</v>
      </c>
      <c r="L37">
        <v>17</v>
      </c>
    </row>
    <row r="38" spans="1:24" ht="13" x14ac:dyDescent="0.3">
      <c r="A38" s="1" t="s">
        <v>410</v>
      </c>
      <c r="K38">
        <v>2</v>
      </c>
      <c r="L38">
        <v>33</v>
      </c>
      <c r="X38">
        <v>36</v>
      </c>
    </row>
    <row r="39" spans="1:24" ht="13" x14ac:dyDescent="0.3">
      <c r="A39" s="1" t="s">
        <v>122</v>
      </c>
      <c r="M39">
        <v>21</v>
      </c>
      <c r="N39">
        <v>49</v>
      </c>
      <c r="O39">
        <v>55</v>
      </c>
      <c r="P39">
        <v>24</v>
      </c>
      <c r="U39">
        <v>56</v>
      </c>
      <c r="V39">
        <v>17</v>
      </c>
    </row>
    <row r="40" spans="1:24" ht="13" x14ac:dyDescent="0.3">
      <c r="A40" s="1" t="s">
        <v>123</v>
      </c>
      <c r="M40">
        <v>95</v>
      </c>
      <c r="O40">
        <v>3</v>
      </c>
      <c r="P40">
        <v>37</v>
      </c>
    </row>
    <row r="41" spans="1:24" ht="13" x14ac:dyDescent="0.3">
      <c r="A41" s="1" t="s">
        <v>125</v>
      </c>
      <c r="N41">
        <v>17</v>
      </c>
    </row>
    <row r="42" spans="1:24" ht="13" x14ac:dyDescent="0.3">
      <c r="A42" s="1" t="s">
        <v>128</v>
      </c>
      <c r="O42">
        <v>33</v>
      </c>
    </row>
    <row r="43" spans="1:24" ht="13" x14ac:dyDescent="0.3">
      <c r="A43" s="1" t="s">
        <v>129</v>
      </c>
      <c r="O43">
        <v>88</v>
      </c>
    </row>
    <row r="44" spans="1:24" ht="13" x14ac:dyDescent="0.3">
      <c r="A44" s="1" t="s">
        <v>130</v>
      </c>
      <c r="O44">
        <v>5</v>
      </c>
    </row>
    <row r="45" spans="1:24" ht="13" x14ac:dyDescent="0.3">
      <c r="A45" s="1" t="s">
        <v>132</v>
      </c>
      <c r="P45">
        <v>0</v>
      </c>
      <c r="Q45">
        <v>2</v>
      </c>
      <c r="R45">
        <v>0</v>
      </c>
      <c r="V45">
        <v>0</v>
      </c>
    </row>
    <row r="46" spans="1:24" ht="13" x14ac:dyDescent="0.3">
      <c r="A46" s="1" t="s">
        <v>168</v>
      </c>
      <c r="P46">
        <v>0</v>
      </c>
    </row>
    <row r="47" spans="1:24" ht="13" x14ac:dyDescent="0.3">
      <c r="A47" s="1" t="s">
        <v>55</v>
      </c>
      <c r="R47">
        <v>8</v>
      </c>
      <c r="S47">
        <v>4</v>
      </c>
      <c r="T47">
        <v>10</v>
      </c>
      <c r="U47">
        <v>2</v>
      </c>
      <c r="V47">
        <v>1</v>
      </c>
    </row>
    <row r="48" spans="1:24" ht="13" x14ac:dyDescent="0.3">
      <c r="A48" s="1" t="s">
        <v>135</v>
      </c>
      <c r="R48">
        <v>9</v>
      </c>
      <c r="S48">
        <v>3</v>
      </c>
    </row>
    <row r="49" spans="1:25" ht="13" x14ac:dyDescent="0.3">
      <c r="A49" s="1" t="s">
        <v>59</v>
      </c>
      <c r="R49">
        <v>4</v>
      </c>
      <c r="T49">
        <v>4</v>
      </c>
    </row>
    <row r="50" spans="1:25" ht="13" x14ac:dyDescent="0.3">
      <c r="A50" s="1" t="s">
        <v>136</v>
      </c>
      <c r="R50">
        <v>1</v>
      </c>
    </row>
    <row r="51" spans="1:25" ht="13" x14ac:dyDescent="0.3">
      <c r="A51" s="1" t="s">
        <v>137</v>
      </c>
      <c r="R51">
        <v>2</v>
      </c>
    </row>
    <row r="52" spans="1:25" ht="13" x14ac:dyDescent="0.3">
      <c r="A52" s="1" t="s">
        <v>51</v>
      </c>
      <c r="T52">
        <v>59</v>
      </c>
      <c r="Y52">
        <v>16</v>
      </c>
    </row>
    <row r="53" spans="1:25" ht="13" x14ac:dyDescent="0.3">
      <c r="A53" s="1" t="s">
        <v>141</v>
      </c>
      <c r="U53">
        <v>1</v>
      </c>
      <c r="V53">
        <v>0</v>
      </c>
    </row>
    <row r="54" spans="1:25" ht="13" x14ac:dyDescent="0.3">
      <c r="A54" s="1" t="s">
        <v>143</v>
      </c>
      <c r="V54">
        <v>3</v>
      </c>
    </row>
    <row r="55" spans="1:25" ht="13" x14ac:dyDescent="0.3">
      <c r="A55" s="1" t="s">
        <v>144</v>
      </c>
      <c r="V55">
        <v>6</v>
      </c>
    </row>
    <row r="56" spans="1:25" ht="13" x14ac:dyDescent="0.3">
      <c r="A56" s="1" t="s">
        <v>146</v>
      </c>
      <c r="W56">
        <v>1</v>
      </c>
    </row>
    <row r="57" spans="1:25" ht="13" x14ac:dyDescent="0.3">
      <c r="A57" s="1" t="s">
        <v>13</v>
      </c>
      <c r="X57">
        <v>0</v>
      </c>
      <c r="Y57">
        <v>7</v>
      </c>
    </row>
    <row r="58" spans="1:25" ht="13" x14ac:dyDescent="0.3">
      <c r="A58" s="1" t="s">
        <v>72</v>
      </c>
      <c r="Y58">
        <v>8</v>
      </c>
    </row>
    <row r="59" spans="1:25" ht="13" x14ac:dyDescent="0.3">
      <c r="A59" s="1" t="s">
        <v>23</v>
      </c>
      <c r="Y59">
        <v>0</v>
      </c>
    </row>
    <row r="60" spans="1:25" ht="13" x14ac:dyDescent="0.3">
      <c r="A60" s="1" t="s">
        <v>74</v>
      </c>
      <c r="Y60">
        <v>2</v>
      </c>
    </row>
    <row r="62" spans="1:25" x14ac:dyDescent="0.25">
      <c r="B62">
        <f>SUM(B3:B60)</f>
        <v>133</v>
      </c>
      <c r="C62">
        <f t="shared" ref="C62:Y62" si="0">SUM(C3:C60)</f>
        <v>103</v>
      </c>
      <c r="D62">
        <f t="shared" si="0"/>
        <v>139</v>
      </c>
      <c r="E62">
        <f t="shared" si="0"/>
        <v>100</v>
      </c>
      <c r="F62">
        <f t="shared" si="0"/>
        <v>103</v>
      </c>
      <c r="G62">
        <f t="shared" si="0"/>
        <v>110</v>
      </c>
      <c r="H62">
        <f t="shared" si="0"/>
        <v>95</v>
      </c>
      <c r="I62">
        <f t="shared" si="0"/>
        <v>103</v>
      </c>
      <c r="J62">
        <f t="shared" si="0"/>
        <v>139</v>
      </c>
      <c r="K62">
        <f t="shared" si="0"/>
        <v>135</v>
      </c>
      <c r="L62">
        <f t="shared" si="0"/>
        <v>129</v>
      </c>
      <c r="M62">
        <f t="shared" si="0"/>
        <v>117</v>
      </c>
      <c r="N62">
        <f t="shared" si="0"/>
        <v>104</v>
      </c>
      <c r="O62">
        <f t="shared" si="0"/>
        <v>343</v>
      </c>
      <c r="P62">
        <f t="shared" si="0"/>
        <v>121</v>
      </c>
      <c r="Q62">
        <f t="shared" si="0"/>
        <v>100</v>
      </c>
      <c r="R62">
        <f t="shared" si="0"/>
        <v>101</v>
      </c>
      <c r="S62">
        <f t="shared" si="0"/>
        <v>96</v>
      </c>
      <c r="T62">
        <f t="shared" si="0"/>
        <v>102</v>
      </c>
      <c r="U62">
        <f>SUM(U3:U60)</f>
        <v>111</v>
      </c>
      <c r="V62">
        <f t="shared" si="0"/>
        <v>100</v>
      </c>
      <c r="W62">
        <f t="shared" si="0"/>
        <v>103</v>
      </c>
      <c r="X62">
        <f t="shared" si="0"/>
        <v>100</v>
      </c>
      <c r="Y62">
        <f t="shared" si="0"/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8"/>
  <sheetViews>
    <sheetView workbookViewId="0">
      <pane xSplit="1" topLeftCell="B1" activePane="topRight" state="frozen"/>
      <selection pane="topRight"/>
    </sheetView>
  </sheetViews>
  <sheetFormatPr defaultRowHeight="12.5" x14ac:dyDescent="0.25"/>
  <cols>
    <col min="1" max="1" width="24.7265625" bestFit="1" customWidth="1"/>
    <col min="2" max="19" width="10.7265625" bestFit="1" customWidth="1"/>
  </cols>
  <sheetData>
    <row r="1" spans="1:19" ht="13" x14ac:dyDescent="0.3">
      <c r="A1" s="1" t="s">
        <v>85</v>
      </c>
      <c r="B1" t="s">
        <v>147</v>
      </c>
      <c r="C1" s="3" t="s">
        <v>150</v>
      </c>
      <c r="D1" s="3" t="s">
        <v>155</v>
      </c>
      <c r="E1" s="3" t="s">
        <v>157</v>
      </c>
      <c r="F1" s="3" t="s">
        <v>159</v>
      </c>
      <c r="G1" s="3" t="s">
        <v>165</v>
      </c>
      <c r="H1" s="3" t="s">
        <v>166</v>
      </c>
      <c r="I1" s="3" t="s">
        <v>169</v>
      </c>
      <c r="J1" s="3" t="s">
        <v>177</v>
      </c>
      <c r="K1" s="3" t="s">
        <v>178</v>
      </c>
      <c r="L1" s="3" t="s">
        <v>179</v>
      </c>
      <c r="M1" s="3" t="s">
        <v>180</v>
      </c>
      <c r="N1" s="3" t="s">
        <v>181</v>
      </c>
      <c r="O1" s="3" t="s">
        <v>182</v>
      </c>
      <c r="P1" s="3" t="s">
        <v>183</v>
      </c>
      <c r="Q1" s="3" t="s">
        <v>185</v>
      </c>
      <c r="R1" s="3" t="s">
        <v>186</v>
      </c>
      <c r="S1" s="3" t="s">
        <v>188</v>
      </c>
    </row>
    <row r="2" spans="1:19" ht="13" x14ac:dyDescent="0.3">
      <c r="A2" s="1" t="s">
        <v>76</v>
      </c>
      <c r="B2" s="2">
        <v>41116</v>
      </c>
      <c r="C2" s="2">
        <v>41116</v>
      </c>
      <c r="D2" s="2">
        <v>41115</v>
      </c>
      <c r="E2" s="2">
        <v>41115</v>
      </c>
      <c r="F2" s="2">
        <v>41117</v>
      </c>
      <c r="G2" s="2">
        <v>41116</v>
      </c>
      <c r="H2" s="2">
        <v>41116</v>
      </c>
      <c r="I2" s="2">
        <v>41135</v>
      </c>
      <c r="J2" s="2">
        <v>41179</v>
      </c>
      <c r="K2" s="2">
        <v>41179</v>
      </c>
      <c r="L2" s="2">
        <v>41179</v>
      </c>
      <c r="M2" s="2">
        <v>41179</v>
      </c>
      <c r="N2" s="2">
        <v>41179</v>
      </c>
      <c r="O2" s="2">
        <v>41179</v>
      </c>
      <c r="P2" s="2">
        <v>41179</v>
      </c>
      <c r="Q2" s="2">
        <v>41179</v>
      </c>
      <c r="R2" s="2">
        <v>41179</v>
      </c>
      <c r="S2" s="2">
        <v>41179</v>
      </c>
    </row>
    <row r="3" spans="1:19" ht="13" x14ac:dyDescent="0.3">
      <c r="A3" s="1" t="s">
        <v>15</v>
      </c>
      <c r="B3">
        <v>93</v>
      </c>
      <c r="C3">
        <v>17</v>
      </c>
      <c r="E3">
        <v>55</v>
      </c>
      <c r="F3">
        <v>11</v>
      </c>
      <c r="G3">
        <v>89</v>
      </c>
      <c r="H3">
        <v>96</v>
      </c>
      <c r="J3">
        <v>100</v>
      </c>
      <c r="K3">
        <v>97</v>
      </c>
      <c r="L3">
        <v>98</v>
      </c>
      <c r="M3">
        <v>2</v>
      </c>
      <c r="N3">
        <v>93</v>
      </c>
      <c r="O3">
        <v>96</v>
      </c>
      <c r="P3">
        <v>2</v>
      </c>
      <c r="Q3">
        <v>100</v>
      </c>
      <c r="R3">
        <v>60</v>
      </c>
      <c r="S3">
        <v>100</v>
      </c>
    </row>
    <row r="4" spans="1:19" ht="13" x14ac:dyDescent="0.3">
      <c r="A4" s="1" t="s">
        <v>45</v>
      </c>
      <c r="B4">
        <v>7</v>
      </c>
      <c r="C4">
        <v>30</v>
      </c>
      <c r="E4">
        <v>16</v>
      </c>
      <c r="G4">
        <v>11</v>
      </c>
      <c r="M4">
        <v>90</v>
      </c>
    </row>
    <row r="5" spans="1:19" ht="13" x14ac:dyDescent="0.3">
      <c r="A5" s="1" t="s">
        <v>5</v>
      </c>
      <c r="C5">
        <v>13</v>
      </c>
      <c r="D5">
        <v>61</v>
      </c>
      <c r="E5">
        <v>30</v>
      </c>
      <c r="F5">
        <v>15</v>
      </c>
      <c r="R5">
        <v>2</v>
      </c>
    </row>
    <row r="6" spans="1:19" ht="13" x14ac:dyDescent="0.3">
      <c r="A6" s="1" t="s">
        <v>14</v>
      </c>
      <c r="C6">
        <v>0</v>
      </c>
      <c r="I6">
        <v>6</v>
      </c>
      <c r="P6">
        <v>31</v>
      </c>
      <c r="R6">
        <v>3</v>
      </c>
    </row>
    <row r="8" spans="1:19" ht="13" x14ac:dyDescent="0.3">
      <c r="A8" s="1" t="s">
        <v>153</v>
      </c>
      <c r="C8">
        <v>29</v>
      </c>
    </row>
    <row r="9" spans="1:19" ht="13" x14ac:dyDescent="0.3">
      <c r="A9" s="1" t="s">
        <v>55</v>
      </c>
      <c r="C9">
        <v>1</v>
      </c>
    </row>
    <row r="10" spans="1:19" ht="13" x14ac:dyDescent="0.3">
      <c r="A10" s="1" t="s">
        <v>148</v>
      </c>
      <c r="C10">
        <v>2</v>
      </c>
    </row>
    <row r="11" spans="1:19" ht="13" x14ac:dyDescent="0.3">
      <c r="A11" s="1" t="s">
        <v>152</v>
      </c>
      <c r="C11">
        <v>1</v>
      </c>
    </row>
    <row r="12" spans="1:19" ht="13" x14ac:dyDescent="0.3">
      <c r="A12" s="1" t="s">
        <v>151</v>
      </c>
      <c r="C12">
        <v>4</v>
      </c>
    </row>
    <row r="13" spans="1:19" ht="13" x14ac:dyDescent="0.3">
      <c r="A13" s="1" t="s">
        <v>59</v>
      </c>
      <c r="C13">
        <v>2</v>
      </c>
    </row>
    <row r="14" spans="1:19" ht="13" x14ac:dyDescent="0.3">
      <c r="A14" s="1" t="s">
        <v>149</v>
      </c>
      <c r="C14">
        <v>0</v>
      </c>
    </row>
    <row r="15" spans="1:19" ht="13" x14ac:dyDescent="0.3">
      <c r="A15" s="1" t="s">
        <v>154</v>
      </c>
      <c r="C15">
        <v>0</v>
      </c>
    </row>
    <row r="16" spans="1:19" ht="13" x14ac:dyDescent="0.3">
      <c r="A16" s="1" t="s">
        <v>137</v>
      </c>
      <c r="C16">
        <v>1</v>
      </c>
    </row>
    <row r="17" spans="1:18" ht="13" x14ac:dyDescent="0.3">
      <c r="A17" s="1" t="s">
        <v>8</v>
      </c>
      <c r="D17">
        <v>34</v>
      </c>
      <c r="F17">
        <v>11</v>
      </c>
    </row>
    <row r="18" spans="1:18" ht="13" x14ac:dyDescent="0.3">
      <c r="A18" s="1" t="s">
        <v>156</v>
      </c>
      <c r="D18">
        <v>1</v>
      </c>
    </row>
    <row r="19" spans="1:18" ht="13" x14ac:dyDescent="0.3">
      <c r="A19" s="1" t="s">
        <v>16</v>
      </c>
      <c r="D19">
        <v>4</v>
      </c>
      <c r="F19">
        <v>9</v>
      </c>
    </row>
    <row r="20" spans="1:18" ht="13" x14ac:dyDescent="0.3">
      <c r="A20" s="1" t="s">
        <v>17</v>
      </c>
      <c r="E20">
        <v>0</v>
      </c>
      <c r="I20">
        <v>26</v>
      </c>
      <c r="P20">
        <v>7</v>
      </c>
    </row>
    <row r="21" spans="1:18" ht="13" x14ac:dyDescent="0.3">
      <c r="A21" s="1" t="s">
        <v>158</v>
      </c>
      <c r="E21">
        <v>0</v>
      </c>
      <c r="L21">
        <v>2</v>
      </c>
      <c r="R21">
        <v>1</v>
      </c>
    </row>
    <row r="22" spans="1:18" ht="13" x14ac:dyDescent="0.3">
      <c r="A22" s="1" t="s">
        <v>1</v>
      </c>
      <c r="F22">
        <v>14</v>
      </c>
    </row>
    <row r="23" spans="1:18" ht="13" x14ac:dyDescent="0.3">
      <c r="A23" s="1" t="s">
        <v>160</v>
      </c>
      <c r="F23">
        <v>33</v>
      </c>
    </row>
    <row r="24" spans="1:18" ht="13" x14ac:dyDescent="0.3">
      <c r="A24" s="1" t="s">
        <v>161</v>
      </c>
      <c r="F24">
        <v>2</v>
      </c>
    </row>
    <row r="25" spans="1:18" ht="13" x14ac:dyDescent="0.3">
      <c r="A25" s="1" t="s">
        <v>29</v>
      </c>
      <c r="F25">
        <v>2</v>
      </c>
    </row>
    <row r="26" spans="1:18" ht="13" x14ac:dyDescent="0.3">
      <c r="A26" s="1" t="s">
        <v>0</v>
      </c>
      <c r="F26">
        <v>10</v>
      </c>
      <c r="I26">
        <v>0</v>
      </c>
    </row>
    <row r="27" spans="1:18" ht="13" x14ac:dyDescent="0.3">
      <c r="A27" s="1" t="s">
        <v>10</v>
      </c>
      <c r="F27">
        <v>1</v>
      </c>
    </row>
    <row r="28" spans="1:18" ht="13" x14ac:dyDescent="0.3">
      <c r="A28" s="1" t="s">
        <v>162</v>
      </c>
      <c r="F28">
        <v>2</v>
      </c>
    </row>
    <row r="29" spans="1:18" ht="13" x14ac:dyDescent="0.3">
      <c r="A29" s="1" t="s">
        <v>43</v>
      </c>
      <c r="F29">
        <v>2</v>
      </c>
    </row>
    <row r="30" spans="1:18" ht="13" x14ac:dyDescent="0.3">
      <c r="A30" s="1" t="s">
        <v>163</v>
      </c>
      <c r="F30">
        <v>1</v>
      </c>
    </row>
    <row r="31" spans="1:18" ht="13" x14ac:dyDescent="0.3">
      <c r="A31" s="1" t="s">
        <v>164</v>
      </c>
      <c r="F31">
        <v>2</v>
      </c>
    </row>
    <row r="32" spans="1:18" ht="13" x14ac:dyDescent="0.3">
      <c r="A32" s="1" t="s">
        <v>132</v>
      </c>
      <c r="H32">
        <v>3</v>
      </c>
      <c r="K32">
        <v>3</v>
      </c>
      <c r="M32">
        <v>8</v>
      </c>
      <c r="N32">
        <v>7</v>
      </c>
      <c r="O32">
        <v>4</v>
      </c>
    </row>
    <row r="33" spans="1:18" ht="13" x14ac:dyDescent="0.3">
      <c r="A33" s="1" t="s">
        <v>167</v>
      </c>
      <c r="H33">
        <v>1</v>
      </c>
    </row>
    <row r="34" spans="1:18" ht="13" x14ac:dyDescent="0.3">
      <c r="A34" s="1" t="s">
        <v>170</v>
      </c>
      <c r="I34">
        <v>4</v>
      </c>
    </row>
    <row r="35" spans="1:18" ht="13" x14ac:dyDescent="0.3">
      <c r="A35" s="1" t="s">
        <v>171</v>
      </c>
      <c r="I35">
        <v>16</v>
      </c>
    </row>
    <row r="36" spans="1:18" ht="13" x14ac:dyDescent="0.3">
      <c r="A36" s="1" t="s">
        <v>11</v>
      </c>
      <c r="I36">
        <v>31</v>
      </c>
    </row>
    <row r="37" spans="1:18" ht="13" x14ac:dyDescent="0.3">
      <c r="A37" s="1" t="s">
        <v>81</v>
      </c>
      <c r="I37">
        <v>12</v>
      </c>
    </row>
    <row r="38" spans="1:18" ht="13" x14ac:dyDescent="0.3">
      <c r="A38" s="1" t="s">
        <v>172</v>
      </c>
      <c r="I38">
        <v>3</v>
      </c>
    </row>
    <row r="39" spans="1:18" ht="13" x14ac:dyDescent="0.3">
      <c r="A39" s="1" t="s">
        <v>173</v>
      </c>
      <c r="I39">
        <v>4</v>
      </c>
    </row>
    <row r="40" spans="1:18" ht="13" x14ac:dyDescent="0.3">
      <c r="A40" s="1" t="s">
        <v>189</v>
      </c>
      <c r="I40">
        <v>3</v>
      </c>
    </row>
    <row r="41" spans="1:18" ht="13" x14ac:dyDescent="0.3">
      <c r="A41" s="1" t="s">
        <v>57</v>
      </c>
      <c r="I41">
        <v>8</v>
      </c>
    </row>
    <row r="42" spans="1:18" ht="13" x14ac:dyDescent="0.3">
      <c r="A42" s="1" t="s">
        <v>174</v>
      </c>
      <c r="I42">
        <v>1</v>
      </c>
    </row>
    <row r="43" spans="1:18" ht="13" x14ac:dyDescent="0.3">
      <c r="A43" s="1" t="s">
        <v>175</v>
      </c>
      <c r="I43">
        <v>6</v>
      </c>
    </row>
    <row r="44" spans="1:18" ht="13" x14ac:dyDescent="0.3">
      <c r="A44" s="1" t="s">
        <v>176</v>
      </c>
      <c r="I44">
        <v>3</v>
      </c>
    </row>
    <row r="45" spans="1:18" ht="13" x14ac:dyDescent="0.3">
      <c r="A45" s="1" t="s">
        <v>184</v>
      </c>
      <c r="P45">
        <v>50</v>
      </c>
      <c r="R45">
        <v>9</v>
      </c>
    </row>
    <row r="46" spans="1:18" ht="13" x14ac:dyDescent="0.3">
      <c r="A46" s="1" t="s">
        <v>72</v>
      </c>
      <c r="P46">
        <v>3</v>
      </c>
      <c r="R46">
        <v>13</v>
      </c>
    </row>
    <row r="47" spans="1:18" ht="13" x14ac:dyDescent="0.3">
      <c r="A47" s="1" t="s">
        <v>78</v>
      </c>
      <c r="P47">
        <v>9</v>
      </c>
    </row>
    <row r="48" spans="1:18" ht="13" x14ac:dyDescent="0.3">
      <c r="A48" s="1" t="s">
        <v>187</v>
      </c>
      <c r="R48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83"/>
  <sheetViews>
    <sheetView workbookViewId="0">
      <pane xSplit="1" ySplit="2" topLeftCell="BJ66" activePane="bottomRight" state="frozen"/>
      <selection pane="topRight" activeCell="B1" sqref="B1"/>
      <selection pane="bottomLeft" activeCell="A3" sqref="A3"/>
      <selection pane="bottomRight" activeCell="A78" sqref="A78"/>
    </sheetView>
  </sheetViews>
  <sheetFormatPr defaultColWidth="9.1796875" defaultRowHeight="12.5" x14ac:dyDescent="0.25"/>
  <cols>
    <col min="1" max="1" width="28.453125" style="6" bestFit="1" customWidth="1"/>
    <col min="2" max="2" width="10.7265625" style="6" bestFit="1" customWidth="1"/>
    <col min="3" max="3" width="10.54296875" style="6" customWidth="1"/>
    <col min="4" max="5" width="10.7265625" style="6" bestFit="1" customWidth="1"/>
    <col min="6" max="6" width="12.26953125" style="6" customWidth="1"/>
    <col min="7" max="8" width="10.7265625" style="6" bestFit="1" customWidth="1"/>
    <col min="9" max="9" width="12.26953125" style="6" customWidth="1"/>
    <col min="10" max="22" width="10.7265625" style="6" bestFit="1" customWidth="1"/>
    <col min="23" max="23" width="10.54296875" style="6" customWidth="1"/>
    <col min="24" max="25" width="10.7265625" style="6" bestFit="1" customWidth="1"/>
    <col min="26" max="26" width="9.7265625" style="6" customWidth="1"/>
    <col min="27" max="27" width="10.7265625" style="6" bestFit="1" customWidth="1"/>
    <col min="28" max="28" width="9.7265625" style="6" customWidth="1"/>
    <col min="29" max="39" width="10.7265625" style="6" bestFit="1" customWidth="1"/>
    <col min="40" max="54" width="11.7265625" style="6" bestFit="1" customWidth="1"/>
    <col min="55" max="55" width="10.7265625" style="6" bestFit="1" customWidth="1"/>
    <col min="56" max="56" width="11.7265625" style="6" bestFit="1" customWidth="1"/>
    <col min="57" max="69" width="10.7265625" style="6" bestFit="1" customWidth="1"/>
    <col min="70" max="70" width="10.81640625" style="6" customWidth="1"/>
    <col min="71" max="72" width="10.81640625" style="6" bestFit="1" customWidth="1"/>
    <col min="73" max="16384" width="9.1796875" style="6"/>
  </cols>
  <sheetData>
    <row r="1" spans="1:72" ht="14.5" x14ac:dyDescent="0.35">
      <c r="A1" s="5" t="s">
        <v>85</v>
      </c>
      <c r="B1" s="6" t="s">
        <v>205</v>
      </c>
      <c r="C1" s="7" t="s">
        <v>206</v>
      </c>
      <c r="D1" s="6" t="s">
        <v>207</v>
      </c>
      <c r="E1" s="6" t="s">
        <v>208</v>
      </c>
      <c r="F1" s="6" t="s">
        <v>209</v>
      </c>
      <c r="G1" s="6" t="s">
        <v>210</v>
      </c>
      <c r="H1" s="6" t="s">
        <v>211</v>
      </c>
      <c r="I1" s="6" t="s">
        <v>212</v>
      </c>
      <c r="J1" s="6" t="s">
        <v>213</v>
      </c>
      <c r="K1" s="6" t="s">
        <v>214</v>
      </c>
      <c r="L1" s="6" t="s">
        <v>215</v>
      </c>
      <c r="M1" s="6" t="s">
        <v>216</v>
      </c>
      <c r="N1" s="6" t="s">
        <v>217</v>
      </c>
      <c r="O1" s="6" t="s">
        <v>218</v>
      </c>
      <c r="P1" s="6" t="s">
        <v>219</v>
      </c>
      <c r="Q1" s="6" t="s">
        <v>220</v>
      </c>
      <c r="R1" s="6" t="s">
        <v>221</v>
      </c>
      <c r="S1" s="6" t="s">
        <v>222</v>
      </c>
      <c r="T1" s="6" t="s">
        <v>223</v>
      </c>
      <c r="U1" s="6" t="s">
        <v>224</v>
      </c>
      <c r="V1" s="6" t="s">
        <v>225</v>
      </c>
      <c r="W1" s="6" t="s">
        <v>419</v>
      </c>
      <c r="X1" s="6" t="s">
        <v>226</v>
      </c>
      <c r="Y1" s="6" t="s">
        <v>227</v>
      </c>
      <c r="Z1" s="6" t="s">
        <v>228</v>
      </c>
      <c r="AA1" s="6" t="s">
        <v>229</v>
      </c>
      <c r="AB1" s="6" t="s">
        <v>230</v>
      </c>
      <c r="AC1" s="6" t="s">
        <v>231</v>
      </c>
      <c r="AD1" s="6" t="s">
        <v>232</v>
      </c>
      <c r="AE1" s="6" t="s">
        <v>233</v>
      </c>
      <c r="AF1" s="6" t="s">
        <v>234</v>
      </c>
      <c r="AG1" s="6" t="s">
        <v>235</v>
      </c>
      <c r="AH1" s="6" t="s">
        <v>236</v>
      </c>
      <c r="AI1" s="6" t="s">
        <v>237</v>
      </c>
      <c r="AJ1" s="6" t="s">
        <v>238</v>
      </c>
      <c r="AK1" s="6" t="s">
        <v>239</v>
      </c>
      <c r="AL1" s="6" t="s">
        <v>240</v>
      </c>
      <c r="AM1" s="6" t="s">
        <v>241</v>
      </c>
      <c r="AN1" s="6" t="s">
        <v>242</v>
      </c>
      <c r="AO1" s="6" t="s">
        <v>243</v>
      </c>
      <c r="AP1" s="6" t="s">
        <v>244</v>
      </c>
      <c r="AQ1" s="6" t="s">
        <v>245</v>
      </c>
      <c r="AR1" s="6" t="s">
        <v>246</v>
      </c>
      <c r="AS1" s="6" t="s">
        <v>247</v>
      </c>
      <c r="AT1" s="6" t="s">
        <v>248</v>
      </c>
      <c r="AU1" s="6" t="s">
        <v>249</v>
      </c>
      <c r="AV1" s="6" t="s">
        <v>250</v>
      </c>
      <c r="AW1" s="6" t="s">
        <v>251</v>
      </c>
      <c r="AX1" s="6" t="s">
        <v>252</v>
      </c>
      <c r="AY1" s="6" t="s">
        <v>253</v>
      </c>
      <c r="AZ1" s="6" t="s">
        <v>254</v>
      </c>
      <c r="BA1" s="6" t="s">
        <v>255</v>
      </c>
      <c r="BB1" s="6" t="s">
        <v>256</v>
      </c>
      <c r="BC1" s="6" t="s">
        <v>257</v>
      </c>
      <c r="BD1" s="6" t="s">
        <v>258</v>
      </c>
      <c r="BE1" s="6" t="s">
        <v>259</v>
      </c>
      <c r="BF1" s="6" t="s">
        <v>260</v>
      </c>
      <c r="BG1" s="6" t="s">
        <v>261</v>
      </c>
      <c r="BH1" s="6" t="s">
        <v>262</v>
      </c>
      <c r="BI1" s="6" t="s">
        <v>263</v>
      </c>
      <c r="BJ1" s="6" t="s">
        <v>264</v>
      </c>
      <c r="BK1" s="6" t="s">
        <v>265</v>
      </c>
      <c r="BL1" s="6" t="s">
        <v>266</v>
      </c>
      <c r="BM1" s="6" t="s">
        <v>267</v>
      </c>
      <c r="BN1" s="6" t="s">
        <v>268</v>
      </c>
      <c r="BO1" s="6" t="s">
        <v>321</v>
      </c>
      <c r="BP1" s="6" t="s">
        <v>322</v>
      </c>
      <c r="BQ1" s="6" t="s">
        <v>330</v>
      </c>
      <c r="BR1" s="6" t="s">
        <v>427</v>
      </c>
      <c r="BS1" s="6" t="s">
        <v>428</v>
      </c>
      <c r="BT1" s="6" t="s">
        <v>429</v>
      </c>
    </row>
    <row r="2" spans="1:72" ht="14.5" x14ac:dyDescent="0.35">
      <c r="A2" s="5" t="s">
        <v>76</v>
      </c>
      <c r="B2" s="8">
        <v>41534</v>
      </c>
      <c r="C2" s="8">
        <v>41512</v>
      </c>
      <c r="D2" s="8">
        <v>41513</v>
      </c>
      <c r="E2" s="8">
        <v>41512</v>
      </c>
      <c r="F2" s="8">
        <v>41512</v>
      </c>
      <c r="G2" s="8">
        <v>41513</v>
      </c>
      <c r="H2" s="8">
        <v>41513</v>
      </c>
      <c r="I2" s="8">
        <v>41513</v>
      </c>
      <c r="J2" s="6" t="s">
        <v>269</v>
      </c>
      <c r="K2" s="8">
        <v>41513</v>
      </c>
      <c r="L2" s="8">
        <v>41513</v>
      </c>
      <c r="M2" s="8">
        <v>41513</v>
      </c>
      <c r="N2" s="8">
        <v>41513</v>
      </c>
      <c r="O2" s="8">
        <v>41513</v>
      </c>
      <c r="P2" s="8">
        <v>41513</v>
      </c>
      <c r="Q2" s="8">
        <v>41513</v>
      </c>
      <c r="R2" s="8">
        <v>41513</v>
      </c>
      <c r="S2" s="8">
        <v>41513</v>
      </c>
      <c r="T2" s="8">
        <v>41513</v>
      </c>
      <c r="U2" s="8">
        <v>41513</v>
      </c>
      <c r="V2" s="8">
        <v>41513</v>
      </c>
      <c r="W2" s="8">
        <v>41515</v>
      </c>
      <c r="X2" s="8">
        <v>41515</v>
      </c>
      <c r="Y2" s="8">
        <v>41515</v>
      </c>
      <c r="Z2" s="8">
        <v>41515</v>
      </c>
      <c r="AA2" s="8">
        <v>41515</v>
      </c>
      <c r="AB2" s="8">
        <v>41515</v>
      </c>
      <c r="AC2" s="8">
        <v>41515</v>
      </c>
      <c r="AD2" s="8">
        <v>41514</v>
      </c>
      <c r="AE2" s="8">
        <v>41515</v>
      </c>
      <c r="AF2" s="8">
        <v>41505</v>
      </c>
      <c r="AG2" s="8">
        <v>41507</v>
      </c>
      <c r="AH2" s="8">
        <v>41508</v>
      </c>
      <c r="AI2" s="8">
        <v>41508</v>
      </c>
      <c r="AJ2" s="8">
        <v>41508</v>
      </c>
      <c r="AK2" s="8">
        <v>41508</v>
      </c>
      <c r="AL2" s="8">
        <v>41515</v>
      </c>
      <c r="AM2" s="8">
        <v>41508</v>
      </c>
      <c r="AN2" s="8">
        <v>41499</v>
      </c>
      <c r="AO2" s="8">
        <v>41499</v>
      </c>
      <c r="AP2" s="8">
        <v>41499</v>
      </c>
      <c r="AQ2" s="8">
        <v>41499</v>
      </c>
      <c r="AR2" s="8">
        <v>41499</v>
      </c>
      <c r="AS2" s="8">
        <v>41499</v>
      </c>
      <c r="AT2" s="8">
        <v>41500</v>
      </c>
      <c r="AU2" s="8">
        <v>41500</v>
      </c>
      <c r="AV2" s="8">
        <v>41499</v>
      </c>
      <c r="AW2" s="8">
        <v>41500</v>
      </c>
      <c r="AX2" s="8">
        <v>41500</v>
      </c>
      <c r="AY2" s="8">
        <v>41486</v>
      </c>
      <c r="AZ2" s="8">
        <v>41486</v>
      </c>
      <c r="BA2" s="8">
        <v>41486</v>
      </c>
      <c r="BB2" s="8">
        <v>41486</v>
      </c>
      <c r="BC2" s="8">
        <v>41486</v>
      </c>
      <c r="BD2" s="8">
        <v>41486</v>
      </c>
      <c r="BE2" s="8">
        <v>41486</v>
      </c>
      <c r="BF2" s="8">
        <v>41486</v>
      </c>
      <c r="BG2" s="8">
        <v>41478</v>
      </c>
      <c r="BH2" s="8">
        <v>41478</v>
      </c>
      <c r="BI2" s="8">
        <v>41478</v>
      </c>
      <c r="BJ2" s="8">
        <v>41478</v>
      </c>
      <c r="BK2" s="8">
        <v>41480</v>
      </c>
      <c r="BL2" s="8">
        <v>41480</v>
      </c>
      <c r="BM2" s="8">
        <v>41480</v>
      </c>
      <c r="BN2" s="8">
        <v>41480</v>
      </c>
      <c r="BO2" s="8">
        <v>41465</v>
      </c>
      <c r="BP2" s="8">
        <v>41465</v>
      </c>
      <c r="BQ2" s="8">
        <v>41480</v>
      </c>
      <c r="BR2" s="8">
        <v>41499</v>
      </c>
      <c r="BS2" s="8">
        <v>41499</v>
      </c>
      <c r="BT2" s="8">
        <v>41508</v>
      </c>
    </row>
    <row r="3" spans="1:72" ht="14.5" x14ac:dyDescent="0.35">
      <c r="A3" s="5"/>
      <c r="B3" s="8"/>
      <c r="C3" s="8"/>
      <c r="D3" s="8"/>
    </row>
    <row r="4" spans="1:72" ht="14.5" x14ac:dyDescent="0.35">
      <c r="A4" s="5" t="s">
        <v>15</v>
      </c>
      <c r="B4" s="6">
        <v>93</v>
      </c>
      <c r="D4" s="6">
        <v>48</v>
      </c>
      <c r="G4" s="6">
        <v>50</v>
      </c>
      <c r="H4" s="6">
        <v>41</v>
      </c>
      <c r="I4" s="6">
        <v>80</v>
      </c>
      <c r="J4" s="6">
        <v>55</v>
      </c>
      <c r="K4" s="6">
        <v>13</v>
      </c>
      <c r="L4" s="6">
        <v>14</v>
      </c>
      <c r="M4" s="6">
        <v>50</v>
      </c>
      <c r="N4" s="6">
        <v>48</v>
      </c>
      <c r="O4" s="6">
        <v>8</v>
      </c>
      <c r="P4" s="6">
        <v>90</v>
      </c>
      <c r="Q4" s="6">
        <v>82</v>
      </c>
      <c r="R4" s="6">
        <v>38</v>
      </c>
      <c r="T4" s="6">
        <v>29</v>
      </c>
      <c r="V4" s="6">
        <v>34</v>
      </c>
      <c r="AK4" s="6">
        <v>97</v>
      </c>
      <c r="AM4" s="6">
        <v>96</v>
      </c>
      <c r="AP4" s="6">
        <v>1</v>
      </c>
      <c r="AT4" s="6">
        <v>41</v>
      </c>
      <c r="AU4" s="6">
        <v>69</v>
      </c>
      <c r="AV4" s="6">
        <v>29</v>
      </c>
      <c r="AW4" s="6">
        <v>18</v>
      </c>
      <c r="AX4" s="6">
        <v>70</v>
      </c>
      <c r="BO4" s="6">
        <v>88</v>
      </c>
      <c r="BP4" s="6">
        <v>3</v>
      </c>
      <c r="BR4" s="6">
        <v>2</v>
      </c>
      <c r="BS4" s="6">
        <v>4</v>
      </c>
      <c r="BT4" s="6">
        <v>4</v>
      </c>
    </row>
    <row r="5" spans="1:72" ht="14.5" x14ac:dyDescent="0.35">
      <c r="A5" s="5" t="s">
        <v>45</v>
      </c>
      <c r="B5" s="6">
        <v>7</v>
      </c>
      <c r="D5" s="6">
        <v>18</v>
      </c>
      <c r="G5" s="6">
        <v>41</v>
      </c>
      <c r="H5" s="6">
        <v>46</v>
      </c>
      <c r="I5" s="6">
        <v>20</v>
      </c>
      <c r="J5" s="6">
        <v>32</v>
      </c>
      <c r="K5" s="6">
        <v>10</v>
      </c>
      <c r="L5" s="6">
        <v>1</v>
      </c>
      <c r="M5" s="6">
        <v>17</v>
      </c>
      <c r="N5" s="6">
        <v>7</v>
      </c>
      <c r="O5" s="6">
        <v>42</v>
      </c>
      <c r="P5" s="6">
        <v>4</v>
      </c>
      <c r="Q5" s="6">
        <v>14</v>
      </c>
      <c r="R5" s="6">
        <v>28</v>
      </c>
      <c r="T5" s="6">
        <v>47</v>
      </c>
      <c r="U5" s="6">
        <v>64</v>
      </c>
      <c r="V5" s="6">
        <v>42</v>
      </c>
      <c r="AM5" s="6">
        <v>2</v>
      </c>
      <c r="AS5" s="6">
        <v>3</v>
      </c>
      <c r="AT5" s="6">
        <v>10</v>
      </c>
      <c r="AU5" s="6">
        <v>2</v>
      </c>
      <c r="AV5" s="6">
        <v>3</v>
      </c>
      <c r="AW5" s="6">
        <v>7</v>
      </c>
      <c r="AX5" s="6">
        <v>7</v>
      </c>
      <c r="BO5" s="6">
        <v>2</v>
      </c>
      <c r="BP5" s="6">
        <v>15</v>
      </c>
    </row>
    <row r="6" spans="1:72" ht="14.5" x14ac:dyDescent="0.35">
      <c r="A6" s="5" t="s">
        <v>5</v>
      </c>
      <c r="C6" s="6">
        <v>1</v>
      </c>
      <c r="E6" s="6">
        <v>15</v>
      </c>
      <c r="R6" s="6">
        <v>1</v>
      </c>
      <c r="W6" s="6">
        <v>4</v>
      </c>
      <c r="Z6" s="6">
        <v>11</v>
      </c>
      <c r="AA6" s="6">
        <v>2</v>
      </c>
      <c r="AC6" s="6">
        <v>7</v>
      </c>
      <c r="AD6" s="6">
        <v>93</v>
      </c>
      <c r="AE6" s="6">
        <v>4</v>
      </c>
      <c r="AF6" s="6">
        <v>9</v>
      </c>
      <c r="AJ6" s="6">
        <v>7</v>
      </c>
      <c r="AO6" s="6">
        <v>1</v>
      </c>
      <c r="AP6" s="6">
        <v>11</v>
      </c>
      <c r="AQ6" s="6">
        <v>0</v>
      </c>
      <c r="AT6" s="6">
        <v>1</v>
      </c>
      <c r="AV6" s="6">
        <v>1</v>
      </c>
      <c r="AW6" s="6">
        <v>6</v>
      </c>
      <c r="AY6" s="6">
        <v>7</v>
      </c>
      <c r="AZ6" s="6">
        <v>22</v>
      </c>
      <c r="BA6" s="6">
        <v>8</v>
      </c>
      <c r="BB6" s="6">
        <v>18</v>
      </c>
      <c r="BC6" s="6">
        <v>2</v>
      </c>
      <c r="BD6" s="6">
        <v>30</v>
      </c>
      <c r="BE6" s="6">
        <v>2</v>
      </c>
      <c r="BF6" s="6">
        <v>3</v>
      </c>
      <c r="BG6" s="6">
        <v>77</v>
      </c>
      <c r="BI6" s="6">
        <v>4</v>
      </c>
      <c r="BJ6" s="6">
        <v>8</v>
      </c>
      <c r="BK6" s="6">
        <v>20</v>
      </c>
      <c r="BL6" s="6">
        <v>8</v>
      </c>
      <c r="BM6" s="6">
        <v>6</v>
      </c>
      <c r="BN6" s="6">
        <v>8</v>
      </c>
      <c r="BO6" s="6">
        <v>1</v>
      </c>
      <c r="BP6" s="6">
        <v>8</v>
      </c>
      <c r="BR6" s="6">
        <v>17</v>
      </c>
      <c r="BS6" s="6">
        <v>15</v>
      </c>
      <c r="BT6" s="6">
        <v>1</v>
      </c>
    </row>
    <row r="7" spans="1:72" ht="14.5" x14ac:dyDescent="0.35">
      <c r="A7" s="5" t="s">
        <v>270</v>
      </c>
      <c r="BG7" s="6">
        <v>7</v>
      </c>
    </row>
    <row r="8" spans="1:72" ht="14.5" x14ac:dyDescent="0.35">
      <c r="A8" s="5" t="s">
        <v>14</v>
      </c>
      <c r="D8" s="6">
        <v>3</v>
      </c>
      <c r="E8" s="6">
        <v>0</v>
      </c>
      <c r="G8" s="6">
        <v>1</v>
      </c>
      <c r="J8" s="6">
        <v>0</v>
      </c>
      <c r="K8" s="6">
        <v>47</v>
      </c>
      <c r="L8" s="6">
        <v>9</v>
      </c>
      <c r="O8" s="6">
        <v>2</v>
      </c>
      <c r="Z8" s="6">
        <v>1</v>
      </c>
      <c r="AA8" s="6">
        <v>19</v>
      </c>
      <c r="AB8" s="6">
        <v>3</v>
      </c>
      <c r="AC8" s="6" t="s">
        <v>271</v>
      </c>
      <c r="AJ8" s="6">
        <v>0</v>
      </c>
      <c r="AL8" s="6">
        <v>1</v>
      </c>
      <c r="AO8" s="6">
        <v>7</v>
      </c>
      <c r="AP8" s="6">
        <v>0</v>
      </c>
      <c r="AS8" s="6">
        <v>11</v>
      </c>
      <c r="AT8" s="6">
        <v>7</v>
      </c>
      <c r="AU8" s="6">
        <v>3</v>
      </c>
      <c r="AV8" s="6">
        <v>22</v>
      </c>
      <c r="AW8" s="6">
        <v>8</v>
      </c>
      <c r="BH8" s="6">
        <v>3</v>
      </c>
      <c r="BJ8" s="6">
        <v>2</v>
      </c>
      <c r="BQ8" s="6">
        <v>6</v>
      </c>
      <c r="BR8" s="6">
        <v>12</v>
      </c>
      <c r="BS8" s="6">
        <v>1</v>
      </c>
      <c r="BT8" s="6">
        <v>9</v>
      </c>
    </row>
    <row r="10" spans="1:72" ht="14.5" x14ac:dyDescent="0.35">
      <c r="A10" s="5" t="s">
        <v>272</v>
      </c>
      <c r="C10" s="6">
        <v>69</v>
      </c>
    </row>
    <row r="11" spans="1:72" ht="14.5" x14ac:dyDescent="0.35">
      <c r="A11" s="5" t="s">
        <v>6</v>
      </c>
      <c r="C11" s="6">
        <v>66</v>
      </c>
      <c r="F11" s="6">
        <v>0</v>
      </c>
      <c r="W11" s="6">
        <v>14</v>
      </c>
      <c r="X11" s="6">
        <v>1</v>
      </c>
      <c r="Y11" s="6">
        <v>4</v>
      </c>
      <c r="Z11" s="6">
        <v>48</v>
      </c>
      <c r="AB11" s="6">
        <v>0</v>
      </c>
      <c r="AC11" s="6">
        <v>14</v>
      </c>
      <c r="AE11" s="6">
        <v>17</v>
      </c>
      <c r="AL11" s="6">
        <v>8</v>
      </c>
      <c r="AS11" s="6">
        <v>6</v>
      </c>
      <c r="BB11" s="6">
        <v>4</v>
      </c>
      <c r="BC11" s="6">
        <v>21</v>
      </c>
      <c r="BD11" s="6">
        <v>18</v>
      </c>
      <c r="BE11" s="6">
        <v>29</v>
      </c>
      <c r="BF11" s="6">
        <v>29</v>
      </c>
      <c r="BH11" s="6">
        <v>51</v>
      </c>
      <c r="BI11" s="6">
        <v>26</v>
      </c>
      <c r="BJ11" s="6">
        <v>21</v>
      </c>
      <c r="BK11" s="6">
        <v>51</v>
      </c>
      <c r="BM11" s="6">
        <v>7</v>
      </c>
      <c r="BN11" s="6">
        <v>0</v>
      </c>
      <c r="BS11" s="6">
        <v>1</v>
      </c>
    </row>
    <row r="12" spans="1:72" ht="14.5" x14ac:dyDescent="0.35">
      <c r="A12" s="5" t="s">
        <v>273</v>
      </c>
      <c r="C12" s="6">
        <v>14</v>
      </c>
      <c r="Z12" s="6">
        <v>5</v>
      </c>
      <c r="BJ12" s="6">
        <v>8</v>
      </c>
    </row>
    <row r="13" spans="1:72" ht="14.5" x14ac:dyDescent="0.35">
      <c r="A13" s="5" t="s">
        <v>3</v>
      </c>
      <c r="C13" s="6">
        <v>8</v>
      </c>
      <c r="AD13" s="6">
        <v>7</v>
      </c>
      <c r="BI13" s="6">
        <v>54</v>
      </c>
      <c r="BJ13" s="6">
        <v>64</v>
      </c>
      <c r="BK13" s="6">
        <v>24</v>
      </c>
    </row>
    <row r="14" spans="1:72" ht="14.5" x14ac:dyDescent="0.35">
      <c r="A14" s="5" t="s">
        <v>0</v>
      </c>
      <c r="C14" s="6">
        <v>14</v>
      </c>
      <c r="F14" s="6">
        <v>2</v>
      </c>
      <c r="W14" s="6">
        <v>24</v>
      </c>
      <c r="X14" s="6">
        <v>20</v>
      </c>
      <c r="Y14" s="6">
        <v>30</v>
      </c>
      <c r="Z14" s="6">
        <v>27</v>
      </c>
      <c r="AC14" s="6">
        <v>63</v>
      </c>
      <c r="AE14" s="6">
        <v>51</v>
      </c>
      <c r="AF14" s="6">
        <v>7</v>
      </c>
      <c r="AG14" s="6">
        <v>17</v>
      </c>
      <c r="AL14" s="6">
        <v>8</v>
      </c>
      <c r="AR14" s="6">
        <v>21</v>
      </c>
      <c r="AY14" s="6">
        <v>79</v>
      </c>
      <c r="AZ14" s="6">
        <v>73</v>
      </c>
      <c r="BA14" s="6">
        <v>78</v>
      </c>
      <c r="BB14" s="6">
        <v>63</v>
      </c>
      <c r="BC14" s="6">
        <v>71</v>
      </c>
      <c r="BE14" s="6">
        <v>96</v>
      </c>
      <c r="BF14" s="6">
        <v>51</v>
      </c>
      <c r="BG14" s="6">
        <v>15</v>
      </c>
      <c r="BH14" s="6">
        <v>68</v>
      </c>
      <c r="BI14" s="6">
        <v>31</v>
      </c>
      <c r="BJ14" s="6">
        <v>4</v>
      </c>
      <c r="BL14" s="6">
        <v>21</v>
      </c>
      <c r="BM14" s="6">
        <v>21</v>
      </c>
      <c r="BN14" s="6">
        <v>11</v>
      </c>
      <c r="BQ14" s="6">
        <v>7</v>
      </c>
      <c r="BR14" s="6">
        <v>1</v>
      </c>
    </row>
    <row r="15" spans="1:72" ht="14.5" x14ac:dyDescent="0.35">
      <c r="A15" s="5" t="s">
        <v>57</v>
      </c>
      <c r="C15" s="6">
        <v>10</v>
      </c>
      <c r="S15" s="6">
        <v>29</v>
      </c>
      <c r="Z15" s="6">
        <v>1</v>
      </c>
    </row>
    <row r="16" spans="1:72" ht="14.5" x14ac:dyDescent="0.35">
      <c r="A16" s="5" t="s">
        <v>93</v>
      </c>
      <c r="C16" s="6">
        <v>1</v>
      </c>
      <c r="W16" s="6">
        <v>1</v>
      </c>
      <c r="BG16" s="6">
        <v>1</v>
      </c>
      <c r="BI16" s="6">
        <v>1</v>
      </c>
      <c r="BJ16" s="6">
        <v>6</v>
      </c>
      <c r="BK16" s="6">
        <v>3</v>
      </c>
      <c r="BN16" s="6">
        <v>0</v>
      </c>
    </row>
    <row r="17" spans="1:72" ht="14.5" x14ac:dyDescent="0.35">
      <c r="A17" s="5" t="s">
        <v>11</v>
      </c>
      <c r="C17" s="6">
        <v>1</v>
      </c>
      <c r="K17" s="6">
        <v>2</v>
      </c>
      <c r="N17" s="6">
        <v>11</v>
      </c>
      <c r="O17" s="6">
        <v>2</v>
      </c>
      <c r="S17" s="6">
        <v>17</v>
      </c>
      <c r="X17" s="6">
        <v>16</v>
      </c>
      <c r="Y17" s="6">
        <v>21</v>
      </c>
      <c r="Z17" s="6">
        <v>7</v>
      </c>
      <c r="AB17" s="6">
        <v>9</v>
      </c>
      <c r="AC17" s="6">
        <v>28</v>
      </c>
      <c r="AE17" s="6">
        <v>57</v>
      </c>
      <c r="AL17" s="6">
        <v>7</v>
      </c>
      <c r="AN17" s="6">
        <v>5</v>
      </c>
      <c r="AO17" s="6">
        <v>16</v>
      </c>
      <c r="AR17" s="6">
        <v>96</v>
      </c>
      <c r="AT17" s="6">
        <v>18</v>
      </c>
      <c r="AU17" s="6">
        <v>18</v>
      </c>
      <c r="AV17" s="6">
        <v>15</v>
      </c>
      <c r="BH17" s="6">
        <v>2</v>
      </c>
      <c r="BJ17" s="6">
        <v>19</v>
      </c>
      <c r="BK17" s="6">
        <v>25</v>
      </c>
      <c r="BL17" s="6">
        <v>28</v>
      </c>
      <c r="BN17" s="6">
        <v>31</v>
      </c>
      <c r="BQ17" s="6">
        <v>5</v>
      </c>
      <c r="BT17" s="6">
        <v>8</v>
      </c>
    </row>
    <row r="18" spans="1:72" ht="14.5" x14ac:dyDescent="0.35">
      <c r="A18" s="5" t="s">
        <v>51</v>
      </c>
      <c r="D18" s="6">
        <v>2</v>
      </c>
      <c r="M18" s="6">
        <v>15</v>
      </c>
      <c r="N18" s="6">
        <v>24</v>
      </c>
    </row>
    <row r="19" spans="1:72" ht="14.5" x14ac:dyDescent="0.35">
      <c r="A19" s="5" t="s">
        <v>55</v>
      </c>
      <c r="D19" s="6">
        <v>15</v>
      </c>
      <c r="H19" s="6">
        <v>4</v>
      </c>
      <c r="R19" s="6">
        <v>1</v>
      </c>
      <c r="BO19" s="6">
        <v>1</v>
      </c>
      <c r="BP19" s="6">
        <v>3</v>
      </c>
    </row>
    <row r="20" spans="1:72" ht="14.5" x14ac:dyDescent="0.35">
      <c r="A20" s="5" t="s">
        <v>274</v>
      </c>
      <c r="D20" s="6">
        <v>0</v>
      </c>
      <c r="H20" s="6">
        <v>7</v>
      </c>
      <c r="I20" s="6">
        <v>0</v>
      </c>
    </row>
    <row r="21" spans="1:72" ht="14.5" x14ac:dyDescent="0.35">
      <c r="A21" s="5" t="s">
        <v>275</v>
      </c>
      <c r="D21" s="6">
        <v>2</v>
      </c>
      <c r="G21" s="6">
        <v>4</v>
      </c>
      <c r="J21" s="6">
        <v>13</v>
      </c>
      <c r="R21" s="6">
        <v>0</v>
      </c>
    </row>
    <row r="22" spans="1:72" ht="14.5" x14ac:dyDescent="0.35">
      <c r="A22" s="5" t="s">
        <v>276</v>
      </c>
      <c r="D22" s="6">
        <v>1</v>
      </c>
      <c r="T22" s="6">
        <v>0</v>
      </c>
    </row>
    <row r="23" spans="1:72" ht="14.5" x14ac:dyDescent="0.35">
      <c r="A23" s="5" t="s">
        <v>77</v>
      </c>
      <c r="D23" s="6">
        <v>8</v>
      </c>
      <c r="E23" s="6">
        <v>33</v>
      </c>
      <c r="F23" s="6">
        <v>3</v>
      </c>
      <c r="K23" s="6">
        <v>17</v>
      </c>
      <c r="L23" s="6">
        <v>76</v>
      </c>
      <c r="O23" s="6">
        <v>29</v>
      </c>
      <c r="X23" s="6">
        <v>2</v>
      </c>
      <c r="Y23" s="6">
        <v>4</v>
      </c>
      <c r="AA23" s="6">
        <v>27</v>
      </c>
      <c r="AB23" s="6">
        <v>2</v>
      </c>
      <c r="AH23" s="6">
        <v>24</v>
      </c>
      <c r="AI23" s="6">
        <v>20</v>
      </c>
      <c r="AJ23" s="6">
        <v>30</v>
      </c>
      <c r="AL23" s="6">
        <v>5</v>
      </c>
      <c r="AN23" s="6">
        <v>29</v>
      </c>
      <c r="AO23" s="6">
        <v>3</v>
      </c>
      <c r="AQ23" s="6">
        <v>16</v>
      </c>
      <c r="AU23" s="6">
        <v>0</v>
      </c>
      <c r="AX23" s="6">
        <v>2</v>
      </c>
      <c r="BM23" s="6">
        <v>13</v>
      </c>
      <c r="BN23" s="6">
        <v>4</v>
      </c>
      <c r="BQ23" s="6">
        <v>35</v>
      </c>
      <c r="BR23" s="6">
        <v>2</v>
      </c>
      <c r="BS23" s="6">
        <v>38</v>
      </c>
      <c r="BT23" s="6">
        <v>2</v>
      </c>
    </row>
    <row r="24" spans="1:72" ht="14.5" x14ac:dyDescent="0.35">
      <c r="A24" s="5" t="s">
        <v>84</v>
      </c>
      <c r="D24" s="6">
        <v>3</v>
      </c>
      <c r="H24" s="6">
        <v>0</v>
      </c>
      <c r="M24" s="6">
        <v>1</v>
      </c>
      <c r="BS24" s="6">
        <v>1</v>
      </c>
    </row>
    <row r="25" spans="1:72" ht="14.5" x14ac:dyDescent="0.35">
      <c r="A25" s="5" t="s">
        <v>9</v>
      </c>
      <c r="E25" s="6">
        <v>21</v>
      </c>
      <c r="Y25" s="6">
        <v>4</v>
      </c>
      <c r="AG25" s="6">
        <v>26</v>
      </c>
      <c r="AH25" s="6">
        <v>5</v>
      </c>
      <c r="AI25" s="6">
        <v>7</v>
      </c>
      <c r="AJ25" s="6">
        <v>23</v>
      </c>
      <c r="AL25" s="6">
        <v>5</v>
      </c>
      <c r="AP25" s="6">
        <v>0</v>
      </c>
      <c r="AS25" s="6">
        <v>0</v>
      </c>
      <c r="BC25" s="6">
        <v>23</v>
      </c>
      <c r="BD25" s="6">
        <v>4</v>
      </c>
      <c r="BM25" s="6">
        <v>6</v>
      </c>
      <c r="BR25" s="6">
        <v>19</v>
      </c>
      <c r="BS25" s="6">
        <v>18</v>
      </c>
    </row>
    <row r="26" spans="1:72" ht="14.5" x14ac:dyDescent="0.35">
      <c r="A26" s="5" t="s">
        <v>277</v>
      </c>
      <c r="E26" s="6">
        <v>66</v>
      </c>
      <c r="Y26" s="6">
        <v>35</v>
      </c>
      <c r="AA26" s="6">
        <v>27</v>
      </c>
      <c r="AB26" s="6">
        <v>50</v>
      </c>
      <c r="BL26" s="6">
        <v>22</v>
      </c>
      <c r="BM26" s="6">
        <v>26</v>
      </c>
      <c r="BN26" s="6">
        <v>33</v>
      </c>
    </row>
    <row r="27" spans="1:72" ht="14.5" x14ac:dyDescent="0.35">
      <c r="A27" s="5" t="s">
        <v>278</v>
      </c>
      <c r="E27" s="6">
        <v>4</v>
      </c>
      <c r="F27" s="6">
        <v>22</v>
      </c>
      <c r="Y27" s="6">
        <v>2</v>
      </c>
      <c r="AL27" s="6">
        <v>6</v>
      </c>
      <c r="AN27" s="6">
        <v>4</v>
      </c>
      <c r="AQ27" s="6">
        <v>6</v>
      </c>
      <c r="AS27" s="6">
        <v>10</v>
      </c>
      <c r="BB27" s="6">
        <v>6</v>
      </c>
      <c r="BC27" s="6">
        <v>10</v>
      </c>
      <c r="BD27" s="6">
        <v>1</v>
      </c>
      <c r="BF27" s="6">
        <v>7</v>
      </c>
      <c r="BL27" s="6">
        <v>27</v>
      </c>
      <c r="BM27" s="6">
        <v>31</v>
      </c>
      <c r="BN27" s="6">
        <v>15</v>
      </c>
      <c r="BQ27" s="6">
        <v>18</v>
      </c>
    </row>
    <row r="28" spans="1:72" ht="14.5" x14ac:dyDescent="0.35">
      <c r="A28" s="5" t="s">
        <v>17</v>
      </c>
      <c r="E28" s="6">
        <v>1</v>
      </c>
      <c r="X28" s="6">
        <v>1</v>
      </c>
      <c r="Y28" s="6">
        <v>1</v>
      </c>
      <c r="AA28" s="6">
        <v>7</v>
      </c>
      <c r="AJ28" s="6">
        <v>8</v>
      </c>
      <c r="AL28" s="6">
        <v>1</v>
      </c>
      <c r="AN28" s="6">
        <v>5</v>
      </c>
      <c r="AO28" s="6">
        <v>1</v>
      </c>
      <c r="AQ28" s="6">
        <v>7</v>
      </c>
      <c r="AR28" s="6">
        <v>3</v>
      </c>
      <c r="AS28" s="6">
        <v>1</v>
      </c>
      <c r="BQ28" s="6">
        <v>13</v>
      </c>
      <c r="BR28" s="6">
        <v>20</v>
      </c>
    </row>
    <row r="29" spans="1:72" ht="14.5" x14ac:dyDescent="0.35">
      <c r="A29" s="5" t="s">
        <v>21</v>
      </c>
      <c r="F29" s="6">
        <v>14</v>
      </c>
      <c r="Y29" s="6">
        <v>0</v>
      </c>
      <c r="AT29" s="6">
        <v>0</v>
      </c>
      <c r="AW29" s="6">
        <v>3</v>
      </c>
      <c r="AX29" s="6">
        <v>0</v>
      </c>
      <c r="BT29" s="6">
        <v>4</v>
      </c>
    </row>
    <row r="30" spans="1:72" ht="14.5" x14ac:dyDescent="0.35">
      <c r="A30" s="5" t="s">
        <v>1</v>
      </c>
      <c r="F30" s="6">
        <v>66</v>
      </c>
      <c r="AF30" s="6">
        <v>1</v>
      </c>
      <c r="AG30" s="6">
        <v>54</v>
      </c>
      <c r="AJ30" s="6">
        <v>16</v>
      </c>
      <c r="AL30" s="6">
        <v>7</v>
      </c>
      <c r="AN30" s="6">
        <v>18</v>
      </c>
      <c r="AP30" s="6">
        <v>6</v>
      </c>
      <c r="AQ30" s="6">
        <v>4</v>
      </c>
      <c r="AS30" s="6">
        <v>18</v>
      </c>
      <c r="AT30" s="6">
        <v>22</v>
      </c>
      <c r="AV30" s="6">
        <v>8</v>
      </c>
      <c r="AW30" s="6">
        <v>20</v>
      </c>
      <c r="AY30" s="6">
        <v>12</v>
      </c>
      <c r="AZ30" s="6">
        <v>6</v>
      </c>
      <c r="BA30" s="6">
        <v>0</v>
      </c>
      <c r="BB30" s="6">
        <v>6</v>
      </c>
      <c r="BC30" s="6">
        <v>3</v>
      </c>
      <c r="BD30" s="6">
        <v>4</v>
      </c>
      <c r="BE30" s="6">
        <v>8</v>
      </c>
      <c r="BF30" s="6">
        <v>16</v>
      </c>
      <c r="BS30" s="6">
        <v>1</v>
      </c>
      <c r="BT30" s="6">
        <v>83</v>
      </c>
    </row>
    <row r="31" spans="1:72" ht="14.5" x14ac:dyDescent="0.35">
      <c r="A31" s="5" t="s">
        <v>23</v>
      </c>
      <c r="F31" s="6">
        <v>14</v>
      </c>
      <c r="AB31" s="6">
        <v>1</v>
      </c>
      <c r="AP31" s="6">
        <v>1</v>
      </c>
      <c r="AQ31" s="6">
        <v>3</v>
      </c>
      <c r="AR31" s="6">
        <v>1</v>
      </c>
      <c r="AS31" s="6">
        <v>1</v>
      </c>
      <c r="AV31" s="6">
        <v>2</v>
      </c>
      <c r="AW31" s="6">
        <v>5</v>
      </c>
      <c r="AX31" s="6">
        <v>1</v>
      </c>
      <c r="BF31" s="6">
        <v>1</v>
      </c>
    </row>
    <row r="32" spans="1:72" ht="14.5" x14ac:dyDescent="0.35">
      <c r="A32" s="5" t="s">
        <v>46</v>
      </c>
      <c r="F32" s="6">
        <v>4</v>
      </c>
      <c r="AG32" s="6">
        <v>0</v>
      </c>
      <c r="AJ32" s="6">
        <v>3</v>
      </c>
      <c r="AN32" s="6">
        <v>4</v>
      </c>
      <c r="AP32" s="6">
        <v>16</v>
      </c>
      <c r="AQ32" s="6">
        <v>15</v>
      </c>
      <c r="AS32" s="6">
        <v>7</v>
      </c>
      <c r="AW32" s="6">
        <v>7</v>
      </c>
    </row>
    <row r="33" spans="1:72" ht="14.5" x14ac:dyDescent="0.35">
      <c r="A33" s="5" t="s">
        <v>8</v>
      </c>
      <c r="F33" s="6">
        <v>27</v>
      </c>
      <c r="W33" s="6">
        <v>14</v>
      </c>
      <c r="Y33" s="6">
        <v>1</v>
      </c>
      <c r="Z33" s="6">
        <v>7</v>
      </c>
      <c r="AF33" s="6">
        <v>17</v>
      </c>
      <c r="AG33" s="6">
        <v>4</v>
      </c>
      <c r="AJ33" s="6">
        <v>15</v>
      </c>
      <c r="AN33" s="6">
        <v>4</v>
      </c>
      <c r="AQ33" s="6">
        <v>4</v>
      </c>
      <c r="BA33" s="6">
        <v>3</v>
      </c>
      <c r="BB33" s="6">
        <v>1</v>
      </c>
      <c r="BC33" s="6">
        <v>9</v>
      </c>
      <c r="BD33" s="6">
        <v>26</v>
      </c>
      <c r="BS33" s="6">
        <v>8</v>
      </c>
      <c r="BT33" s="6">
        <v>4</v>
      </c>
    </row>
    <row r="34" spans="1:72" ht="14.5" x14ac:dyDescent="0.35">
      <c r="A34" s="5" t="s">
        <v>279</v>
      </c>
      <c r="F34" s="6">
        <v>27</v>
      </c>
      <c r="P34" s="6">
        <v>6</v>
      </c>
      <c r="Q34" s="6">
        <v>2</v>
      </c>
      <c r="Y34" s="6">
        <v>1</v>
      </c>
      <c r="AA34" s="6">
        <v>6</v>
      </c>
      <c r="AB34" s="6">
        <v>1</v>
      </c>
      <c r="AH34" s="6">
        <v>99</v>
      </c>
      <c r="AI34" s="6">
        <v>90</v>
      </c>
      <c r="AP34" s="6">
        <v>11</v>
      </c>
      <c r="AQ34" s="6">
        <v>12</v>
      </c>
      <c r="AS34" s="6">
        <v>18</v>
      </c>
      <c r="BA34" s="6">
        <v>2</v>
      </c>
      <c r="BB34" s="6">
        <v>6</v>
      </c>
      <c r="BC34" s="6">
        <v>9</v>
      </c>
      <c r="BD34" s="6">
        <v>14</v>
      </c>
      <c r="BE34" s="6">
        <v>8</v>
      </c>
      <c r="BF34" s="6">
        <v>2</v>
      </c>
      <c r="BL34" s="6">
        <v>3</v>
      </c>
      <c r="BN34" s="6">
        <v>0</v>
      </c>
      <c r="BO34" s="6">
        <v>3</v>
      </c>
      <c r="BQ34" s="6">
        <v>2</v>
      </c>
      <c r="BR34" s="6">
        <v>40</v>
      </c>
      <c r="BS34" s="6">
        <v>5</v>
      </c>
      <c r="BT34" s="6">
        <v>3</v>
      </c>
    </row>
    <row r="35" spans="1:72" ht="14.5" x14ac:dyDescent="0.35">
      <c r="A35" s="5" t="s">
        <v>280</v>
      </c>
      <c r="F35" s="6">
        <v>1</v>
      </c>
      <c r="AB35" s="6">
        <v>6</v>
      </c>
      <c r="AJ35" s="6">
        <v>15</v>
      </c>
      <c r="AL35" s="6">
        <v>2</v>
      </c>
      <c r="AS35" s="6">
        <v>5</v>
      </c>
    </row>
    <row r="36" spans="1:72" ht="14.5" x14ac:dyDescent="0.35">
      <c r="A36" s="5" t="s">
        <v>277</v>
      </c>
      <c r="F36" s="6">
        <v>21</v>
      </c>
      <c r="AL36" s="6">
        <v>34</v>
      </c>
    </row>
    <row r="37" spans="1:72" ht="14.5" x14ac:dyDescent="0.35">
      <c r="A37" s="5" t="s">
        <v>34</v>
      </c>
      <c r="F37" s="6">
        <v>58</v>
      </c>
      <c r="Y37" s="6">
        <v>11</v>
      </c>
      <c r="AC37" s="6">
        <v>2</v>
      </c>
      <c r="AI37" s="6">
        <v>8</v>
      </c>
      <c r="AJ37" s="6">
        <v>0</v>
      </c>
      <c r="AP37" s="6">
        <v>1</v>
      </c>
      <c r="AQ37" s="6">
        <v>20</v>
      </c>
      <c r="BB37" s="6">
        <v>0</v>
      </c>
      <c r="BC37" s="6">
        <v>9</v>
      </c>
      <c r="BD37" s="6">
        <v>4</v>
      </c>
      <c r="BE37" s="6">
        <v>8</v>
      </c>
      <c r="BF37" s="6">
        <v>9</v>
      </c>
      <c r="BL37" s="6">
        <v>3</v>
      </c>
      <c r="BM37" s="6">
        <v>2</v>
      </c>
      <c r="BS37" s="6">
        <v>11</v>
      </c>
    </row>
    <row r="38" spans="1:72" ht="14.5" x14ac:dyDescent="0.35">
      <c r="A38" s="5" t="s">
        <v>281</v>
      </c>
      <c r="F38" s="6">
        <v>3</v>
      </c>
      <c r="AF38" s="6">
        <v>4</v>
      </c>
    </row>
    <row r="39" spans="1:72" ht="14.5" x14ac:dyDescent="0.35">
      <c r="A39" s="5" t="s">
        <v>25</v>
      </c>
      <c r="F39" s="6">
        <v>1</v>
      </c>
      <c r="W39" s="6">
        <v>21</v>
      </c>
      <c r="AC39" s="6">
        <v>0</v>
      </c>
      <c r="AN39" s="6">
        <v>7</v>
      </c>
      <c r="AR39" s="6">
        <v>2</v>
      </c>
      <c r="AY39" s="6">
        <v>4</v>
      </c>
      <c r="BF39" s="6">
        <v>2</v>
      </c>
    </row>
    <row r="40" spans="1:72" ht="14.5" x14ac:dyDescent="0.35">
      <c r="A40" s="5" t="s">
        <v>282</v>
      </c>
      <c r="G40" s="6">
        <v>4</v>
      </c>
      <c r="N40" s="6">
        <v>10</v>
      </c>
      <c r="BF40" s="6">
        <v>1</v>
      </c>
    </row>
    <row r="41" spans="1:72" ht="14.5" x14ac:dyDescent="0.35">
      <c r="A41" s="5" t="s">
        <v>283</v>
      </c>
      <c r="H41" s="6">
        <v>2</v>
      </c>
    </row>
    <row r="42" spans="1:72" ht="14.5" x14ac:dyDescent="0.35">
      <c r="A42" s="5" t="s">
        <v>13</v>
      </c>
      <c r="K42" s="6">
        <v>6</v>
      </c>
      <c r="M42" s="6">
        <v>15</v>
      </c>
      <c r="O42" s="6">
        <v>19</v>
      </c>
      <c r="Q42" s="6">
        <v>1</v>
      </c>
      <c r="X42" s="6">
        <v>3</v>
      </c>
      <c r="Y42" s="6">
        <v>0</v>
      </c>
      <c r="AA42" s="6">
        <v>10</v>
      </c>
      <c r="AB42" s="6">
        <v>8</v>
      </c>
      <c r="AL42" s="6">
        <v>11</v>
      </c>
      <c r="AO42" s="6">
        <v>0</v>
      </c>
      <c r="AT42" s="6">
        <v>1</v>
      </c>
      <c r="AU42" s="6">
        <v>4</v>
      </c>
      <c r="AV42" s="6">
        <v>6</v>
      </c>
      <c r="AW42" s="6">
        <v>8</v>
      </c>
      <c r="BC42" s="6">
        <v>23</v>
      </c>
      <c r="BF42" s="6">
        <v>35</v>
      </c>
    </row>
    <row r="43" spans="1:72" ht="14.5" x14ac:dyDescent="0.35">
      <c r="A43" s="5" t="s">
        <v>72</v>
      </c>
      <c r="K43" s="6">
        <v>11</v>
      </c>
      <c r="O43" s="6">
        <v>1</v>
      </c>
      <c r="AC43" s="6" t="s">
        <v>271</v>
      </c>
      <c r="AS43" s="6">
        <v>4</v>
      </c>
      <c r="AT43" s="6">
        <v>1</v>
      </c>
      <c r="AU43" s="6">
        <v>3</v>
      </c>
      <c r="AV43" s="6">
        <v>16</v>
      </c>
      <c r="AX43" s="6">
        <v>17</v>
      </c>
    </row>
    <row r="44" spans="1:72" ht="14.5" x14ac:dyDescent="0.35">
      <c r="A44" s="5" t="s">
        <v>146</v>
      </c>
      <c r="M44" s="6">
        <v>2</v>
      </c>
      <c r="O44" s="6">
        <v>1</v>
      </c>
    </row>
    <row r="45" spans="1:72" ht="14.5" x14ac:dyDescent="0.35">
      <c r="A45" s="5" t="s">
        <v>284</v>
      </c>
      <c r="O45" s="6">
        <v>5</v>
      </c>
      <c r="Q45" s="6">
        <v>1</v>
      </c>
      <c r="AT45" s="6">
        <v>2</v>
      </c>
      <c r="AU45" s="6">
        <v>1</v>
      </c>
      <c r="AV45" s="6">
        <v>3</v>
      </c>
      <c r="AW45" s="6">
        <v>11</v>
      </c>
      <c r="AX45" s="6">
        <v>3</v>
      </c>
    </row>
    <row r="46" spans="1:72" ht="14.5" x14ac:dyDescent="0.35">
      <c r="A46" s="5" t="s">
        <v>74</v>
      </c>
      <c r="O46" s="6">
        <v>1</v>
      </c>
      <c r="S46" s="6">
        <v>24</v>
      </c>
      <c r="X46" s="6">
        <v>25</v>
      </c>
      <c r="Y46" s="6">
        <v>1</v>
      </c>
      <c r="AA46" s="6">
        <v>8</v>
      </c>
      <c r="AB46" s="6">
        <v>26</v>
      </c>
      <c r="AC46" s="6">
        <v>16</v>
      </c>
      <c r="AL46" s="6">
        <v>9</v>
      </c>
      <c r="AO46" s="6">
        <v>69</v>
      </c>
      <c r="BN46" s="6">
        <v>1</v>
      </c>
      <c r="BQ46" s="6">
        <v>1</v>
      </c>
    </row>
    <row r="47" spans="1:72" ht="14.5" x14ac:dyDescent="0.35">
      <c r="A47" s="5" t="s">
        <v>153</v>
      </c>
      <c r="R47" s="6">
        <v>33</v>
      </c>
      <c r="T47" s="6">
        <v>21</v>
      </c>
      <c r="U47" s="6">
        <v>32</v>
      </c>
      <c r="V47" s="6">
        <v>24</v>
      </c>
      <c r="BP47" s="6">
        <v>72</v>
      </c>
    </row>
    <row r="48" spans="1:72" ht="14.5" x14ac:dyDescent="0.35">
      <c r="A48" s="5" t="s">
        <v>154</v>
      </c>
      <c r="R48" s="6">
        <v>0</v>
      </c>
      <c r="BO48" s="6">
        <v>0</v>
      </c>
    </row>
    <row r="49" spans="1:69" ht="14.5" x14ac:dyDescent="0.35">
      <c r="A49" s="5" t="s">
        <v>41</v>
      </c>
      <c r="S49" s="6">
        <v>100</v>
      </c>
      <c r="BI49" s="6">
        <v>12</v>
      </c>
      <c r="BN49" s="6">
        <v>2</v>
      </c>
    </row>
    <row r="50" spans="1:69" ht="14.5" x14ac:dyDescent="0.35">
      <c r="A50" s="5" t="s">
        <v>40</v>
      </c>
      <c r="S50" s="6">
        <v>10</v>
      </c>
      <c r="AY50" s="6">
        <v>1</v>
      </c>
      <c r="AZ50" s="6">
        <v>1</v>
      </c>
    </row>
    <row r="51" spans="1:69" ht="14.5" x14ac:dyDescent="0.35">
      <c r="A51" s="5" t="s">
        <v>285</v>
      </c>
      <c r="T51" s="6">
        <v>3</v>
      </c>
      <c r="U51" s="6">
        <v>4</v>
      </c>
    </row>
    <row r="52" spans="1:69" ht="14.5" x14ac:dyDescent="0.35">
      <c r="A52" s="5" t="s">
        <v>189</v>
      </c>
      <c r="X52" s="6">
        <v>43</v>
      </c>
      <c r="BQ52" s="6">
        <v>25</v>
      </c>
    </row>
    <row r="53" spans="1:69" ht="14.5" x14ac:dyDescent="0.35">
      <c r="A53" s="5" t="s">
        <v>286</v>
      </c>
      <c r="X53" s="6">
        <v>4</v>
      </c>
      <c r="Y53" s="6">
        <v>10</v>
      </c>
      <c r="AA53" s="6">
        <v>1</v>
      </c>
      <c r="AL53" s="6">
        <v>5</v>
      </c>
      <c r="BL53" s="6">
        <v>1</v>
      </c>
      <c r="BM53" s="6">
        <v>3</v>
      </c>
      <c r="BN53" s="6">
        <v>5</v>
      </c>
      <c r="BQ53" s="6">
        <v>7</v>
      </c>
    </row>
    <row r="54" spans="1:69" ht="14.5" x14ac:dyDescent="0.35">
      <c r="A54" s="5" t="s">
        <v>2</v>
      </c>
      <c r="X54" s="6">
        <v>1</v>
      </c>
      <c r="Y54" s="6">
        <v>3</v>
      </c>
      <c r="AA54" s="6">
        <v>4</v>
      </c>
      <c r="AB54" s="6">
        <v>5</v>
      </c>
      <c r="AL54" s="6">
        <v>6</v>
      </c>
      <c r="BA54" s="6">
        <v>10</v>
      </c>
      <c r="BB54" s="6">
        <v>10</v>
      </c>
      <c r="BD54" s="6">
        <v>4</v>
      </c>
    </row>
    <row r="55" spans="1:69" ht="14.5" x14ac:dyDescent="0.35">
      <c r="A55" s="5" t="s">
        <v>287</v>
      </c>
      <c r="Y55" s="6">
        <v>5</v>
      </c>
      <c r="AL55" s="6">
        <v>0</v>
      </c>
      <c r="AN55" s="6">
        <v>4</v>
      </c>
      <c r="AQ55" s="6">
        <v>2</v>
      </c>
      <c r="AR55" s="6">
        <v>0</v>
      </c>
      <c r="AS55" s="6">
        <v>2</v>
      </c>
    </row>
    <row r="56" spans="1:69" ht="14.5" x14ac:dyDescent="0.35">
      <c r="A56" s="5" t="s">
        <v>34</v>
      </c>
      <c r="AE56" s="6">
        <v>1</v>
      </c>
      <c r="AF56" s="6">
        <v>6</v>
      </c>
      <c r="AG56" s="6">
        <v>15</v>
      </c>
      <c r="AL56" s="6">
        <v>1</v>
      </c>
      <c r="AN56" s="6">
        <v>20</v>
      </c>
      <c r="BA56" s="6">
        <v>1</v>
      </c>
      <c r="BN56" s="6">
        <v>4</v>
      </c>
    </row>
    <row r="57" spans="1:69" ht="14.5" x14ac:dyDescent="0.35">
      <c r="A57" s="5" t="s">
        <v>16</v>
      </c>
      <c r="AF57" s="6">
        <v>28</v>
      </c>
      <c r="AG57" s="6">
        <v>8</v>
      </c>
      <c r="AN57" s="6">
        <v>3</v>
      </c>
      <c r="AQ57" s="6">
        <v>25</v>
      </c>
      <c r="AY57" s="6">
        <v>23</v>
      </c>
      <c r="AZ57" s="6">
        <v>5</v>
      </c>
      <c r="BA57" s="6">
        <v>19</v>
      </c>
      <c r="BB57" s="6">
        <v>10</v>
      </c>
      <c r="BC57" s="6">
        <v>8</v>
      </c>
      <c r="BD57" s="6">
        <v>10</v>
      </c>
      <c r="BE57" s="6">
        <v>17</v>
      </c>
      <c r="BF57" s="6">
        <v>13</v>
      </c>
      <c r="BI57" s="6">
        <v>14</v>
      </c>
    </row>
    <row r="58" spans="1:69" ht="14.5" x14ac:dyDescent="0.35">
      <c r="A58" s="5" t="s">
        <v>288</v>
      </c>
      <c r="AF58" s="6">
        <v>13</v>
      </c>
      <c r="BB58" s="6">
        <v>14</v>
      </c>
    </row>
    <row r="59" spans="1:69" ht="14.5" x14ac:dyDescent="0.35">
      <c r="A59" s="5" t="s">
        <v>289</v>
      </c>
      <c r="AF59" s="6">
        <v>8</v>
      </c>
    </row>
    <row r="60" spans="1:69" ht="14.5" x14ac:dyDescent="0.35">
      <c r="A60" s="5" t="s">
        <v>30</v>
      </c>
      <c r="AF60" s="6">
        <v>1</v>
      </c>
      <c r="AN60" s="6">
        <v>6</v>
      </c>
      <c r="AP60" s="6">
        <v>2</v>
      </c>
      <c r="AQ60" s="6">
        <v>12</v>
      </c>
      <c r="AR60" s="6">
        <v>0</v>
      </c>
      <c r="AS60" s="6">
        <v>0</v>
      </c>
      <c r="AW60" s="6">
        <v>0</v>
      </c>
    </row>
    <row r="61" spans="1:69" ht="14.5" x14ac:dyDescent="0.35">
      <c r="A61" s="5" t="s">
        <v>290</v>
      </c>
      <c r="AF61" s="6">
        <v>6</v>
      </c>
      <c r="AW61" s="6">
        <v>1</v>
      </c>
      <c r="AY61" s="6">
        <v>8</v>
      </c>
      <c r="AZ61" s="6">
        <v>2</v>
      </c>
      <c r="BD61" s="6">
        <v>5</v>
      </c>
    </row>
    <row r="62" spans="1:69" ht="14.5" x14ac:dyDescent="0.35">
      <c r="A62" s="5" t="s">
        <v>163</v>
      </c>
      <c r="AF62" s="6">
        <v>6</v>
      </c>
      <c r="AG62" s="6">
        <v>9</v>
      </c>
    </row>
    <row r="63" spans="1:69" ht="14.5" x14ac:dyDescent="0.35">
      <c r="A63" s="5" t="s">
        <v>36</v>
      </c>
      <c r="AG63" s="6">
        <v>4</v>
      </c>
      <c r="BA63" s="6">
        <v>1</v>
      </c>
    </row>
    <row r="64" spans="1:69" ht="14.5" x14ac:dyDescent="0.35">
      <c r="A64" s="5" t="s">
        <v>160</v>
      </c>
      <c r="AG64" s="6">
        <v>25</v>
      </c>
      <c r="AJ64" s="6">
        <v>1</v>
      </c>
      <c r="AN64" s="6">
        <v>2</v>
      </c>
      <c r="AP64" s="6">
        <v>58</v>
      </c>
      <c r="AQ64" s="6">
        <v>6</v>
      </c>
      <c r="AR64" s="6">
        <v>14</v>
      </c>
    </row>
    <row r="65" spans="1:72" ht="14.5" x14ac:dyDescent="0.35">
      <c r="A65" s="5" t="s">
        <v>10</v>
      </c>
      <c r="AG65" s="6">
        <v>11</v>
      </c>
      <c r="AN65" s="6">
        <v>1</v>
      </c>
      <c r="AQ65" s="6">
        <v>4</v>
      </c>
      <c r="AS65" s="6">
        <v>3</v>
      </c>
      <c r="AY65" s="6">
        <v>1</v>
      </c>
      <c r="BA65" s="6">
        <v>4</v>
      </c>
      <c r="BB65" s="6">
        <v>8</v>
      </c>
      <c r="BC65" s="6">
        <v>13</v>
      </c>
      <c r="BD65" s="6">
        <v>7</v>
      </c>
      <c r="BE65" s="6">
        <v>17</v>
      </c>
      <c r="BF65" s="6">
        <v>8</v>
      </c>
      <c r="BS65" s="6">
        <v>21</v>
      </c>
    </row>
    <row r="66" spans="1:72" ht="14.5" x14ac:dyDescent="0.35">
      <c r="A66" s="5" t="s">
        <v>291</v>
      </c>
      <c r="AG66" s="6">
        <v>2</v>
      </c>
    </row>
    <row r="67" spans="1:72" ht="14.5" x14ac:dyDescent="0.35">
      <c r="A67" s="5" t="s">
        <v>29</v>
      </c>
      <c r="AG67" s="6">
        <v>1</v>
      </c>
      <c r="BC67" s="6">
        <v>1</v>
      </c>
    </row>
    <row r="68" spans="1:72" ht="14.5" x14ac:dyDescent="0.35">
      <c r="A68" s="5" t="s">
        <v>292</v>
      </c>
      <c r="AL68" s="6">
        <v>3</v>
      </c>
    </row>
    <row r="69" spans="1:72" ht="14.5" x14ac:dyDescent="0.35">
      <c r="A69" s="5" t="s">
        <v>132</v>
      </c>
      <c r="AK69" s="6">
        <v>3</v>
      </c>
      <c r="AM69" s="6">
        <v>1</v>
      </c>
      <c r="BO69" s="6">
        <v>3</v>
      </c>
    </row>
    <row r="70" spans="1:72" ht="14.5" x14ac:dyDescent="0.35">
      <c r="A70" s="5" t="s">
        <v>167</v>
      </c>
      <c r="AM70" s="6">
        <v>1</v>
      </c>
    </row>
    <row r="71" spans="1:72" ht="14.5" x14ac:dyDescent="0.35">
      <c r="A71" s="4" t="s">
        <v>293</v>
      </c>
      <c r="AN71" s="6">
        <v>4</v>
      </c>
    </row>
    <row r="72" spans="1:72" ht="14.5" x14ac:dyDescent="0.35">
      <c r="A72" s="4" t="s">
        <v>50</v>
      </c>
      <c r="AO72" s="6">
        <v>1</v>
      </c>
      <c r="BT72" s="6">
        <v>1</v>
      </c>
    </row>
    <row r="73" spans="1:72" ht="14.5" x14ac:dyDescent="0.35">
      <c r="A73" s="4" t="s">
        <v>294</v>
      </c>
      <c r="AP73" s="6">
        <v>2</v>
      </c>
      <c r="AQ73" s="6">
        <v>1</v>
      </c>
      <c r="BF73" s="6">
        <v>1</v>
      </c>
      <c r="BN73" s="6">
        <v>1</v>
      </c>
      <c r="BQ73" s="6">
        <v>0</v>
      </c>
    </row>
    <row r="74" spans="1:72" ht="14.5" x14ac:dyDescent="0.35">
      <c r="A74" s="4" t="s">
        <v>43</v>
      </c>
      <c r="AP74" s="6">
        <v>7</v>
      </c>
      <c r="AQ74" s="6">
        <v>4</v>
      </c>
      <c r="AS74" s="6">
        <v>18</v>
      </c>
      <c r="BO74" s="6">
        <v>2</v>
      </c>
    </row>
    <row r="75" spans="1:72" ht="14.5" x14ac:dyDescent="0.35">
      <c r="A75" s="4" t="s">
        <v>295</v>
      </c>
      <c r="AS75" s="6">
        <v>6</v>
      </c>
    </row>
    <row r="76" spans="1:72" ht="14.5" x14ac:dyDescent="0.35">
      <c r="A76" s="4" t="s">
        <v>296</v>
      </c>
      <c r="AU76" s="6">
        <v>1</v>
      </c>
      <c r="AX76" s="6">
        <v>1</v>
      </c>
      <c r="AY76" s="6">
        <v>1</v>
      </c>
      <c r="BT76" s="6">
        <v>3</v>
      </c>
    </row>
    <row r="77" spans="1:72" ht="14.5" x14ac:dyDescent="0.35">
      <c r="A77" s="4" t="s">
        <v>297</v>
      </c>
      <c r="AX77" s="6">
        <v>0</v>
      </c>
    </row>
    <row r="78" spans="1:72" ht="14.5" x14ac:dyDescent="0.35">
      <c r="A78" s="4" t="s">
        <v>298</v>
      </c>
      <c r="AY78" s="6">
        <v>4</v>
      </c>
    </row>
    <row r="79" spans="1:72" ht="14.5" x14ac:dyDescent="0.35">
      <c r="A79" s="4" t="s">
        <v>115</v>
      </c>
      <c r="AY79" s="6">
        <v>9</v>
      </c>
      <c r="AZ79" s="6">
        <v>21</v>
      </c>
      <c r="BA79" s="6">
        <v>16</v>
      </c>
      <c r="BB79" s="6">
        <v>12</v>
      </c>
      <c r="BC79" s="6">
        <v>0</v>
      </c>
      <c r="BD79" s="6">
        <v>1</v>
      </c>
      <c r="BF79" s="6">
        <v>1</v>
      </c>
    </row>
    <row r="80" spans="1:72" ht="14.5" x14ac:dyDescent="0.35">
      <c r="A80" s="4" t="s">
        <v>137</v>
      </c>
      <c r="AY80" s="6">
        <v>2</v>
      </c>
    </row>
    <row r="81" spans="1:68" ht="14.5" x14ac:dyDescent="0.35">
      <c r="A81" s="4" t="s">
        <v>299</v>
      </c>
      <c r="BC81" s="6">
        <v>5</v>
      </c>
    </row>
    <row r="82" spans="1:68" ht="14.5" x14ac:dyDescent="0.35">
      <c r="A82" s="4" t="s">
        <v>300</v>
      </c>
      <c r="W82" s="6">
        <v>41</v>
      </c>
      <c r="BH82" s="6">
        <v>18</v>
      </c>
      <c r="BK82" s="6">
        <v>1</v>
      </c>
      <c r="BN82" s="6">
        <v>5</v>
      </c>
    </row>
    <row r="83" spans="1:68" ht="14.5" x14ac:dyDescent="0.35">
      <c r="A83" s="4" t="s">
        <v>143</v>
      </c>
      <c r="BP83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79"/>
  <sheetViews>
    <sheetView workbookViewId="0">
      <selection activeCell="BK1" sqref="B1:BK1"/>
    </sheetView>
  </sheetViews>
  <sheetFormatPr defaultRowHeight="13" x14ac:dyDescent="0.3"/>
  <cols>
    <col min="1" max="1" width="26.54296875" style="1" bestFit="1" customWidth="1"/>
    <col min="2" max="2" width="10.453125" bestFit="1" customWidth="1"/>
    <col min="3" max="3" width="11.453125" bestFit="1" customWidth="1"/>
    <col min="4" max="5" width="10.453125" bestFit="1" customWidth="1"/>
    <col min="6" max="6" width="11.453125" bestFit="1" customWidth="1"/>
    <col min="7" max="8" width="10.453125" bestFit="1" customWidth="1"/>
    <col min="9" max="9" width="11.453125" bestFit="1" customWidth="1"/>
    <col min="10" max="11" width="10.453125" bestFit="1" customWidth="1"/>
    <col min="12" max="12" width="11.453125" bestFit="1" customWidth="1"/>
    <col min="13" max="14" width="10.453125" bestFit="1" customWidth="1"/>
    <col min="15" max="15" width="11.453125" bestFit="1" customWidth="1"/>
    <col min="16" max="22" width="10.453125" bestFit="1" customWidth="1"/>
    <col min="23" max="23" width="11.453125" bestFit="1" customWidth="1"/>
    <col min="24" max="25" width="10.453125" bestFit="1" customWidth="1"/>
    <col min="26" max="26" width="11.453125" bestFit="1" customWidth="1"/>
    <col min="27" max="28" width="10.453125" bestFit="1" customWidth="1"/>
    <col min="29" max="29" width="11.453125" bestFit="1" customWidth="1"/>
    <col min="30" max="31" width="10.453125" bestFit="1" customWidth="1"/>
    <col min="32" max="32" width="11.453125" bestFit="1" customWidth="1"/>
    <col min="33" max="34" width="10.453125" bestFit="1" customWidth="1"/>
    <col min="35" max="35" width="11.453125" bestFit="1" customWidth="1"/>
    <col min="36" max="45" width="10.453125" bestFit="1" customWidth="1"/>
    <col min="46" max="46" width="11.453125" bestFit="1" customWidth="1"/>
    <col min="47" max="47" width="10.453125" bestFit="1" customWidth="1"/>
    <col min="48" max="48" width="11.453125" bestFit="1" customWidth="1"/>
    <col min="49" max="49" width="10.453125" bestFit="1" customWidth="1"/>
    <col min="50" max="50" width="11.453125" bestFit="1" customWidth="1"/>
    <col min="51" max="52" width="10.453125" bestFit="1" customWidth="1"/>
    <col min="53" max="53" width="11.453125" bestFit="1" customWidth="1"/>
    <col min="54" max="63" width="10.453125" bestFit="1" customWidth="1"/>
  </cols>
  <sheetData>
    <row r="1" spans="1:63" x14ac:dyDescent="0.3">
      <c r="A1" s="1" t="s">
        <v>85</v>
      </c>
      <c r="B1" s="3" t="s">
        <v>331</v>
      </c>
      <c r="C1" s="3" t="s">
        <v>332</v>
      </c>
      <c r="D1" s="3" t="s">
        <v>333</v>
      </c>
      <c r="E1" s="3" t="s">
        <v>334</v>
      </c>
      <c r="F1" s="3" t="s">
        <v>335</v>
      </c>
      <c r="G1" s="3" t="s">
        <v>336</v>
      </c>
      <c r="H1" s="3" t="s">
        <v>337</v>
      </c>
      <c r="I1" s="3" t="s">
        <v>338</v>
      </c>
      <c r="J1" s="3" t="s">
        <v>339</v>
      </c>
      <c r="K1" s="3" t="s">
        <v>340</v>
      </c>
      <c r="L1" s="3" t="s">
        <v>341</v>
      </c>
      <c r="M1" s="3" t="s">
        <v>342</v>
      </c>
      <c r="N1" s="3" t="s">
        <v>343</v>
      </c>
      <c r="O1" s="3" t="s">
        <v>344</v>
      </c>
      <c r="P1" s="3" t="s">
        <v>345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3" t="s">
        <v>312</v>
      </c>
      <c r="W1" s="3" t="s">
        <v>351</v>
      </c>
      <c r="X1" s="3" t="s">
        <v>352</v>
      </c>
      <c r="Y1" s="3" t="s">
        <v>353</v>
      </c>
      <c r="Z1" s="3" t="s">
        <v>354</v>
      </c>
      <c r="AA1" s="3" t="s">
        <v>355</v>
      </c>
      <c r="AB1" s="3" t="s">
        <v>356</v>
      </c>
      <c r="AC1" s="3" t="s">
        <v>357</v>
      </c>
      <c r="AD1" s="3" t="s">
        <v>358</v>
      </c>
      <c r="AE1" s="3" t="s">
        <v>359</v>
      </c>
      <c r="AF1" s="3" t="s">
        <v>360</v>
      </c>
      <c r="AG1" s="3" t="s">
        <v>361</v>
      </c>
      <c r="AH1" s="3" t="s">
        <v>362</v>
      </c>
      <c r="AI1" s="3" t="s">
        <v>363</v>
      </c>
      <c r="AJ1" s="3" t="s">
        <v>364</v>
      </c>
      <c r="AK1" s="3" t="s">
        <v>365</v>
      </c>
      <c r="AL1" s="3" t="s">
        <v>366</v>
      </c>
      <c r="AM1" s="3" t="s">
        <v>367</v>
      </c>
      <c r="AN1" s="3" t="s">
        <v>368</v>
      </c>
      <c r="AO1" s="3" t="s">
        <v>369</v>
      </c>
      <c r="AP1" s="3" t="s">
        <v>370</v>
      </c>
      <c r="AQ1" s="3" t="s">
        <v>371</v>
      </c>
      <c r="AR1" s="3" t="s">
        <v>372</v>
      </c>
      <c r="AS1" s="3" t="s">
        <v>373</v>
      </c>
      <c r="AT1" s="3" t="s">
        <v>374</v>
      </c>
      <c r="AU1" s="3" t="s">
        <v>376</v>
      </c>
      <c r="AV1" s="3" t="s">
        <v>377</v>
      </c>
      <c r="AW1" s="3" t="s">
        <v>379</v>
      </c>
      <c r="AX1" s="3" t="s">
        <v>380</v>
      </c>
      <c r="AY1" s="3" t="s">
        <v>382</v>
      </c>
      <c r="AZ1" s="3" t="s">
        <v>384</v>
      </c>
      <c r="BA1" s="3" t="s">
        <v>385</v>
      </c>
      <c r="BB1" s="3" t="s">
        <v>387</v>
      </c>
      <c r="BC1" s="3" t="s">
        <v>388</v>
      </c>
      <c r="BD1" s="3" t="s">
        <v>389</v>
      </c>
      <c r="BE1" s="3" t="s">
        <v>390</v>
      </c>
      <c r="BF1" s="3" t="s">
        <v>391</v>
      </c>
      <c r="BG1" s="3" t="s">
        <v>392</v>
      </c>
      <c r="BH1" s="3" t="s">
        <v>393</v>
      </c>
      <c r="BI1" s="3" t="s">
        <v>394</v>
      </c>
      <c r="BJ1" s="3" t="s">
        <v>395</v>
      </c>
      <c r="BK1" s="3" t="s">
        <v>396</v>
      </c>
    </row>
    <row r="2" spans="1:63" x14ac:dyDescent="0.3">
      <c r="A2" s="1" t="s">
        <v>20</v>
      </c>
      <c r="AG2">
        <v>1</v>
      </c>
    </row>
    <row r="3" spans="1:63" x14ac:dyDescent="0.3">
      <c r="A3" s="1" t="s">
        <v>25</v>
      </c>
      <c r="L3">
        <v>1</v>
      </c>
      <c r="R3">
        <v>8</v>
      </c>
      <c r="S3">
        <v>1</v>
      </c>
      <c r="U3">
        <v>46</v>
      </c>
      <c r="W3">
        <v>1</v>
      </c>
      <c r="AK3">
        <v>4</v>
      </c>
      <c r="AL3">
        <v>3</v>
      </c>
      <c r="AP3">
        <v>4</v>
      </c>
      <c r="AQ3">
        <v>1</v>
      </c>
      <c r="AR3">
        <v>15</v>
      </c>
      <c r="AS3">
        <v>37</v>
      </c>
      <c r="AU3">
        <v>100</v>
      </c>
      <c r="AY3">
        <v>50</v>
      </c>
    </row>
    <row r="4" spans="1:63" x14ac:dyDescent="0.3">
      <c r="A4" s="1" t="s">
        <v>30</v>
      </c>
      <c r="W4">
        <v>1</v>
      </c>
      <c r="AK4">
        <v>5</v>
      </c>
      <c r="AX4">
        <v>5</v>
      </c>
    </row>
    <row r="5" spans="1:63" x14ac:dyDescent="0.3">
      <c r="A5" s="1" t="s">
        <v>66</v>
      </c>
      <c r="AQ5">
        <v>1</v>
      </c>
    </row>
    <row r="6" spans="1:63" x14ac:dyDescent="0.3">
      <c r="A6" s="1" t="s">
        <v>56</v>
      </c>
    </row>
    <row r="7" spans="1:63" x14ac:dyDescent="0.3">
      <c r="A7" s="1" t="s">
        <v>17</v>
      </c>
      <c r="D7">
        <v>61</v>
      </c>
      <c r="G7">
        <v>17</v>
      </c>
      <c r="J7">
        <v>63</v>
      </c>
      <c r="M7">
        <v>47</v>
      </c>
      <c r="P7">
        <v>41</v>
      </c>
      <c r="X7">
        <v>6</v>
      </c>
      <c r="AG7">
        <v>5</v>
      </c>
      <c r="AK7">
        <v>1</v>
      </c>
      <c r="AL7">
        <v>1</v>
      </c>
      <c r="AN7">
        <v>1</v>
      </c>
    </row>
    <row r="8" spans="1:63" x14ac:dyDescent="0.3">
      <c r="A8" s="1" t="s">
        <v>15</v>
      </c>
      <c r="C8">
        <v>1</v>
      </c>
      <c r="G8">
        <v>3</v>
      </c>
      <c r="J8">
        <v>3</v>
      </c>
      <c r="M8">
        <v>10</v>
      </c>
      <c r="P8">
        <v>7</v>
      </c>
      <c r="AA8">
        <v>2</v>
      </c>
      <c r="AT8">
        <v>60</v>
      </c>
      <c r="AV8">
        <v>17</v>
      </c>
      <c r="AW8">
        <v>10</v>
      </c>
      <c r="AY8">
        <v>28</v>
      </c>
      <c r="AZ8">
        <v>16</v>
      </c>
      <c r="BA8">
        <v>3</v>
      </c>
      <c r="BB8">
        <v>87</v>
      </c>
      <c r="BC8">
        <v>61</v>
      </c>
      <c r="BD8">
        <v>94</v>
      </c>
      <c r="BE8">
        <v>54</v>
      </c>
      <c r="BF8">
        <v>96</v>
      </c>
      <c r="BG8">
        <v>16</v>
      </c>
      <c r="BH8">
        <v>90</v>
      </c>
      <c r="BI8">
        <v>14</v>
      </c>
      <c r="BJ8">
        <v>95</v>
      </c>
      <c r="BK8">
        <v>35</v>
      </c>
    </row>
    <row r="9" spans="1:63" x14ac:dyDescent="0.3">
      <c r="A9" s="1" t="s">
        <v>12</v>
      </c>
      <c r="D9">
        <v>28</v>
      </c>
      <c r="G9">
        <v>27</v>
      </c>
      <c r="J9">
        <v>40</v>
      </c>
      <c r="M9">
        <v>31</v>
      </c>
      <c r="P9">
        <v>21</v>
      </c>
      <c r="X9">
        <v>33</v>
      </c>
      <c r="AA9">
        <v>31</v>
      </c>
      <c r="AD9">
        <v>16</v>
      </c>
      <c r="AG9">
        <v>30</v>
      </c>
      <c r="AN9">
        <v>7</v>
      </c>
      <c r="AZ9">
        <v>1</v>
      </c>
      <c r="BC9">
        <v>1</v>
      </c>
      <c r="BG9">
        <v>3</v>
      </c>
      <c r="BI9">
        <v>1</v>
      </c>
    </row>
    <row r="10" spans="1:63" x14ac:dyDescent="0.3">
      <c r="A10" s="1" t="s">
        <v>19</v>
      </c>
      <c r="AG10">
        <v>4</v>
      </c>
      <c r="AI10">
        <v>6</v>
      </c>
      <c r="AJ10">
        <v>33</v>
      </c>
    </row>
    <row r="11" spans="1:63" x14ac:dyDescent="0.3">
      <c r="A11" s="1" t="s">
        <v>74</v>
      </c>
      <c r="AL11">
        <v>1</v>
      </c>
      <c r="AN11">
        <v>1</v>
      </c>
      <c r="AQ11">
        <v>70</v>
      </c>
    </row>
    <row r="12" spans="1:63" x14ac:dyDescent="0.3">
      <c r="A12" s="1" t="s">
        <v>23</v>
      </c>
      <c r="AC12">
        <v>1</v>
      </c>
      <c r="AK12">
        <v>10</v>
      </c>
      <c r="AS12">
        <v>2</v>
      </c>
      <c r="AV12">
        <v>4</v>
      </c>
      <c r="AW12">
        <v>3</v>
      </c>
      <c r="AX12">
        <v>4</v>
      </c>
      <c r="AZ12">
        <v>4</v>
      </c>
    </row>
    <row r="13" spans="1:63" x14ac:dyDescent="0.3">
      <c r="A13" s="1" t="s">
        <v>18</v>
      </c>
      <c r="AG13">
        <v>43</v>
      </c>
    </row>
    <row r="14" spans="1:63" x14ac:dyDescent="0.3">
      <c r="A14" s="1" t="s">
        <v>63</v>
      </c>
    </row>
    <row r="15" spans="1:63" x14ac:dyDescent="0.3">
      <c r="A15" s="1" t="s">
        <v>35</v>
      </c>
    </row>
    <row r="16" spans="1:63" x14ac:dyDescent="0.3">
      <c r="A16" s="1" t="s">
        <v>22</v>
      </c>
      <c r="AK16">
        <v>1</v>
      </c>
      <c r="AL16">
        <v>1</v>
      </c>
      <c r="AN16">
        <v>3</v>
      </c>
      <c r="AO16">
        <v>6</v>
      </c>
    </row>
    <row r="17" spans="1:63" x14ac:dyDescent="0.3">
      <c r="A17" s="1" t="s">
        <v>6</v>
      </c>
      <c r="B17">
        <v>9</v>
      </c>
      <c r="C17">
        <v>21</v>
      </c>
      <c r="E17">
        <v>1</v>
      </c>
      <c r="F17">
        <v>27</v>
      </c>
      <c r="I17">
        <v>33</v>
      </c>
      <c r="L17">
        <v>47</v>
      </c>
      <c r="N17">
        <v>31</v>
      </c>
      <c r="O17">
        <v>11</v>
      </c>
      <c r="Q17">
        <v>6</v>
      </c>
      <c r="R17">
        <v>14</v>
      </c>
      <c r="S17">
        <v>19</v>
      </c>
      <c r="T17">
        <v>20</v>
      </c>
      <c r="V17">
        <v>39</v>
      </c>
      <c r="W17">
        <v>17</v>
      </c>
      <c r="Y17">
        <v>1</v>
      </c>
      <c r="AC17">
        <v>2</v>
      </c>
      <c r="AE17">
        <v>25</v>
      </c>
      <c r="AF17">
        <v>11</v>
      </c>
      <c r="AH17">
        <v>38</v>
      </c>
    </row>
    <row r="18" spans="1:63" x14ac:dyDescent="0.3">
      <c r="A18" s="1" t="s">
        <v>69</v>
      </c>
    </row>
    <row r="19" spans="1:63" x14ac:dyDescent="0.3">
      <c r="A19" s="1" t="s">
        <v>68</v>
      </c>
      <c r="I19">
        <v>1</v>
      </c>
      <c r="AK19">
        <v>3</v>
      </c>
      <c r="BE19">
        <v>1</v>
      </c>
      <c r="BK19">
        <v>1</v>
      </c>
    </row>
    <row r="20" spans="1:63" x14ac:dyDescent="0.3">
      <c r="A20" s="1" t="s">
        <v>28</v>
      </c>
      <c r="AD20">
        <v>5</v>
      </c>
    </row>
    <row r="21" spans="1:63" x14ac:dyDescent="0.3">
      <c r="A21" s="1" t="s">
        <v>21</v>
      </c>
      <c r="BG21">
        <v>2</v>
      </c>
      <c r="BK21">
        <v>1</v>
      </c>
    </row>
    <row r="22" spans="1:63" x14ac:dyDescent="0.3">
      <c r="A22" s="1" t="s">
        <v>72</v>
      </c>
      <c r="AK22">
        <v>2</v>
      </c>
      <c r="AP22">
        <v>3</v>
      </c>
      <c r="BE22">
        <v>8</v>
      </c>
      <c r="BG22">
        <v>15</v>
      </c>
    </row>
    <row r="23" spans="1:63" x14ac:dyDescent="0.3">
      <c r="A23" s="1" t="s">
        <v>70</v>
      </c>
      <c r="AL23">
        <v>10</v>
      </c>
      <c r="AW23">
        <v>8</v>
      </c>
      <c r="AY23">
        <v>2</v>
      </c>
      <c r="AZ23">
        <v>11</v>
      </c>
      <c r="BG23">
        <v>8</v>
      </c>
      <c r="BK23">
        <v>43</v>
      </c>
    </row>
    <row r="24" spans="1:63" x14ac:dyDescent="0.3">
      <c r="A24" s="1" t="s">
        <v>34</v>
      </c>
      <c r="F24">
        <v>1</v>
      </c>
      <c r="O24">
        <v>1</v>
      </c>
      <c r="Q24">
        <v>1</v>
      </c>
      <c r="AC24">
        <v>3</v>
      </c>
      <c r="AD24">
        <v>2</v>
      </c>
      <c r="AG24">
        <v>11</v>
      </c>
      <c r="AJ24">
        <v>2</v>
      </c>
      <c r="AK24">
        <v>22</v>
      </c>
      <c r="AO24">
        <v>10</v>
      </c>
    </row>
    <row r="25" spans="1:63" x14ac:dyDescent="0.3">
      <c r="A25" s="1" t="s">
        <v>5</v>
      </c>
      <c r="B25">
        <v>6</v>
      </c>
      <c r="E25">
        <v>22</v>
      </c>
      <c r="F25">
        <v>1</v>
      </c>
      <c r="H25">
        <v>46</v>
      </c>
      <c r="I25">
        <v>3</v>
      </c>
      <c r="K25">
        <v>8</v>
      </c>
      <c r="L25">
        <v>3</v>
      </c>
      <c r="P25">
        <v>5</v>
      </c>
      <c r="R25">
        <v>7</v>
      </c>
      <c r="T25">
        <v>3</v>
      </c>
      <c r="U25">
        <v>33</v>
      </c>
      <c r="V25">
        <v>5</v>
      </c>
      <c r="W25">
        <v>7</v>
      </c>
      <c r="X25">
        <v>3</v>
      </c>
      <c r="Y25">
        <v>63</v>
      </c>
      <c r="Z25">
        <v>18</v>
      </c>
      <c r="AA25">
        <v>1</v>
      </c>
      <c r="AB25">
        <v>8</v>
      </c>
      <c r="AD25">
        <v>15</v>
      </c>
      <c r="AE25">
        <v>5</v>
      </c>
      <c r="AG25">
        <v>5</v>
      </c>
      <c r="AH25">
        <v>4</v>
      </c>
      <c r="AI25">
        <v>3</v>
      </c>
      <c r="AL25">
        <v>1</v>
      </c>
      <c r="AM25">
        <v>1</v>
      </c>
      <c r="AN25">
        <v>1</v>
      </c>
      <c r="AP25">
        <v>14</v>
      </c>
      <c r="AQ25">
        <v>1</v>
      </c>
      <c r="AS25">
        <v>14</v>
      </c>
      <c r="AV25">
        <v>1</v>
      </c>
      <c r="AX25">
        <v>24</v>
      </c>
      <c r="AY25">
        <v>8</v>
      </c>
      <c r="BA25">
        <v>4</v>
      </c>
    </row>
    <row r="26" spans="1:63" x14ac:dyDescent="0.3">
      <c r="A26" s="1" t="s">
        <v>71</v>
      </c>
      <c r="AZ26">
        <v>4</v>
      </c>
    </row>
    <row r="27" spans="1:63" x14ac:dyDescent="0.3">
      <c r="A27" s="1" t="s">
        <v>13</v>
      </c>
      <c r="F27">
        <v>8</v>
      </c>
      <c r="I27">
        <v>3</v>
      </c>
      <c r="X27">
        <v>38</v>
      </c>
      <c r="AD27">
        <v>3</v>
      </c>
      <c r="AQ27">
        <v>1</v>
      </c>
      <c r="AS27">
        <v>4</v>
      </c>
      <c r="AT27">
        <v>2</v>
      </c>
      <c r="AV27">
        <v>7</v>
      </c>
      <c r="AW27">
        <v>51</v>
      </c>
      <c r="AX27">
        <v>15</v>
      </c>
      <c r="BI27">
        <v>1</v>
      </c>
    </row>
    <row r="28" spans="1:63" x14ac:dyDescent="0.3">
      <c r="A28" s="1" t="s">
        <v>1</v>
      </c>
      <c r="C28">
        <v>2</v>
      </c>
      <c r="F28">
        <v>6</v>
      </c>
      <c r="I28">
        <v>4</v>
      </c>
      <c r="L28">
        <v>16</v>
      </c>
      <c r="N28">
        <v>1</v>
      </c>
      <c r="O28">
        <v>5</v>
      </c>
      <c r="Q28">
        <v>2</v>
      </c>
      <c r="AC28">
        <v>9</v>
      </c>
      <c r="AI28">
        <v>14</v>
      </c>
      <c r="AJ28">
        <v>4</v>
      </c>
      <c r="AK28">
        <v>14</v>
      </c>
      <c r="AL28">
        <v>6</v>
      </c>
      <c r="AN28">
        <v>3</v>
      </c>
      <c r="AO28">
        <v>1</v>
      </c>
      <c r="AS28">
        <v>39</v>
      </c>
      <c r="AT28">
        <v>8</v>
      </c>
      <c r="AU28">
        <v>1</v>
      </c>
      <c r="AV28">
        <v>6</v>
      </c>
      <c r="AW28">
        <v>16</v>
      </c>
      <c r="AX28">
        <v>12</v>
      </c>
      <c r="AY28">
        <v>7</v>
      </c>
      <c r="AZ28">
        <v>1</v>
      </c>
      <c r="BA28">
        <v>78</v>
      </c>
      <c r="BI28">
        <v>1</v>
      </c>
    </row>
    <row r="29" spans="1:63" x14ac:dyDescent="0.3">
      <c r="A29" s="1" t="s">
        <v>24</v>
      </c>
      <c r="AC29">
        <v>11</v>
      </c>
    </row>
    <row r="30" spans="1:63" x14ac:dyDescent="0.3">
      <c r="A30" s="1" t="s">
        <v>55</v>
      </c>
    </row>
    <row r="31" spans="1:63" x14ac:dyDescent="0.3">
      <c r="A31" s="1" t="s">
        <v>8</v>
      </c>
      <c r="Q31">
        <v>1</v>
      </c>
      <c r="R31">
        <v>3</v>
      </c>
      <c r="T31">
        <v>1</v>
      </c>
      <c r="V31">
        <v>3</v>
      </c>
      <c r="Y31">
        <v>23</v>
      </c>
      <c r="Z31">
        <v>5</v>
      </c>
      <c r="AB31">
        <v>3</v>
      </c>
      <c r="AE31">
        <v>1</v>
      </c>
      <c r="AI31">
        <v>7</v>
      </c>
    </row>
    <row r="32" spans="1:63" x14ac:dyDescent="0.3">
      <c r="A32" s="1" t="s">
        <v>47</v>
      </c>
      <c r="AT32">
        <v>10</v>
      </c>
      <c r="AV32">
        <v>4</v>
      </c>
      <c r="AX32">
        <v>1</v>
      </c>
    </row>
    <row r="33" spans="1:63" x14ac:dyDescent="0.3">
      <c r="A33" s="1" t="s">
        <v>42</v>
      </c>
      <c r="C33">
        <v>1</v>
      </c>
      <c r="F33">
        <v>5</v>
      </c>
      <c r="I33">
        <v>2</v>
      </c>
      <c r="L33">
        <v>1</v>
      </c>
      <c r="AH33">
        <v>1</v>
      </c>
    </row>
    <row r="34" spans="1:63" x14ac:dyDescent="0.3">
      <c r="A34" s="1" t="s">
        <v>14</v>
      </c>
      <c r="D34">
        <v>1</v>
      </c>
      <c r="G34">
        <v>19</v>
      </c>
      <c r="J34">
        <v>5</v>
      </c>
      <c r="M34">
        <v>11</v>
      </c>
      <c r="P34">
        <v>16</v>
      </c>
      <c r="R34">
        <v>6</v>
      </c>
      <c r="X34">
        <v>10</v>
      </c>
      <c r="AA34">
        <v>22</v>
      </c>
      <c r="AL34">
        <v>6</v>
      </c>
      <c r="AN34">
        <v>9</v>
      </c>
      <c r="AV34">
        <v>29</v>
      </c>
      <c r="AW34">
        <v>9</v>
      </c>
      <c r="AX34">
        <v>14</v>
      </c>
      <c r="AY34">
        <v>2</v>
      </c>
      <c r="AZ34">
        <v>32</v>
      </c>
      <c r="BA34">
        <v>2</v>
      </c>
      <c r="BG34">
        <v>38</v>
      </c>
      <c r="BI34">
        <v>22</v>
      </c>
      <c r="BK34">
        <v>17</v>
      </c>
    </row>
    <row r="35" spans="1:63" x14ac:dyDescent="0.3">
      <c r="A35" s="1" t="s">
        <v>29</v>
      </c>
    </row>
    <row r="36" spans="1:63" x14ac:dyDescent="0.3">
      <c r="A36" s="1" t="s">
        <v>67</v>
      </c>
      <c r="F36">
        <v>1</v>
      </c>
      <c r="I36">
        <v>3</v>
      </c>
      <c r="O36">
        <v>3</v>
      </c>
      <c r="S36">
        <v>1</v>
      </c>
      <c r="T36">
        <v>1</v>
      </c>
      <c r="V36">
        <v>1</v>
      </c>
      <c r="AM36">
        <v>4</v>
      </c>
    </row>
    <row r="37" spans="1:63" x14ac:dyDescent="0.3">
      <c r="A37" s="1" t="s">
        <v>294</v>
      </c>
      <c r="Q37">
        <v>5</v>
      </c>
      <c r="AK37">
        <v>2</v>
      </c>
      <c r="AO37">
        <v>4</v>
      </c>
    </row>
    <row r="38" spans="1:63" x14ac:dyDescent="0.3">
      <c r="A38" s="1" t="s">
        <v>50</v>
      </c>
      <c r="X38">
        <v>1</v>
      </c>
      <c r="AA38">
        <v>3</v>
      </c>
      <c r="AG38">
        <v>5</v>
      </c>
      <c r="AK38">
        <v>9</v>
      </c>
      <c r="AL38">
        <v>1</v>
      </c>
      <c r="AN38">
        <v>1</v>
      </c>
      <c r="AQ38">
        <v>1</v>
      </c>
      <c r="BI38">
        <v>1</v>
      </c>
    </row>
    <row r="39" spans="1:63" x14ac:dyDescent="0.3">
      <c r="A39" s="1" t="s">
        <v>2</v>
      </c>
      <c r="B39">
        <v>1</v>
      </c>
      <c r="S39">
        <v>1</v>
      </c>
      <c r="T39">
        <v>1</v>
      </c>
      <c r="U39">
        <v>1</v>
      </c>
      <c r="Z39">
        <v>12</v>
      </c>
      <c r="AB39">
        <v>3</v>
      </c>
      <c r="AC39">
        <v>24</v>
      </c>
      <c r="AE39">
        <v>5</v>
      </c>
      <c r="AI39">
        <v>16</v>
      </c>
      <c r="AK39">
        <v>1</v>
      </c>
      <c r="AO39">
        <v>5</v>
      </c>
      <c r="AS39">
        <v>12</v>
      </c>
      <c r="AW39">
        <v>3</v>
      </c>
    </row>
    <row r="40" spans="1:63" x14ac:dyDescent="0.3">
      <c r="A40" s="1" t="s">
        <v>44</v>
      </c>
      <c r="AS40">
        <v>1</v>
      </c>
      <c r="AW40">
        <v>3</v>
      </c>
      <c r="AZ40">
        <v>5</v>
      </c>
      <c r="BA40">
        <v>5</v>
      </c>
    </row>
    <row r="41" spans="1:63" x14ac:dyDescent="0.3">
      <c r="A41" s="1" t="s">
        <v>43</v>
      </c>
      <c r="AY41">
        <v>3</v>
      </c>
      <c r="AZ41">
        <v>5</v>
      </c>
    </row>
    <row r="42" spans="1:63" x14ac:dyDescent="0.3">
      <c r="A42" s="1" t="s">
        <v>11</v>
      </c>
      <c r="F42">
        <v>19</v>
      </c>
      <c r="O42">
        <v>46</v>
      </c>
      <c r="W42">
        <v>23</v>
      </c>
      <c r="AA42">
        <v>18</v>
      </c>
      <c r="AD42">
        <v>6</v>
      </c>
      <c r="AG42">
        <v>10</v>
      </c>
      <c r="AM42">
        <v>8</v>
      </c>
      <c r="AN42">
        <v>36</v>
      </c>
      <c r="AO42">
        <v>21</v>
      </c>
      <c r="AP42">
        <v>28</v>
      </c>
      <c r="AR42">
        <v>46</v>
      </c>
      <c r="AV42">
        <v>1</v>
      </c>
      <c r="AY42">
        <v>41</v>
      </c>
      <c r="BI42">
        <v>36</v>
      </c>
    </row>
    <row r="43" spans="1:63" x14ac:dyDescent="0.3">
      <c r="A43" s="1" t="s">
        <v>51</v>
      </c>
      <c r="AL43">
        <v>52</v>
      </c>
      <c r="AQ43">
        <v>27</v>
      </c>
      <c r="AT43">
        <v>15</v>
      </c>
      <c r="AV43">
        <v>15</v>
      </c>
      <c r="AY43">
        <v>3</v>
      </c>
    </row>
    <row r="44" spans="1:63" x14ac:dyDescent="0.3">
      <c r="A44" s="1" t="s">
        <v>73</v>
      </c>
      <c r="BA44">
        <v>10</v>
      </c>
    </row>
    <row r="45" spans="1:63" x14ac:dyDescent="0.3">
      <c r="A45" s="1" t="s">
        <v>49</v>
      </c>
      <c r="BA45">
        <v>1</v>
      </c>
    </row>
    <row r="46" spans="1:63" x14ac:dyDescent="0.3">
      <c r="A46" s="1" t="s">
        <v>40</v>
      </c>
      <c r="AI46">
        <v>2</v>
      </c>
    </row>
    <row r="47" spans="1:63" x14ac:dyDescent="0.3">
      <c r="A47" s="1" t="s">
        <v>10</v>
      </c>
      <c r="Q47">
        <v>10</v>
      </c>
      <c r="R47">
        <v>1</v>
      </c>
      <c r="T47">
        <v>1</v>
      </c>
      <c r="V47">
        <v>1</v>
      </c>
      <c r="W47">
        <v>4</v>
      </c>
      <c r="AC47">
        <v>9</v>
      </c>
      <c r="AD47">
        <v>13</v>
      </c>
      <c r="AJ47">
        <v>2</v>
      </c>
      <c r="AK47">
        <v>6</v>
      </c>
      <c r="AO47">
        <v>7</v>
      </c>
      <c r="AP47">
        <v>5</v>
      </c>
      <c r="AR47">
        <v>1</v>
      </c>
    </row>
    <row r="48" spans="1:63" x14ac:dyDescent="0.3">
      <c r="A48" s="1" t="s">
        <v>9</v>
      </c>
      <c r="B48">
        <v>1</v>
      </c>
      <c r="F48">
        <v>1</v>
      </c>
      <c r="P48">
        <v>2</v>
      </c>
      <c r="W48">
        <v>1</v>
      </c>
      <c r="X48">
        <v>16</v>
      </c>
      <c r="AA48">
        <v>20</v>
      </c>
      <c r="AD48">
        <v>62</v>
      </c>
      <c r="AG48">
        <v>49</v>
      </c>
      <c r="AL48">
        <v>5</v>
      </c>
      <c r="AM48">
        <v>1</v>
      </c>
      <c r="AN48">
        <v>13</v>
      </c>
      <c r="AO48">
        <v>4</v>
      </c>
      <c r="AP48">
        <v>8</v>
      </c>
      <c r="AV48">
        <v>1</v>
      </c>
      <c r="AX48">
        <v>1</v>
      </c>
    </row>
    <row r="49" spans="1:62" x14ac:dyDescent="0.3">
      <c r="A49" s="1" t="s">
        <v>39</v>
      </c>
      <c r="AF49">
        <v>1</v>
      </c>
      <c r="AI49">
        <v>1</v>
      </c>
    </row>
    <row r="50" spans="1:62" x14ac:dyDescent="0.3">
      <c r="A50" s="1" t="s">
        <v>45</v>
      </c>
      <c r="AL50">
        <v>12</v>
      </c>
      <c r="AN50">
        <v>17</v>
      </c>
      <c r="AS50">
        <v>2</v>
      </c>
      <c r="AT50">
        <v>5</v>
      </c>
      <c r="AV50">
        <v>8</v>
      </c>
      <c r="AW50">
        <v>2</v>
      </c>
      <c r="AX50">
        <v>8</v>
      </c>
      <c r="AY50">
        <v>2</v>
      </c>
      <c r="AZ50">
        <v>16</v>
      </c>
      <c r="BA50">
        <v>1</v>
      </c>
      <c r="BB50">
        <v>13</v>
      </c>
      <c r="BC50">
        <v>38</v>
      </c>
      <c r="BD50">
        <v>6</v>
      </c>
      <c r="BE50">
        <v>27</v>
      </c>
      <c r="BF50">
        <v>4</v>
      </c>
      <c r="BH50">
        <v>10</v>
      </c>
      <c r="BI50">
        <v>26</v>
      </c>
      <c r="BJ50">
        <v>5</v>
      </c>
    </row>
    <row r="51" spans="1:62" x14ac:dyDescent="0.3">
      <c r="A51" s="1" t="s">
        <v>7</v>
      </c>
      <c r="B51">
        <v>21</v>
      </c>
      <c r="C51">
        <v>8</v>
      </c>
      <c r="E51">
        <v>24</v>
      </c>
      <c r="F51">
        <v>2</v>
      </c>
      <c r="H51">
        <v>18</v>
      </c>
      <c r="I51">
        <v>1</v>
      </c>
      <c r="K51">
        <v>40</v>
      </c>
      <c r="N51">
        <v>15</v>
      </c>
      <c r="R51">
        <v>10</v>
      </c>
      <c r="S51">
        <v>22</v>
      </c>
      <c r="T51">
        <v>2</v>
      </c>
      <c r="U51">
        <v>9</v>
      </c>
      <c r="V51">
        <v>9</v>
      </c>
      <c r="AB51">
        <v>20</v>
      </c>
      <c r="AC51">
        <v>1</v>
      </c>
      <c r="AE51">
        <v>18</v>
      </c>
      <c r="AF51">
        <v>2</v>
      </c>
      <c r="AH51">
        <v>2</v>
      </c>
    </row>
    <row r="52" spans="1:62" x14ac:dyDescent="0.3">
      <c r="A52" s="1" t="s">
        <v>187</v>
      </c>
    </row>
    <row r="53" spans="1:62" x14ac:dyDescent="0.3">
      <c r="A53" s="1" t="s">
        <v>4</v>
      </c>
      <c r="B53">
        <v>25</v>
      </c>
      <c r="C53">
        <v>2</v>
      </c>
      <c r="E53">
        <v>12</v>
      </c>
      <c r="I53">
        <v>5</v>
      </c>
      <c r="K53">
        <v>1</v>
      </c>
      <c r="L53">
        <v>4</v>
      </c>
      <c r="N53">
        <v>8</v>
      </c>
      <c r="O53">
        <v>5</v>
      </c>
      <c r="R53">
        <v>9</v>
      </c>
      <c r="T53">
        <v>4</v>
      </c>
      <c r="Y53">
        <v>1</v>
      </c>
      <c r="Z53">
        <v>2</v>
      </c>
    </row>
    <row r="54" spans="1:62" x14ac:dyDescent="0.3">
      <c r="A54" s="1" t="s">
        <v>41</v>
      </c>
      <c r="E54">
        <v>24</v>
      </c>
      <c r="K54">
        <v>1</v>
      </c>
      <c r="AH54">
        <v>42</v>
      </c>
      <c r="AZ54">
        <v>1</v>
      </c>
    </row>
    <row r="55" spans="1:62" x14ac:dyDescent="0.3">
      <c r="A55" s="1" t="s">
        <v>0</v>
      </c>
      <c r="Q55">
        <v>62</v>
      </c>
      <c r="R55">
        <v>2</v>
      </c>
      <c r="W55">
        <v>78</v>
      </c>
      <c r="Z55">
        <v>51</v>
      </c>
      <c r="AC55">
        <v>69</v>
      </c>
      <c r="AD55">
        <v>2</v>
      </c>
      <c r="AE55">
        <v>77</v>
      </c>
      <c r="AF55">
        <v>58</v>
      </c>
      <c r="AG55">
        <v>3</v>
      </c>
      <c r="AH55">
        <v>69</v>
      </c>
      <c r="AI55">
        <v>78</v>
      </c>
      <c r="AK55">
        <v>30</v>
      </c>
      <c r="AL55">
        <v>2</v>
      </c>
      <c r="AM55">
        <v>1</v>
      </c>
      <c r="AO55">
        <v>41</v>
      </c>
      <c r="AP55">
        <v>47</v>
      </c>
      <c r="AQ55">
        <v>1</v>
      </c>
      <c r="AR55">
        <v>32</v>
      </c>
    </row>
    <row r="56" spans="1:62" x14ac:dyDescent="0.3">
      <c r="A56" s="1" t="s">
        <v>3</v>
      </c>
      <c r="B56">
        <v>49</v>
      </c>
      <c r="E56">
        <v>30</v>
      </c>
      <c r="H56">
        <v>37</v>
      </c>
      <c r="K56">
        <v>66</v>
      </c>
      <c r="N56">
        <v>14</v>
      </c>
      <c r="R56">
        <v>61</v>
      </c>
      <c r="S56">
        <v>80</v>
      </c>
      <c r="T56">
        <v>68</v>
      </c>
      <c r="U56">
        <v>22</v>
      </c>
      <c r="V56">
        <v>71</v>
      </c>
      <c r="Z56">
        <v>7</v>
      </c>
      <c r="AB56">
        <v>67</v>
      </c>
      <c r="AF56">
        <v>60</v>
      </c>
    </row>
    <row r="57" spans="1:62" x14ac:dyDescent="0.3">
      <c r="A57" s="1" t="s">
        <v>57</v>
      </c>
    </row>
    <row r="58" spans="1:62" x14ac:dyDescent="0.3">
      <c r="A58" s="1" t="s">
        <v>16</v>
      </c>
      <c r="B58">
        <v>4</v>
      </c>
      <c r="C58">
        <v>9</v>
      </c>
      <c r="F58">
        <v>1</v>
      </c>
      <c r="I58">
        <v>15</v>
      </c>
      <c r="L58">
        <v>6</v>
      </c>
      <c r="Q58">
        <v>37</v>
      </c>
      <c r="R58">
        <v>8</v>
      </c>
      <c r="S58">
        <v>21</v>
      </c>
      <c r="T58">
        <v>32</v>
      </c>
      <c r="U58">
        <v>7</v>
      </c>
      <c r="V58">
        <v>2</v>
      </c>
      <c r="W58">
        <v>2</v>
      </c>
      <c r="Y58">
        <v>12</v>
      </c>
      <c r="Z58">
        <v>12</v>
      </c>
      <c r="AB58">
        <v>27</v>
      </c>
      <c r="AC58">
        <v>8</v>
      </c>
      <c r="AE58">
        <v>26</v>
      </c>
      <c r="AF58">
        <v>13</v>
      </c>
      <c r="AH58">
        <v>6</v>
      </c>
      <c r="AI58">
        <v>48</v>
      </c>
      <c r="AJ58">
        <v>74</v>
      </c>
      <c r="AK58">
        <v>10</v>
      </c>
      <c r="AO58">
        <v>34</v>
      </c>
      <c r="AR58">
        <v>18</v>
      </c>
    </row>
    <row r="59" spans="1:62" x14ac:dyDescent="0.3">
      <c r="A59" s="1" t="s">
        <v>36</v>
      </c>
      <c r="F59">
        <v>14</v>
      </c>
      <c r="I59">
        <v>1</v>
      </c>
      <c r="S59">
        <v>12</v>
      </c>
      <c r="T59">
        <v>1</v>
      </c>
      <c r="U59">
        <v>9</v>
      </c>
      <c r="V59">
        <v>3</v>
      </c>
      <c r="AH59">
        <v>7</v>
      </c>
      <c r="AI59">
        <v>8</v>
      </c>
      <c r="AR59">
        <v>5</v>
      </c>
    </row>
    <row r="60" spans="1:62" x14ac:dyDescent="0.3">
      <c r="A60" s="1" t="s">
        <v>46</v>
      </c>
      <c r="AK60">
        <v>2</v>
      </c>
      <c r="AN60">
        <v>2</v>
      </c>
      <c r="AP60">
        <v>2</v>
      </c>
      <c r="AT60">
        <v>1</v>
      </c>
      <c r="AV60">
        <v>5</v>
      </c>
      <c r="AW60">
        <v>25</v>
      </c>
      <c r="AX60">
        <v>16</v>
      </c>
      <c r="AY60">
        <v>2</v>
      </c>
      <c r="AZ60">
        <v>16</v>
      </c>
      <c r="BA60">
        <v>7</v>
      </c>
    </row>
    <row r="61" spans="1:62" x14ac:dyDescent="0.3">
      <c r="A61" s="1" t="s">
        <v>26</v>
      </c>
      <c r="X61">
        <v>3</v>
      </c>
      <c r="AB61">
        <v>1</v>
      </c>
    </row>
    <row r="62" spans="1:62" x14ac:dyDescent="0.3">
      <c r="A62" s="1" t="s">
        <v>397</v>
      </c>
      <c r="T62">
        <v>1</v>
      </c>
    </row>
    <row r="63" spans="1:62" x14ac:dyDescent="0.3">
      <c r="A63" s="1" t="s">
        <v>270</v>
      </c>
      <c r="R63">
        <v>2</v>
      </c>
      <c r="T63">
        <v>1</v>
      </c>
    </row>
    <row r="64" spans="1:62" x14ac:dyDescent="0.3">
      <c r="A64" s="1" t="s">
        <v>156</v>
      </c>
      <c r="Q64">
        <v>18</v>
      </c>
      <c r="T64">
        <v>1</v>
      </c>
    </row>
    <row r="65" spans="1:63" x14ac:dyDescent="0.3">
      <c r="A65" s="1" t="s">
        <v>398</v>
      </c>
      <c r="B65">
        <v>11</v>
      </c>
      <c r="C65">
        <v>51</v>
      </c>
      <c r="F65">
        <v>5</v>
      </c>
    </row>
    <row r="66" spans="1:63" x14ac:dyDescent="0.3">
      <c r="A66" s="1" t="s">
        <v>93</v>
      </c>
      <c r="B66">
        <v>5</v>
      </c>
      <c r="E66">
        <v>10</v>
      </c>
      <c r="H66">
        <v>5</v>
      </c>
      <c r="K66">
        <v>4</v>
      </c>
      <c r="N66">
        <v>28</v>
      </c>
    </row>
    <row r="67" spans="1:63" x14ac:dyDescent="0.3">
      <c r="A67" s="1" t="s">
        <v>399</v>
      </c>
      <c r="B67">
        <v>3</v>
      </c>
      <c r="C67">
        <v>23</v>
      </c>
      <c r="F67">
        <v>37</v>
      </c>
      <c r="I67">
        <v>60</v>
      </c>
      <c r="L67">
        <v>58</v>
      </c>
      <c r="N67">
        <v>62</v>
      </c>
      <c r="O67">
        <v>70</v>
      </c>
    </row>
    <row r="68" spans="1:63" x14ac:dyDescent="0.3">
      <c r="A68" s="1" t="s">
        <v>400</v>
      </c>
      <c r="D68">
        <v>11</v>
      </c>
      <c r="J68">
        <v>1</v>
      </c>
      <c r="P68">
        <v>8</v>
      </c>
    </row>
    <row r="69" spans="1:63" x14ac:dyDescent="0.3">
      <c r="A69" s="1" t="s">
        <v>170</v>
      </c>
      <c r="D69">
        <v>16</v>
      </c>
    </row>
    <row r="70" spans="1:63" x14ac:dyDescent="0.3">
      <c r="A70" s="1" t="s">
        <v>272</v>
      </c>
      <c r="C70">
        <v>44</v>
      </c>
    </row>
    <row r="71" spans="1:63" x14ac:dyDescent="0.3">
      <c r="A71" s="1" t="s">
        <v>286</v>
      </c>
      <c r="P71">
        <v>3</v>
      </c>
    </row>
    <row r="72" spans="1:63" x14ac:dyDescent="0.3">
      <c r="A72" s="1" t="s">
        <v>401</v>
      </c>
      <c r="G72">
        <v>33</v>
      </c>
      <c r="J72">
        <v>10</v>
      </c>
    </row>
    <row r="73" spans="1:63" x14ac:dyDescent="0.3">
      <c r="A73" s="1" t="s">
        <v>402</v>
      </c>
      <c r="G73">
        <v>3</v>
      </c>
    </row>
    <row r="74" spans="1:63" x14ac:dyDescent="0.3">
      <c r="A74" s="1" t="s">
        <v>403</v>
      </c>
      <c r="BE74">
        <v>6</v>
      </c>
    </row>
    <row r="75" spans="1:63" x14ac:dyDescent="0.3">
      <c r="A75" s="1" t="s">
        <v>404</v>
      </c>
      <c r="BG75">
        <v>10</v>
      </c>
      <c r="BK75">
        <v>4</v>
      </c>
    </row>
    <row r="76" spans="1:63" x14ac:dyDescent="0.3">
      <c r="A76" s="1" t="s">
        <v>405</v>
      </c>
      <c r="BK76">
        <v>1</v>
      </c>
    </row>
    <row r="77" spans="1:63" x14ac:dyDescent="0.3">
      <c r="A77" s="1" t="s">
        <v>406</v>
      </c>
      <c r="BE77">
        <v>4</v>
      </c>
    </row>
    <row r="78" spans="1:63" x14ac:dyDescent="0.3">
      <c r="A78" s="1" t="s">
        <v>297</v>
      </c>
      <c r="BE78">
        <v>1</v>
      </c>
    </row>
    <row r="79" spans="1:63" x14ac:dyDescent="0.3">
      <c r="A79" s="1" t="s">
        <v>167</v>
      </c>
      <c r="BG7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6"/>
  <sheetViews>
    <sheetView workbookViewId="0">
      <pane ySplit="1" topLeftCell="A62" activePane="bottomLeft" state="frozen"/>
      <selection pane="bottomLeft" activeCell="E19" sqref="E19"/>
    </sheetView>
  </sheetViews>
  <sheetFormatPr defaultColWidth="9.1796875" defaultRowHeight="12.5" x14ac:dyDescent="0.25"/>
  <cols>
    <col min="1" max="1" width="4.81640625" style="11" bestFit="1" customWidth="1"/>
    <col min="2" max="2" width="12.81640625" style="11" bestFit="1" customWidth="1"/>
    <col min="3" max="3" width="8.1796875" style="11" bestFit="1" customWidth="1"/>
    <col min="4" max="4" width="11.7265625" style="11" bestFit="1" customWidth="1"/>
    <col min="5" max="5" width="10.7265625" style="11" bestFit="1" customWidth="1"/>
    <col min="6" max="6" width="8.1796875" style="11" customWidth="1"/>
    <col min="7" max="7" width="9.1796875" style="11"/>
    <col min="8" max="8" width="10.7265625" style="11" bestFit="1" customWidth="1"/>
    <col min="9" max="9" width="11.7265625" style="11" bestFit="1" customWidth="1"/>
    <col min="10" max="10" width="10.7265625" style="11" bestFit="1" customWidth="1"/>
    <col min="11" max="11" width="12.26953125" style="11" bestFit="1" customWidth="1"/>
    <col min="12" max="12" width="11.453125" style="11" bestFit="1" customWidth="1"/>
    <col min="13" max="13" width="11.453125" style="11" customWidth="1"/>
    <col min="14" max="16384" width="9.1796875" style="11"/>
  </cols>
  <sheetData>
    <row r="1" spans="1:17" s="9" customFormat="1" ht="14.5" x14ac:dyDescent="0.35">
      <c r="A1" s="10" t="s">
        <v>190</v>
      </c>
      <c r="B1" s="10" t="s">
        <v>191</v>
      </c>
      <c r="C1" s="10" t="s">
        <v>85</v>
      </c>
      <c r="D1" s="10" t="s">
        <v>408</v>
      </c>
      <c r="E1" s="10" t="s">
        <v>413</v>
      </c>
      <c r="F1" s="10"/>
      <c r="H1" s="9">
        <v>2010</v>
      </c>
      <c r="I1" s="9">
        <v>2011</v>
      </c>
      <c r="J1" s="9">
        <v>2012</v>
      </c>
      <c r="K1" s="9">
        <v>2013</v>
      </c>
      <c r="L1" s="9" t="s">
        <v>407</v>
      </c>
    </row>
    <row r="2" spans="1:17" x14ac:dyDescent="0.25">
      <c r="A2" s="11" t="s">
        <v>192</v>
      </c>
      <c r="B2" s="11">
        <v>1490</v>
      </c>
      <c r="C2" s="11">
        <v>1</v>
      </c>
      <c r="D2" s="3" t="s">
        <v>331</v>
      </c>
      <c r="E2" s="12" t="s">
        <v>407</v>
      </c>
      <c r="H2" s="3" t="s">
        <v>305</v>
      </c>
      <c r="I2" t="s">
        <v>75</v>
      </c>
      <c r="J2" t="s">
        <v>147</v>
      </c>
      <c r="K2" s="6" t="s">
        <v>205</v>
      </c>
      <c r="L2" s="3" t="s">
        <v>331</v>
      </c>
      <c r="M2" s="12"/>
      <c r="N2" s="11">
        <v>27</v>
      </c>
      <c r="O2" s="11">
        <f>SUM(N2:N6)</f>
        <v>198</v>
      </c>
      <c r="Q2" s="11">
        <f>5*15+10+100</f>
        <v>185</v>
      </c>
    </row>
    <row r="3" spans="1:17" x14ac:dyDescent="0.25">
      <c r="A3" s="11" t="s">
        <v>192</v>
      </c>
      <c r="B3" s="11">
        <v>1490</v>
      </c>
      <c r="C3" s="11" t="s">
        <v>193</v>
      </c>
      <c r="D3" s="3" t="s">
        <v>332</v>
      </c>
      <c r="E3" s="12" t="s">
        <v>407</v>
      </c>
      <c r="H3" s="3" t="s">
        <v>304</v>
      </c>
      <c r="I3" t="s">
        <v>91</v>
      </c>
      <c r="J3" s="3" t="s">
        <v>150</v>
      </c>
      <c r="K3" s="3" t="s">
        <v>206</v>
      </c>
      <c r="L3" s="3" t="s">
        <v>332</v>
      </c>
      <c r="M3" s="12"/>
      <c r="N3" s="11">
        <v>24</v>
      </c>
    </row>
    <row r="4" spans="1:17" x14ac:dyDescent="0.25">
      <c r="A4" s="11" t="s">
        <v>192</v>
      </c>
      <c r="B4" s="11">
        <v>1490</v>
      </c>
      <c r="C4" s="11">
        <v>2</v>
      </c>
      <c r="D4" s="3" t="s">
        <v>333</v>
      </c>
      <c r="E4" s="12" t="s">
        <v>407</v>
      </c>
      <c r="H4" s="3" t="s">
        <v>303</v>
      </c>
      <c r="I4" t="s">
        <v>94</v>
      </c>
      <c r="J4" s="3" t="s">
        <v>155</v>
      </c>
      <c r="K4" s="6" t="s">
        <v>207</v>
      </c>
      <c r="L4" s="3" t="s">
        <v>333</v>
      </c>
      <c r="M4" s="12"/>
      <c r="N4" s="11">
        <v>18</v>
      </c>
      <c r="Q4" s="11">
        <f>Q2-O2</f>
        <v>-13</v>
      </c>
    </row>
    <row r="5" spans="1:17" x14ac:dyDescent="0.25">
      <c r="A5" s="11" t="s">
        <v>192</v>
      </c>
      <c r="B5" s="11">
        <v>1490</v>
      </c>
      <c r="C5" s="11">
        <v>3</v>
      </c>
      <c r="D5" s="3" t="s">
        <v>334</v>
      </c>
      <c r="E5" s="12" t="s">
        <v>407</v>
      </c>
      <c r="H5" s="3" t="s">
        <v>302</v>
      </c>
      <c r="I5" t="s">
        <v>97</v>
      </c>
      <c r="J5" s="3" t="s">
        <v>157</v>
      </c>
      <c r="K5" s="6" t="s">
        <v>208</v>
      </c>
      <c r="L5" s="3" t="s">
        <v>334</v>
      </c>
      <c r="M5" s="12"/>
      <c r="N5" s="11">
        <v>67</v>
      </c>
    </row>
    <row r="6" spans="1:17" x14ac:dyDescent="0.25">
      <c r="A6" s="11" t="s">
        <v>192</v>
      </c>
      <c r="B6" s="11">
        <v>1490</v>
      </c>
      <c r="C6" s="11" t="s">
        <v>194</v>
      </c>
      <c r="D6" s="3" t="s">
        <v>335</v>
      </c>
      <c r="E6" s="12" t="s">
        <v>407</v>
      </c>
      <c r="H6" s="3" t="s">
        <v>301</v>
      </c>
      <c r="I6" t="s">
        <v>98</v>
      </c>
      <c r="J6" s="3" t="s">
        <v>159</v>
      </c>
      <c r="K6" s="3" t="s">
        <v>414</v>
      </c>
      <c r="L6" s="3" t="s">
        <v>335</v>
      </c>
      <c r="M6" s="12"/>
      <c r="N6" s="11">
        <v>62</v>
      </c>
    </row>
    <row r="7" spans="1:17" x14ac:dyDescent="0.25">
      <c r="A7" s="11" t="s">
        <v>192</v>
      </c>
      <c r="B7" s="11">
        <v>1490</v>
      </c>
      <c r="C7" s="11">
        <v>4</v>
      </c>
      <c r="D7" s="3" t="s">
        <v>336</v>
      </c>
      <c r="E7" s="12" t="s">
        <v>407</v>
      </c>
      <c r="H7" s="3" t="s">
        <v>320</v>
      </c>
      <c r="I7" t="s">
        <v>102</v>
      </c>
      <c r="J7" s="3" t="s">
        <v>165</v>
      </c>
      <c r="K7" s="6" t="s">
        <v>210</v>
      </c>
      <c r="L7" s="3" t="s">
        <v>336</v>
      </c>
      <c r="M7" s="12"/>
    </row>
    <row r="8" spans="1:17" x14ac:dyDescent="0.25">
      <c r="A8" s="11" t="s">
        <v>192</v>
      </c>
      <c r="B8" s="11">
        <v>1490</v>
      </c>
      <c r="C8" s="11">
        <v>5</v>
      </c>
      <c r="D8" s="3" t="s">
        <v>337</v>
      </c>
      <c r="E8" s="12" t="s">
        <v>407</v>
      </c>
      <c r="H8" s="3" t="s">
        <v>311</v>
      </c>
      <c r="I8" t="s">
        <v>104</v>
      </c>
      <c r="J8" s="3" t="s">
        <v>166</v>
      </c>
      <c r="K8" s="6" t="s">
        <v>211</v>
      </c>
      <c r="L8" s="3" t="s">
        <v>337</v>
      </c>
      <c r="M8" s="12"/>
    </row>
    <row r="9" spans="1:17" x14ac:dyDescent="0.25">
      <c r="A9" s="11" t="s">
        <v>192</v>
      </c>
      <c r="B9" s="11">
        <v>1490</v>
      </c>
      <c r="C9" s="11" t="s">
        <v>195</v>
      </c>
      <c r="D9" s="3" t="s">
        <v>338</v>
      </c>
      <c r="E9" s="12" t="s">
        <v>407</v>
      </c>
      <c r="H9" s="3" t="s">
        <v>314</v>
      </c>
      <c r="I9" t="s">
        <v>113</v>
      </c>
      <c r="J9" s="3" t="s">
        <v>169</v>
      </c>
      <c r="K9" s="3" t="s">
        <v>415</v>
      </c>
      <c r="L9" s="3" t="s">
        <v>338</v>
      </c>
      <c r="M9" s="12"/>
    </row>
    <row r="10" spans="1:17" x14ac:dyDescent="0.25">
      <c r="A10" s="11" t="s">
        <v>192</v>
      </c>
      <c r="B10" s="11">
        <v>1490</v>
      </c>
      <c r="C10" s="11">
        <v>6</v>
      </c>
      <c r="D10" s="3" t="s">
        <v>339</v>
      </c>
      <c r="E10" s="12" t="s">
        <v>407</v>
      </c>
      <c r="H10" s="3" t="s">
        <v>313</v>
      </c>
      <c r="I10" t="s">
        <v>114</v>
      </c>
      <c r="J10" s="3" t="s">
        <v>177</v>
      </c>
      <c r="K10" s="6" t="s">
        <v>213</v>
      </c>
      <c r="L10" s="3" t="s">
        <v>339</v>
      </c>
      <c r="M10" s="12"/>
    </row>
    <row r="11" spans="1:17" x14ac:dyDescent="0.25">
      <c r="A11" s="11" t="s">
        <v>192</v>
      </c>
      <c r="B11" s="11">
        <v>1490</v>
      </c>
      <c r="C11" s="11">
        <v>7</v>
      </c>
      <c r="D11" s="3" t="s">
        <v>340</v>
      </c>
      <c r="E11" s="12" t="s">
        <v>407</v>
      </c>
      <c r="H11" s="3" t="s">
        <v>315</v>
      </c>
      <c r="I11" t="s">
        <v>118</v>
      </c>
      <c r="J11" s="3" t="s">
        <v>178</v>
      </c>
      <c r="K11" s="6" t="s">
        <v>214</v>
      </c>
      <c r="L11" s="3" t="s">
        <v>340</v>
      </c>
      <c r="M11" s="12"/>
    </row>
    <row r="12" spans="1:17" x14ac:dyDescent="0.25">
      <c r="A12" s="11" t="s">
        <v>192</v>
      </c>
      <c r="B12" s="11">
        <v>1490</v>
      </c>
      <c r="C12" s="11" t="s">
        <v>196</v>
      </c>
      <c r="D12" s="3" t="s">
        <v>341</v>
      </c>
      <c r="E12" s="12" t="s">
        <v>407</v>
      </c>
      <c r="H12" s="3" t="s">
        <v>316</v>
      </c>
      <c r="I12" t="s">
        <v>120</v>
      </c>
      <c r="J12" s="3" t="s">
        <v>179</v>
      </c>
      <c r="K12" s="6" t="s">
        <v>215</v>
      </c>
      <c r="L12" s="3" t="s">
        <v>341</v>
      </c>
      <c r="M12" s="12"/>
    </row>
    <row r="13" spans="1:17" x14ac:dyDescent="0.25">
      <c r="A13" s="11" t="s">
        <v>192</v>
      </c>
      <c r="B13" s="11">
        <v>1490</v>
      </c>
      <c r="C13" s="11">
        <v>8</v>
      </c>
      <c r="D13" s="3" t="s">
        <v>342</v>
      </c>
      <c r="E13" s="12" t="s">
        <v>407</v>
      </c>
      <c r="H13" s="3" t="s">
        <v>317</v>
      </c>
      <c r="I13" t="s">
        <v>121</v>
      </c>
      <c r="J13" s="3" t="s">
        <v>180</v>
      </c>
      <c r="K13" s="6" t="s">
        <v>216</v>
      </c>
      <c r="L13" s="3" t="s">
        <v>342</v>
      </c>
      <c r="M13" s="12"/>
    </row>
    <row r="14" spans="1:17" x14ac:dyDescent="0.25">
      <c r="A14" s="11" t="s">
        <v>192</v>
      </c>
      <c r="B14" s="11">
        <v>1490</v>
      </c>
      <c r="C14" s="11">
        <v>9</v>
      </c>
      <c r="D14" s="3" t="s">
        <v>343</v>
      </c>
      <c r="E14" s="12" t="s">
        <v>407</v>
      </c>
      <c r="H14" s="3" t="s">
        <v>318</v>
      </c>
      <c r="I14" t="s">
        <v>124</v>
      </c>
      <c r="J14" s="3" t="s">
        <v>181</v>
      </c>
      <c r="K14" s="6" t="s">
        <v>217</v>
      </c>
      <c r="L14" s="3" t="s">
        <v>343</v>
      </c>
      <c r="M14" s="12"/>
    </row>
    <row r="15" spans="1:17" x14ac:dyDescent="0.25">
      <c r="A15" s="11" t="s">
        <v>192</v>
      </c>
      <c r="B15" s="11">
        <v>1490</v>
      </c>
      <c r="C15" s="11" t="s">
        <v>197</v>
      </c>
      <c r="D15" s="3" t="s">
        <v>344</v>
      </c>
      <c r="E15" s="12" t="s">
        <v>407</v>
      </c>
      <c r="H15" s="3" t="s">
        <v>319</v>
      </c>
      <c r="I15" t="s">
        <v>127</v>
      </c>
      <c r="J15" s="3" t="s">
        <v>182</v>
      </c>
      <c r="K15" s="6" t="s">
        <v>218</v>
      </c>
      <c r="L15" s="3" t="s">
        <v>344</v>
      </c>
      <c r="M15" s="12"/>
    </row>
    <row r="16" spans="1:17" x14ac:dyDescent="0.25">
      <c r="A16" s="11" t="s">
        <v>192</v>
      </c>
      <c r="B16" s="11">
        <v>1490</v>
      </c>
      <c r="C16" s="11">
        <v>10</v>
      </c>
      <c r="D16" s="3" t="s">
        <v>345</v>
      </c>
      <c r="E16" s="12" t="s">
        <v>407</v>
      </c>
      <c r="H16" s="3" t="s">
        <v>142</v>
      </c>
      <c r="I16" t="s">
        <v>131</v>
      </c>
      <c r="J16" s="3" t="s">
        <v>183</v>
      </c>
      <c r="K16" s="6" t="s">
        <v>219</v>
      </c>
      <c r="L16" s="3" t="s">
        <v>345</v>
      </c>
      <c r="M16" s="12"/>
    </row>
    <row r="17" spans="1:13" x14ac:dyDescent="0.25">
      <c r="A17" s="11" t="s">
        <v>192</v>
      </c>
      <c r="B17" s="11">
        <v>1570</v>
      </c>
      <c r="C17" s="11">
        <v>1</v>
      </c>
      <c r="D17" s="3" t="s">
        <v>346</v>
      </c>
      <c r="E17" s="12" t="s">
        <v>407</v>
      </c>
      <c r="H17" s="3" t="s">
        <v>241</v>
      </c>
      <c r="I17" t="s">
        <v>133</v>
      </c>
      <c r="J17" s="3" t="s">
        <v>185</v>
      </c>
      <c r="K17" s="6" t="s">
        <v>220</v>
      </c>
      <c r="L17" s="3" t="s">
        <v>346</v>
      </c>
      <c r="M17" s="12"/>
    </row>
    <row r="18" spans="1:13" x14ac:dyDescent="0.25">
      <c r="A18" s="11" t="s">
        <v>192</v>
      </c>
      <c r="B18" s="11">
        <v>1570</v>
      </c>
      <c r="C18" s="11" t="s">
        <v>193</v>
      </c>
      <c r="D18" s="6" t="s">
        <v>258</v>
      </c>
      <c r="E18" s="11">
        <v>2013</v>
      </c>
      <c r="H18" s="3" t="s">
        <v>140</v>
      </c>
      <c r="I18" t="s">
        <v>134</v>
      </c>
      <c r="J18" s="3" t="s">
        <v>186</v>
      </c>
      <c r="K18" s="6" t="s">
        <v>221</v>
      </c>
      <c r="L18" s="3" t="s">
        <v>347</v>
      </c>
      <c r="M18" s="12"/>
    </row>
    <row r="19" spans="1:13" x14ac:dyDescent="0.25">
      <c r="A19" s="11" t="s">
        <v>192</v>
      </c>
      <c r="B19" s="11">
        <v>1570</v>
      </c>
      <c r="C19" s="11">
        <v>2</v>
      </c>
      <c r="D19" s="3" t="s">
        <v>430</v>
      </c>
      <c r="E19" s="12">
        <v>2013</v>
      </c>
      <c r="H19" s="3" t="s">
        <v>147</v>
      </c>
      <c r="I19" t="s">
        <v>138</v>
      </c>
      <c r="J19" s="3" t="s">
        <v>188</v>
      </c>
      <c r="K19" s="6" t="s">
        <v>222</v>
      </c>
      <c r="L19" s="3" t="s">
        <v>348</v>
      </c>
      <c r="M19" s="12"/>
    </row>
    <row r="20" spans="1:13" x14ac:dyDescent="0.25">
      <c r="A20" s="11" t="s">
        <v>192</v>
      </c>
      <c r="B20" s="11">
        <v>1570</v>
      </c>
      <c r="C20" s="11">
        <v>3</v>
      </c>
      <c r="D20" s="3" t="s">
        <v>347</v>
      </c>
      <c r="E20" s="12" t="s">
        <v>407</v>
      </c>
      <c r="H20" s="3" t="s">
        <v>322</v>
      </c>
      <c r="I20" t="s">
        <v>139</v>
      </c>
      <c r="K20" s="6" t="s">
        <v>223</v>
      </c>
      <c r="L20" s="3" t="s">
        <v>349</v>
      </c>
      <c r="M20" s="12"/>
    </row>
    <row r="21" spans="1:13" x14ac:dyDescent="0.25">
      <c r="A21" s="11" t="s">
        <v>192</v>
      </c>
      <c r="B21" s="11">
        <v>1570</v>
      </c>
      <c r="C21" s="11" t="s">
        <v>194</v>
      </c>
      <c r="D21" s="6" t="s">
        <v>255</v>
      </c>
      <c r="E21" s="11">
        <v>2013</v>
      </c>
      <c r="H21" s="3" t="s">
        <v>145</v>
      </c>
      <c r="I21" t="s">
        <v>140</v>
      </c>
      <c r="K21" s="6" t="s">
        <v>224</v>
      </c>
      <c r="L21" s="3" t="s">
        <v>350</v>
      </c>
      <c r="M21" s="12"/>
    </row>
    <row r="22" spans="1:13" x14ac:dyDescent="0.25">
      <c r="A22" s="11" t="s">
        <v>192</v>
      </c>
      <c r="B22" s="11">
        <v>1570</v>
      </c>
      <c r="C22" s="11">
        <v>4</v>
      </c>
      <c r="D22" s="6" t="s">
        <v>257</v>
      </c>
      <c r="E22" s="11">
        <v>2013</v>
      </c>
      <c r="F22" s="6"/>
      <c r="H22" s="3" t="s">
        <v>321</v>
      </c>
      <c r="I22" t="s">
        <v>142</v>
      </c>
      <c r="K22" s="6" t="s">
        <v>225</v>
      </c>
      <c r="L22" s="3" t="s">
        <v>312</v>
      </c>
      <c r="M22" s="12"/>
    </row>
    <row r="23" spans="1:13" x14ac:dyDescent="0.25">
      <c r="A23" s="11" t="s">
        <v>192</v>
      </c>
      <c r="B23" s="11">
        <v>1570</v>
      </c>
      <c r="C23" s="11">
        <v>5</v>
      </c>
      <c r="D23" s="3" t="s">
        <v>348</v>
      </c>
      <c r="E23" s="12" t="s">
        <v>407</v>
      </c>
      <c r="F23" s="6"/>
      <c r="H23" s="3" t="s">
        <v>239</v>
      </c>
      <c r="I23" t="s">
        <v>145</v>
      </c>
      <c r="K23" s="6" t="s">
        <v>419</v>
      </c>
      <c r="L23" s="3" t="s">
        <v>351</v>
      </c>
      <c r="M23" s="12"/>
    </row>
    <row r="24" spans="1:13" x14ac:dyDescent="0.25">
      <c r="A24" s="11" t="s">
        <v>192</v>
      </c>
      <c r="B24" s="11">
        <v>1570</v>
      </c>
      <c r="C24" s="11" t="s">
        <v>195</v>
      </c>
      <c r="D24" s="6" t="s">
        <v>256</v>
      </c>
      <c r="E24" s="11">
        <v>2013</v>
      </c>
      <c r="F24" s="6"/>
      <c r="H24" s="3" t="s">
        <v>323</v>
      </c>
      <c r="I24" s="3" t="s">
        <v>412</v>
      </c>
      <c r="K24" s="6" t="s">
        <v>226</v>
      </c>
      <c r="L24" s="3" t="s">
        <v>352</v>
      </c>
      <c r="M24" s="12"/>
    </row>
    <row r="25" spans="1:13" x14ac:dyDescent="0.25">
      <c r="A25" s="11" t="s">
        <v>192</v>
      </c>
      <c r="B25" s="11">
        <v>1570</v>
      </c>
      <c r="C25" s="11">
        <v>6</v>
      </c>
      <c r="D25" s="6" t="s">
        <v>260</v>
      </c>
      <c r="E25" s="11">
        <v>2013</v>
      </c>
      <c r="F25" s="6"/>
      <c r="H25" s="3" t="s">
        <v>324</v>
      </c>
      <c r="I25" s="3" t="s">
        <v>249</v>
      </c>
      <c r="K25" s="6" t="s">
        <v>227</v>
      </c>
      <c r="L25" s="3" t="s">
        <v>353</v>
      </c>
      <c r="M25" s="12"/>
    </row>
    <row r="26" spans="1:13" x14ac:dyDescent="0.25">
      <c r="A26" s="11" t="s">
        <v>192</v>
      </c>
      <c r="B26" s="11">
        <v>1570</v>
      </c>
      <c r="C26" s="11">
        <v>7</v>
      </c>
      <c r="D26" s="3" t="s">
        <v>349</v>
      </c>
      <c r="E26" s="12" t="s">
        <v>407</v>
      </c>
      <c r="H26" s="3" t="s">
        <v>225</v>
      </c>
      <c r="K26" s="3" t="s">
        <v>416</v>
      </c>
      <c r="L26" s="3" t="s">
        <v>354</v>
      </c>
      <c r="M26" s="12"/>
    </row>
    <row r="27" spans="1:13" x14ac:dyDescent="0.25">
      <c r="A27" s="11" t="s">
        <v>192</v>
      </c>
      <c r="B27" s="11">
        <v>1570</v>
      </c>
      <c r="C27" s="11" t="s">
        <v>196</v>
      </c>
      <c r="D27" s="6" t="s">
        <v>253</v>
      </c>
      <c r="E27" s="11">
        <v>2013</v>
      </c>
      <c r="H27" s="3" t="s">
        <v>325</v>
      </c>
      <c r="K27" s="6" t="s">
        <v>229</v>
      </c>
      <c r="L27" s="3" t="s">
        <v>355</v>
      </c>
      <c r="M27" s="12"/>
    </row>
    <row r="28" spans="1:13" x14ac:dyDescent="0.25">
      <c r="A28" s="11" t="s">
        <v>192</v>
      </c>
      <c r="B28" s="11">
        <v>1570</v>
      </c>
      <c r="C28" s="11">
        <v>8</v>
      </c>
      <c r="D28" s="6" t="s">
        <v>259</v>
      </c>
      <c r="E28" s="11">
        <v>2013</v>
      </c>
      <c r="H28" s="3" t="s">
        <v>222</v>
      </c>
      <c r="K28" s="3" t="s">
        <v>417</v>
      </c>
      <c r="L28" s="3" t="s">
        <v>356</v>
      </c>
      <c r="M28" s="12"/>
    </row>
    <row r="29" spans="1:13" x14ac:dyDescent="0.25">
      <c r="A29" s="11" t="s">
        <v>192</v>
      </c>
      <c r="B29" s="11">
        <v>1570</v>
      </c>
      <c r="C29" s="11">
        <v>9</v>
      </c>
      <c r="D29" s="3" t="s">
        <v>350</v>
      </c>
      <c r="E29" s="12" t="s">
        <v>407</v>
      </c>
      <c r="H29" s="3" t="s">
        <v>422</v>
      </c>
      <c r="K29" s="6" t="s">
        <v>231</v>
      </c>
      <c r="L29" s="3" t="s">
        <v>357</v>
      </c>
      <c r="M29" s="12"/>
    </row>
    <row r="30" spans="1:13" x14ac:dyDescent="0.25">
      <c r="A30" s="11" t="s">
        <v>192</v>
      </c>
      <c r="B30" s="11">
        <v>1570</v>
      </c>
      <c r="C30" s="11" t="s">
        <v>197</v>
      </c>
      <c r="D30" s="6" t="s">
        <v>254</v>
      </c>
      <c r="E30" s="11">
        <v>2013</v>
      </c>
      <c r="H30" s="3" t="s">
        <v>423</v>
      </c>
      <c r="K30" s="6" t="s">
        <v>232</v>
      </c>
      <c r="L30" s="3" t="s">
        <v>358</v>
      </c>
      <c r="M30" s="12"/>
    </row>
    <row r="31" spans="1:13" x14ac:dyDescent="0.25">
      <c r="A31" s="11" t="s">
        <v>192</v>
      </c>
      <c r="B31" s="11">
        <v>1570</v>
      </c>
      <c r="C31" s="11">
        <v>10</v>
      </c>
      <c r="D31" s="6" t="s">
        <v>427</v>
      </c>
      <c r="E31" s="12">
        <v>2013</v>
      </c>
      <c r="H31" s="3" t="s">
        <v>425</v>
      </c>
      <c r="K31" s="6" t="s">
        <v>233</v>
      </c>
      <c r="L31" s="3" t="s">
        <v>359</v>
      </c>
      <c r="M31" s="12"/>
    </row>
    <row r="32" spans="1:13" x14ac:dyDescent="0.25">
      <c r="A32" s="11" t="s">
        <v>192</v>
      </c>
      <c r="B32" s="11">
        <v>1680</v>
      </c>
      <c r="C32" s="11">
        <v>1</v>
      </c>
      <c r="D32" s="3" t="s">
        <v>320</v>
      </c>
      <c r="E32" s="11">
        <v>2010</v>
      </c>
      <c r="F32" s="3"/>
      <c r="H32" s="3" t="s">
        <v>424</v>
      </c>
      <c r="K32" s="6" t="s">
        <v>234</v>
      </c>
      <c r="L32" s="3" t="s">
        <v>360</v>
      </c>
      <c r="M32" s="12"/>
    </row>
    <row r="33" spans="1:13" x14ac:dyDescent="0.25">
      <c r="A33" s="11" t="s">
        <v>192</v>
      </c>
      <c r="B33" s="11">
        <v>1680</v>
      </c>
      <c r="C33" s="11" t="s">
        <v>193</v>
      </c>
      <c r="D33" s="3" t="s">
        <v>351</v>
      </c>
      <c r="E33" s="12" t="s">
        <v>407</v>
      </c>
      <c r="H33" s="3" t="s">
        <v>426</v>
      </c>
      <c r="K33" s="6" t="s">
        <v>235</v>
      </c>
      <c r="L33" s="3" t="s">
        <v>361</v>
      </c>
      <c r="M33" s="12"/>
    </row>
    <row r="34" spans="1:13" x14ac:dyDescent="0.25">
      <c r="A34" s="11" t="s">
        <v>192</v>
      </c>
      <c r="B34" s="11">
        <v>1680</v>
      </c>
      <c r="C34" s="11">
        <v>2</v>
      </c>
      <c r="D34" s="3" t="s">
        <v>311</v>
      </c>
      <c r="E34" s="11">
        <v>2010</v>
      </c>
      <c r="F34" s="3"/>
      <c r="H34" s="3" t="s">
        <v>421</v>
      </c>
      <c r="K34" s="3" t="s">
        <v>236</v>
      </c>
      <c r="L34" s="3" t="s">
        <v>362</v>
      </c>
      <c r="M34" s="12"/>
    </row>
    <row r="35" spans="1:13" x14ac:dyDescent="0.25">
      <c r="A35" s="11" t="s">
        <v>192</v>
      </c>
      <c r="B35" s="11">
        <v>1680</v>
      </c>
      <c r="C35" s="11">
        <v>3</v>
      </c>
      <c r="D35" s="3" t="s">
        <v>314</v>
      </c>
      <c r="E35" s="11">
        <v>2010</v>
      </c>
      <c r="F35" s="3"/>
      <c r="H35" s="3" t="s">
        <v>420</v>
      </c>
      <c r="K35" s="6" t="s">
        <v>237</v>
      </c>
      <c r="L35" s="3" t="s">
        <v>363</v>
      </c>
      <c r="M35" s="12"/>
    </row>
    <row r="36" spans="1:13" x14ac:dyDescent="0.25">
      <c r="A36" s="11" t="s">
        <v>192</v>
      </c>
      <c r="B36" s="11">
        <v>1680</v>
      </c>
      <c r="C36" s="11" t="s">
        <v>194</v>
      </c>
      <c r="D36" s="3" t="s">
        <v>354</v>
      </c>
      <c r="E36" s="12" t="s">
        <v>407</v>
      </c>
      <c r="H36" s="3" t="s">
        <v>206</v>
      </c>
      <c r="K36" s="6" t="s">
        <v>238</v>
      </c>
      <c r="L36" s="3" t="s">
        <v>364</v>
      </c>
      <c r="M36" s="12"/>
    </row>
    <row r="37" spans="1:13" x14ac:dyDescent="0.25">
      <c r="A37" s="11" t="s">
        <v>192</v>
      </c>
      <c r="B37" s="11">
        <v>1680</v>
      </c>
      <c r="C37" s="11">
        <v>4</v>
      </c>
      <c r="D37" s="3" t="s">
        <v>313</v>
      </c>
      <c r="E37" s="11">
        <v>2010</v>
      </c>
      <c r="F37" s="3"/>
      <c r="K37" s="6" t="s">
        <v>239</v>
      </c>
      <c r="L37" s="3" t="s">
        <v>365</v>
      </c>
      <c r="M37" s="12"/>
    </row>
    <row r="38" spans="1:13" x14ac:dyDescent="0.25">
      <c r="A38" s="11" t="s">
        <v>192</v>
      </c>
      <c r="B38" s="11">
        <v>1680</v>
      </c>
      <c r="C38" s="11">
        <v>5</v>
      </c>
      <c r="D38" s="3" t="s">
        <v>315</v>
      </c>
      <c r="E38" s="11">
        <v>2010</v>
      </c>
      <c r="F38" s="3"/>
      <c r="K38" s="6" t="s">
        <v>240</v>
      </c>
      <c r="L38" s="3" t="s">
        <v>366</v>
      </c>
      <c r="M38" s="12"/>
    </row>
    <row r="39" spans="1:13" x14ac:dyDescent="0.25">
      <c r="A39" s="11" t="s">
        <v>192</v>
      </c>
      <c r="B39" s="11">
        <v>1680</v>
      </c>
      <c r="C39" s="11" t="s">
        <v>195</v>
      </c>
      <c r="D39" s="3" t="s">
        <v>357</v>
      </c>
      <c r="E39" s="12" t="s">
        <v>407</v>
      </c>
      <c r="K39" s="6" t="s">
        <v>241</v>
      </c>
      <c r="L39" s="3" t="s">
        <v>367</v>
      </c>
      <c r="M39" s="12"/>
    </row>
    <row r="40" spans="1:13" x14ac:dyDescent="0.25">
      <c r="A40" s="11" t="s">
        <v>192</v>
      </c>
      <c r="B40" s="11">
        <v>1680</v>
      </c>
      <c r="C40" s="11">
        <v>6</v>
      </c>
      <c r="D40" s="3" t="s">
        <v>316</v>
      </c>
      <c r="E40" s="11">
        <v>2010</v>
      </c>
      <c r="F40" s="3"/>
      <c r="K40" s="6" t="s">
        <v>242</v>
      </c>
      <c r="L40" s="3" t="s">
        <v>368</v>
      </c>
      <c r="M40" s="12"/>
    </row>
    <row r="41" spans="1:13" x14ac:dyDescent="0.25">
      <c r="A41" s="11" t="s">
        <v>192</v>
      </c>
      <c r="B41" s="11">
        <v>1680</v>
      </c>
      <c r="C41" s="11">
        <v>7</v>
      </c>
      <c r="D41" s="3" t="s">
        <v>317</v>
      </c>
      <c r="E41" s="11">
        <v>2010</v>
      </c>
      <c r="F41" s="3"/>
      <c r="K41" s="6" t="s">
        <v>243</v>
      </c>
      <c r="L41" s="3" t="s">
        <v>369</v>
      </c>
      <c r="M41" s="12"/>
    </row>
    <row r="42" spans="1:13" x14ac:dyDescent="0.25">
      <c r="A42" s="11" t="s">
        <v>192</v>
      </c>
      <c r="B42" s="11">
        <v>1680</v>
      </c>
      <c r="C42" s="11" t="s">
        <v>196</v>
      </c>
      <c r="D42" s="3" t="s">
        <v>360</v>
      </c>
      <c r="E42" s="12" t="s">
        <v>407</v>
      </c>
      <c r="K42" s="6" t="s">
        <v>244</v>
      </c>
      <c r="L42" s="3" t="s">
        <v>370</v>
      </c>
      <c r="M42" s="12"/>
    </row>
    <row r="43" spans="1:13" x14ac:dyDescent="0.25">
      <c r="A43" s="11" t="s">
        <v>192</v>
      </c>
      <c r="B43" s="11">
        <v>1680</v>
      </c>
      <c r="C43" s="11">
        <v>8</v>
      </c>
      <c r="D43" s="3" t="s">
        <v>318</v>
      </c>
      <c r="E43" s="11">
        <v>2010</v>
      </c>
      <c r="F43" s="3"/>
      <c r="K43" s="6" t="s">
        <v>245</v>
      </c>
      <c r="L43" s="3" t="s">
        <v>371</v>
      </c>
      <c r="M43" s="12"/>
    </row>
    <row r="44" spans="1:13" x14ac:dyDescent="0.25">
      <c r="A44" s="11" t="s">
        <v>192</v>
      </c>
      <c r="B44" s="11">
        <v>1680</v>
      </c>
      <c r="C44" s="11">
        <v>9</v>
      </c>
      <c r="D44" s="3" t="s">
        <v>319</v>
      </c>
      <c r="E44" s="11">
        <v>2010</v>
      </c>
      <c r="F44" s="3"/>
      <c r="K44" s="6" t="s">
        <v>246</v>
      </c>
      <c r="L44" s="3" t="s">
        <v>372</v>
      </c>
      <c r="M44" s="12"/>
    </row>
    <row r="45" spans="1:13" x14ac:dyDescent="0.25">
      <c r="A45" s="11" t="s">
        <v>192</v>
      </c>
      <c r="B45" s="11">
        <v>1680</v>
      </c>
      <c r="C45" s="11" t="s">
        <v>197</v>
      </c>
      <c r="D45" s="3" t="s">
        <v>363</v>
      </c>
      <c r="E45" s="12" t="s">
        <v>407</v>
      </c>
      <c r="K45" s="6" t="s">
        <v>247</v>
      </c>
      <c r="L45" s="3" t="s">
        <v>373</v>
      </c>
      <c r="M45" s="12"/>
    </row>
    <row r="46" spans="1:13" x14ac:dyDescent="0.25">
      <c r="A46" s="11" t="s">
        <v>192</v>
      </c>
      <c r="B46" s="11">
        <v>1680</v>
      </c>
      <c r="C46" s="11">
        <v>10</v>
      </c>
      <c r="D46" s="3" t="s">
        <v>364</v>
      </c>
      <c r="E46" s="12" t="s">
        <v>407</v>
      </c>
      <c r="K46" s="3" t="s">
        <v>248</v>
      </c>
      <c r="L46" s="3" t="s">
        <v>374</v>
      </c>
      <c r="M46" s="12"/>
    </row>
    <row r="47" spans="1:13" x14ac:dyDescent="0.25">
      <c r="A47" s="11" t="s">
        <v>192</v>
      </c>
      <c r="B47" s="11">
        <v>1791</v>
      </c>
      <c r="C47" s="11">
        <v>1</v>
      </c>
      <c r="D47" s="3" t="s">
        <v>365</v>
      </c>
      <c r="E47" s="12" t="s">
        <v>407</v>
      </c>
      <c r="K47" s="6" t="s">
        <v>249</v>
      </c>
      <c r="L47" s="3" t="s">
        <v>376</v>
      </c>
      <c r="M47" s="12"/>
    </row>
    <row r="48" spans="1:13" x14ac:dyDescent="0.25">
      <c r="A48" s="11" t="s">
        <v>192</v>
      </c>
      <c r="B48" s="11">
        <v>1791</v>
      </c>
      <c r="C48" s="11" t="s">
        <v>193</v>
      </c>
      <c r="D48" s="6" t="s">
        <v>246</v>
      </c>
      <c r="E48" s="11">
        <v>2013</v>
      </c>
      <c r="K48" s="6" t="s">
        <v>250</v>
      </c>
      <c r="L48" s="3" t="s">
        <v>377</v>
      </c>
      <c r="M48" s="12"/>
    </row>
    <row r="49" spans="1:13" x14ac:dyDescent="0.25">
      <c r="A49" s="11" t="s">
        <v>192</v>
      </c>
      <c r="B49" s="11">
        <v>1791</v>
      </c>
      <c r="C49" s="11">
        <v>2</v>
      </c>
      <c r="D49" s="3" t="s">
        <v>366</v>
      </c>
      <c r="E49" s="12" t="s">
        <v>407</v>
      </c>
      <c r="K49" s="6" t="s">
        <v>251</v>
      </c>
      <c r="L49" s="3" t="s">
        <v>379</v>
      </c>
      <c r="M49" s="12"/>
    </row>
    <row r="50" spans="1:13" x14ac:dyDescent="0.25">
      <c r="A50" s="11" t="s">
        <v>192</v>
      </c>
      <c r="B50" s="11">
        <v>1791</v>
      </c>
      <c r="C50" s="11">
        <v>3</v>
      </c>
      <c r="D50" s="3" t="s">
        <v>367</v>
      </c>
      <c r="E50" s="12" t="s">
        <v>407</v>
      </c>
      <c r="K50" s="6" t="s">
        <v>252</v>
      </c>
      <c r="L50" s="3" t="s">
        <v>380</v>
      </c>
      <c r="M50" s="12"/>
    </row>
    <row r="51" spans="1:13" x14ac:dyDescent="0.25">
      <c r="A51" s="11" t="s">
        <v>192</v>
      </c>
      <c r="B51" s="11">
        <v>1791</v>
      </c>
      <c r="C51" s="11" t="s">
        <v>194</v>
      </c>
      <c r="D51" s="6" t="s">
        <v>247</v>
      </c>
      <c r="E51" s="11">
        <v>2013</v>
      </c>
      <c r="K51" s="6" t="s">
        <v>253</v>
      </c>
      <c r="L51" s="3" t="s">
        <v>382</v>
      </c>
      <c r="M51" s="12"/>
    </row>
    <row r="52" spans="1:13" x14ac:dyDescent="0.25">
      <c r="A52" s="11" t="s">
        <v>192</v>
      </c>
      <c r="B52" s="11">
        <v>1791</v>
      </c>
      <c r="C52" s="11">
        <v>4</v>
      </c>
      <c r="D52" s="3" t="s">
        <v>368</v>
      </c>
      <c r="E52" s="12" t="s">
        <v>407</v>
      </c>
      <c r="K52" s="6" t="s">
        <v>254</v>
      </c>
      <c r="L52" s="3" t="s">
        <v>384</v>
      </c>
      <c r="M52" s="12"/>
    </row>
    <row r="53" spans="1:13" x14ac:dyDescent="0.25">
      <c r="A53" s="11" t="s">
        <v>192</v>
      </c>
      <c r="B53" s="11">
        <v>1791</v>
      </c>
      <c r="C53" s="11">
        <v>5</v>
      </c>
      <c r="D53" s="3" t="s">
        <v>369</v>
      </c>
      <c r="E53" s="12" t="s">
        <v>407</v>
      </c>
      <c r="K53" s="6" t="s">
        <v>255</v>
      </c>
      <c r="L53" s="3" t="s">
        <v>385</v>
      </c>
      <c r="M53" s="12"/>
    </row>
    <row r="54" spans="1:13" x14ac:dyDescent="0.25">
      <c r="A54" s="11" t="s">
        <v>192</v>
      </c>
      <c r="B54" s="11">
        <v>1791</v>
      </c>
      <c r="C54" s="11" t="s">
        <v>195</v>
      </c>
      <c r="D54" s="6" t="s">
        <v>244</v>
      </c>
      <c r="E54" s="11">
        <v>2013</v>
      </c>
      <c r="K54" s="6" t="s">
        <v>256</v>
      </c>
      <c r="L54" s="3" t="s">
        <v>387</v>
      </c>
      <c r="M54" s="12"/>
    </row>
    <row r="55" spans="1:13" x14ac:dyDescent="0.25">
      <c r="A55" s="11" t="s">
        <v>192</v>
      </c>
      <c r="B55" s="11">
        <v>1791</v>
      </c>
      <c r="C55" s="11">
        <v>6</v>
      </c>
      <c r="D55" s="3" t="s">
        <v>431</v>
      </c>
      <c r="E55" s="12">
        <v>2013</v>
      </c>
      <c r="K55" s="6" t="s">
        <v>257</v>
      </c>
      <c r="L55" s="3" t="s">
        <v>388</v>
      </c>
      <c r="M55" s="12"/>
    </row>
    <row r="56" spans="1:13" x14ac:dyDescent="0.25">
      <c r="A56" s="11" t="s">
        <v>192</v>
      </c>
      <c r="B56" s="11">
        <v>1791</v>
      </c>
      <c r="C56" s="11">
        <v>7</v>
      </c>
      <c r="D56" s="3" t="s">
        <v>370</v>
      </c>
      <c r="E56" s="12" t="s">
        <v>407</v>
      </c>
      <c r="K56" s="6" t="s">
        <v>258</v>
      </c>
      <c r="L56" s="3" t="s">
        <v>389</v>
      </c>
      <c r="M56" s="12"/>
    </row>
    <row r="57" spans="1:13" x14ac:dyDescent="0.25">
      <c r="A57" s="11" t="s">
        <v>192</v>
      </c>
      <c r="B57" s="11">
        <v>1791</v>
      </c>
      <c r="C57" s="11" t="s">
        <v>196</v>
      </c>
      <c r="D57" s="3" t="s">
        <v>418</v>
      </c>
      <c r="E57" s="11">
        <v>2013</v>
      </c>
      <c r="K57" s="6" t="s">
        <v>259</v>
      </c>
      <c r="L57" s="3" t="s">
        <v>390</v>
      </c>
      <c r="M57" s="12"/>
    </row>
    <row r="58" spans="1:13" x14ac:dyDescent="0.25">
      <c r="A58" s="11" t="s">
        <v>192</v>
      </c>
      <c r="B58" s="11">
        <v>1791</v>
      </c>
      <c r="C58" s="11">
        <v>8</v>
      </c>
      <c r="D58" s="3" t="s">
        <v>371</v>
      </c>
      <c r="E58" s="12" t="s">
        <v>407</v>
      </c>
      <c r="K58" s="6" t="s">
        <v>260</v>
      </c>
      <c r="L58" s="3" t="s">
        <v>391</v>
      </c>
      <c r="M58" s="12"/>
    </row>
    <row r="59" spans="1:13" x14ac:dyDescent="0.25">
      <c r="A59" s="11" t="s">
        <v>192</v>
      </c>
      <c r="B59" s="11">
        <v>1791</v>
      </c>
      <c r="C59" s="11">
        <v>9</v>
      </c>
      <c r="D59" s="3" t="s">
        <v>372</v>
      </c>
      <c r="E59" s="12" t="s">
        <v>407</v>
      </c>
      <c r="K59" s="6" t="s">
        <v>261</v>
      </c>
      <c r="L59" s="3" t="s">
        <v>392</v>
      </c>
      <c r="M59" s="12"/>
    </row>
    <row r="60" spans="1:13" x14ac:dyDescent="0.25">
      <c r="A60" s="11" t="s">
        <v>192</v>
      </c>
      <c r="B60" s="11">
        <v>1791</v>
      </c>
      <c r="C60" s="11" t="s">
        <v>197</v>
      </c>
      <c r="D60" s="6" t="s">
        <v>242</v>
      </c>
      <c r="E60" s="11">
        <v>2013</v>
      </c>
      <c r="K60" s="6" t="s">
        <v>262</v>
      </c>
      <c r="L60" s="3" t="s">
        <v>393</v>
      </c>
      <c r="M60" s="12"/>
    </row>
    <row r="61" spans="1:13" x14ac:dyDescent="0.25">
      <c r="A61" s="11" t="s">
        <v>192</v>
      </c>
      <c r="B61" s="11">
        <v>1791</v>
      </c>
      <c r="C61" s="11" t="s">
        <v>200</v>
      </c>
      <c r="D61" s="6" t="s">
        <v>243</v>
      </c>
      <c r="E61" s="11">
        <v>2013</v>
      </c>
      <c r="K61" s="6" t="s">
        <v>263</v>
      </c>
      <c r="L61" s="3" t="s">
        <v>394</v>
      </c>
      <c r="M61" s="12"/>
    </row>
    <row r="62" spans="1:13" x14ac:dyDescent="0.25">
      <c r="A62" s="11" t="s">
        <v>192</v>
      </c>
      <c r="B62" s="11">
        <v>1901</v>
      </c>
      <c r="C62" s="11">
        <v>1</v>
      </c>
      <c r="D62" s="3" t="s">
        <v>305</v>
      </c>
      <c r="E62" s="11">
        <v>2010</v>
      </c>
      <c r="K62" s="6" t="s">
        <v>264</v>
      </c>
      <c r="L62" s="3" t="s">
        <v>395</v>
      </c>
      <c r="M62" s="12"/>
    </row>
    <row r="63" spans="1:13" x14ac:dyDescent="0.25">
      <c r="A63" s="11" t="s">
        <v>192</v>
      </c>
      <c r="B63" s="11">
        <v>1901</v>
      </c>
      <c r="C63" s="11" t="s">
        <v>193</v>
      </c>
      <c r="D63" s="3" t="s">
        <v>374</v>
      </c>
      <c r="E63" s="12" t="s">
        <v>407</v>
      </c>
      <c r="K63" s="6" t="s">
        <v>265</v>
      </c>
      <c r="L63" s="3" t="s">
        <v>396</v>
      </c>
      <c r="M63" s="12"/>
    </row>
    <row r="64" spans="1:13" x14ac:dyDescent="0.25">
      <c r="A64" s="11" t="s">
        <v>192</v>
      </c>
      <c r="B64" s="11">
        <v>1901</v>
      </c>
      <c r="C64" s="11" t="s">
        <v>201</v>
      </c>
      <c r="D64" s="3" t="s">
        <v>248</v>
      </c>
      <c r="E64" s="11">
        <v>2013</v>
      </c>
      <c r="K64" s="6" t="s">
        <v>266</v>
      </c>
      <c r="L64" s="12"/>
      <c r="M64" s="12"/>
    </row>
    <row r="65" spans="1:13" x14ac:dyDescent="0.25">
      <c r="A65" s="11" t="s">
        <v>192</v>
      </c>
      <c r="B65" s="11">
        <v>1901</v>
      </c>
      <c r="C65" s="11">
        <v>3</v>
      </c>
      <c r="D65" s="3" t="s">
        <v>304</v>
      </c>
      <c r="E65" s="11">
        <v>2010</v>
      </c>
      <c r="F65" s="3"/>
      <c r="K65" s="6" t="s">
        <v>267</v>
      </c>
      <c r="L65" s="12"/>
      <c r="M65" s="12"/>
    </row>
    <row r="66" spans="1:13" x14ac:dyDescent="0.25">
      <c r="A66" s="11" t="s">
        <v>192</v>
      </c>
      <c r="B66" s="11">
        <v>1901</v>
      </c>
      <c r="C66" s="11" t="s">
        <v>194</v>
      </c>
      <c r="D66" s="3" t="s">
        <v>377</v>
      </c>
      <c r="E66" s="12" t="s">
        <v>407</v>
      </c>
      <c r="K66" s="6" t="s">
        <v>268</v>
      </c>
      <c r="L66" s="12"/>
      <c r="M66" s="12"/>
    </row>
    <row r="67" spans="1:13" x14ac:dyDescent="0.25">
      <c r="A67" s="11" t="s">
        <v>192</v>
      </c>
      <c r="B67" s="11">
        <v>1901</v>
      </c>
      <c r="C67" s="11" t="s">
        <v>202</v>
      </c>
      <c r="D67" s="6" t="s">
        <v>250</v>
      </c>
      <c r="E67" s="11">
        <v>2013</v>
      </c>
      <c r="F67" s="3"/>
      <c r="K67" s="6" t="s">
        <v>321</v>
      </c>
      <c r="L67" s="12"/>
      <c r="M67" s="12"/>
    </row>
    <row r="68" spans="1:13" x14ac:dyDescent="0.25">
      <c r="A68" s="11" t="s">
        <v>192</v>
      </c>
      <c r="B68" s="11">
        <v>1901</v>
      </c>
      <c r="C68" s="11">
        <v>5</v>
      </c>
      <c r="D68" s="3" t="s">
        <v>303</v>
      </c>
      <c r="E68" s="11">
        <v>2010</v>
      </c>
      <c r="K68" s="6" t="s">
        <v>322</v>
      </c>
      <c r="L68" s="12"/>
      <c r="M68" s="12"/>
    </row>
    <row r="69" spans="1:13" x14ac:dyDescent="0.25">
      <c r="A69" s="11" t="s">
        <v>192</v>
      </c>
      <c r="B69" s="11">
        <v>1901</v>
      </c>
      <c r="C69" s="11" t="s">
        <v>195</v>
      </c>
      <c r="D69" s="3" t="s">
        <v>380</v>
      </c>
      <c r="E69" s="12" t="s">
        <v>407</v>
      </c>
      <c r="F69" s="3"/>
      <c r="K69" s="6" t="s">
        <v>330</v>
      </c>
    </row>
    <row r="70" spans="1:13" x14ac:dyDescent="0.25">
      <c r="A70" s="11" t="s">
        <v>192</v>
      </c>
      <c r="B70" s="11">
        <v>1901</v>
      </c>
      <c r="C70" s="11" t="s">
        <v>198</v>
      </c>
      <c r="D70" s="3" t="s">
        <v>249</v>
      </c>
      <c r="E70" s="11">
        <v>2013</v>
      </c>
      <c r="K70" s="6" t="s">
        <v>427</v>
      </c>
    </row>
    <row r="71" spans="1:13" x14ac:dyDescent="0.25">
      <c r="A71" s="11" t="s">
        <v>192</v>
      </c>
      <c r="B71" s="11">
        <v>1901</v>
      </c>
      <c r="C71" s="11">
        <v>7</v>
      </c>
      <c r="D71" s="3" t="s">
        <v>302</v>
      </c>
      <c r="E71" s="11">
        <v>2010</v>
      </c>
      <c r="F71" s="3"/>
      <c r="K71" s="6" t="s">
        <v>428</v>
      </c>
    </row>
    <row r="72" spans="1:13" x14ac:dyDescent="0.25">
      <c r="A72" s="11" t="s">
        <v>192</v>
      </c>
      <c r="B72" s="11">
        <v>1901</v>
      </c>
      <c r="C72" s="11" t="s">
        <v>196</v>
      </c>
      <c r="D72" s="6" t="s">
        <v>251</v>
      </c>
      <c r="E72" s="11">
        <v>2013</v>
      </c>
      <c r="F72" s="3"/>
      <c r="K72" s="6" t="s">
        <v>429</v>
      </c>
    </row>
    <row r="73" spans="1:13" x14ac:dyDescent="0.25">
      <c r="A73" s="11" t="s">
        <v>192</v>
      </c>
      <c r="B73" s="11">
        <v>1901</v>
      </c>
      <c r="C73" s="11" t="s">
        <v>199</v>
      </c>
      <c r="D73" s="3" t="s">
        <v>412</v>
      </c>
      <c r="E73" s="11">
        <v>2011</v>
      </c>
    </row>
    <row r="74" spans="1:13" x14ac:dyDescent="0.25">
      <c r="A74" s="11" t="s">
        <v>192</v>
      </c>
      <c r="B74" s="11">
        <v>1901</v>
      </c>
      <c r="C74" s="11">
        <v>9</v>
      </c>
      <c r="D74" s="3" t="s">
        <v>301</v>
      </c>
      <c r="E74" s="11">
        <v>2010</v>
      </c>
    </row>
    <row r="75" spans="1:13" x14ac:dyDescent="0.25">
      <c r="A75" s="11" t="s">
        <v>192</v>
      </c>
      <c r="B75" s="11">
        <v>1901</v>
      </c>
      <c r="C75" s="11" t="s">
        <v>197</v>
      </c>
      <c r="D75" s="3" t="s">
        <v>385</v>
      </c>
      <c r="E75" s="12" t="s">
        <v>407</v>
      </c>
    </row>
    <row r="76" spans="1:13" x14ac:dyDescent="0.25">
      <c r="A76" s="11" t="s">
        <v>192</v>
      </c>
      <c r="B76" s="11">
        <v>1901</v>
      </c>
      <c r="C76" s="11" t="s">
        <v>200</v>
      </c>
      <c r="D76" s="6" t="s">
        <v>252</v>
      </c>
      <c r="E76" s="11">
        <v>2013</v>
      </c>
    </row>
    <row r="77" spans="1:13" x14ac:dyDescent="0.25">
      <c r="A77" s="11" t="s">
        <v>192</v>
      </c>
      <c r="B77" s="11">
        <v>2050</v>
      </c>
      <c r="C77" s="11">
        <v>1</v>
      </c>
      <c r="D77" s="3" t="s">
        <v>387</v>
      </c>
      <c r="E77" s="12" t="s">
        <v>407</v>
      </c>
    </row>
    <row r="78" spans="1:13" x14ac:dyDescent="0.25">
      <c r="A78" s="11" t="s">
        <v>192</v>
      </c>
      <c r="B78" s="11">
        <v>2050</v>
      </c>
      <c r="C78" s="11">
        <v>2</v>
      </c>
      <c r="D78" s="3" t="s">
        <v>388</v>
      </c>
      <c r="E78" s="12" t="s">
        <v>407</v>
      </c>
    </row>
    <row r="79" spans="1:13" x14ac:dyDescent="0.25">
      <c r="A79" s="11" t="s">
        <v>192</v>
      </c>
      <c r="B79" s="11">
        <v>2050</v>
      </c>
      <c r="C79" s="11">
        <v>3</v>
      </c>
      <c r="D79" s="3" t="s">
        <v>389</v>
      </c>
      <c r="E79" s="12" t="s">
        <v>407</v>
      </c>
    </row>
    <row r="80" spans="1:13" x14ac:dyDescent="0.25">
      <c r="A80" s="11" t="s">
        <v>192</v>
      </c>
      <c r="B80" s="11">
        <v>2050</v>
      </c>
      <c r="C80" s="11">
        <v>4</v>
      </c>
      <c r="D80" s="3" t="s">
        <v>390</v>
      </c>
      <c r="E80" s="12" t="s">
        <v>407</v>
      </c>
    </row>
    <row r="81" spans="1:5" x14ac:dyDescent="0.25">
      <c r="A81" s="11" t="s">
        <v>192</v>
      </c>
      <c r="B81" s="11">
        <v>2050</v>
      </c>
      <c r="C81" s="11">
        <v>5</v>
      </c>
      <c r="D81" s="3" t="s">
        <v>391</v>
      </c>
      <c r="E81" s="12" t="s">
        <v>407</v>
      </c>
    </row>
    <row r="82" spans="1:5" x14ac:dyDescent="0.25">
      <c r="A82" s="11" t="s">
        <v>192</v>
      </c>
      <c r="B82" s="11">
        <v>2050</v>
      </c>
      <c r="C82" s="11">
        <v>6</v>
      </c>
      <c r="D82" s="3" t="s">
        <v>392</v>
      </c>
      <c r="E82" s="12" t="s">
        <v>407</v>
      </c>
    </row>
    <row r="83" spans="1:5" x14ac:dyDescent="0.25">
      <c r="A83" s="11" t="s">
        <v>192</v>
      </c>
      <c r="B83" s="11">
        <v>2050</v>
      </c>
      <c r="C83" s="11">
        <v>7</v>
      </c>
      <c r="D83" s="3" t="s">
        <v>393</v>
      </c>
      <c r="E83" s="12" t="s">
        <v>407</v>
      </c>
    </row>
    <row r="84" spans="1:5" x14ac:dyDescent="0.25">
      <c r="A84" s="11" t="s">
        <v>192</v>
      </c>
      <c r="B84" s="11">
        <v>2050</v>
      </c>
      <c r="C84" s="11">
        <v>8</v>
      </c>
      <c r="D84" s="3" t="s">
        <v>394</v>
      </c>
      <c r="E84" s="12" t="s">
        <v>407</v>
      </c>
    </row>
    <row r="85" spans="1:5" x14ac:dyDescent="0.25">
      <c r="A85" s="11" t="s">
        <v>192</v>
      </c>
      <c r="B85" s="11">
        <v>2050</v>
      </c>
      <c r="C85" s="11">
        <v>9</v>
      </c>
      <c r="D85" s="3" t="s">
        <v>395</v>
      </c>
      <c r="E85" s="12" t="s">
        <v>407</v>
      </c>
    </row>
    <row r="86" spans="1:5" x14ac:dyDescent="0.25">
      <c r="A86" s="11" t="s">
        <v>192</v>
      </c>
      <c r="B86" s="11">
        <v>2050</v>
      </c>
      <c r="C86" s="11">
        <v>10</v>
      </c>
      <c r="D86" s="3" t="s">
        <v>396</v>
      </c>
      <c r="E86" s="12" t="s">
        <v>407</v>
      </c>
    </row>
    <row r="87" spans="1:5" x14ac:dyDescent="0.25">
      <c r="A87" s="11" t="s">
        <v>203</v>
      </c>
      <c r="B87" s="11">
        <v>1684</v>
      </c>
      <c r="C87" s="11">
        <v>1</v>
      </c>
      <c r="D87" s="6" t="s">
        <v>261</v>
      </c>
      <c r="E87" s="11">
        <v>2013</v>
      </c>
    </row>
    <row r="88" spans="1:5" x14ac:dyDescent="0.25">
      <c r="A88" s="11" t="s">
        <v>203</v>
      </c>
      <c r="B88" s="11">
        <v>1684</v>
      </c>
      <c r="C88" s="11">
        <v>2</v>
      </c>
      <c r="D88" s="3" t="s">
        <v>169</v>
      </c>
      <c r="E88" s="11">
        <v>2012</v>
      </c>
    </row>
    <row r="89" spans="1:5" x14ac:dyDescent="0.25">
      <c r="A89" s="11" t="s">
        <v>203</v>
      </c>
      <c r="B89" s="11">
        <v>1684</v>
      </c>
      <c r="C89" s="11">
        <v>3</v>
      </c>
      <c r="D89" s="6" t="s">
        <v>263</v>
      </c>
      <c r="E89" s="11">
        <v>2013</v>
      </c>
    </row>
    <row r="90" spans="1:5" x14ac:dyDescent="0.25">
      <c r="A90" s="11" t="s">
        <v>203</v>
      </c>
      <c r="B90" s="11">
        <v>1684</v>
      </c>
      <c r="C90" s="11">
        <v>4</v>
      </c>
      <c r="D90" s="6" t="s">
        <v>330</v>
      </c>
      <c r="E90" s="11">
        <v>2013</v>
      </c>
    </row>
    <row r="91" spans="1:5" x14ac:dyDescent="0.25">
      <c r="A91" s="11" t="s">
        <v>203</v>
      </c>
      <c r="B91" s="11">
        <v>1684</v>
      </c>
      <c r="C91" s="11">
        <v>5</v>
      </c>
      <c r="D91" s="6" t="s">
        <v>262</v>
      </c>
      <c r="E91" s="11">
        <v>2013</v>
      </c>
    </row>
    <row r="92" spans="1:5" x14ac:dyDescent="0.25">
      <c r="A92" s="11" t="s">
        <v>203</v>
      </c>
      <c r="B92" s="11">
        <v>1684</v>
      </c>
      <c r="C92" s="11">
        <v>6</v>
      </c>
      <c r="D92" s="6" t="s">
        <v>268</v>
      </c>
      <c r="E92" s="11">
        <v>2013</v>
      </c>
    </row>
    <row r="93" spans="1:5" x14ac:dyDescent="0.25">
      <c r="A93" s="11" t="s">
        <v>203</v>
      </c>
      <c r="B93" s="11">
        <v>1684</v>
      </c>
      <c r="C93" s="11">
        <v>7</v>
      </c>
      <c r="D93" s="3" t="s">
        <v>264</v>
      </c>
      <c r="E93" s="11">
        <v>2013</v>
      </c>
    </row>
    <row r="94" spans="1:5" x14ac:dyDescent="0.25">
      <c r="A94" s="11" t="s">
        <v>203</v>
      </c>
      <c r="B94" s="11">
        <v>1684</v>
      </c>
      <c r="C94" s="11">
        <v>8</v>
      </c>
      <c r="D94" s="6" t="s">
        <v>267</v>
      </c>
      <c r="E94" s="11">
        <v>2013</v>
      </c>
    </row>
    <row r="95" spans="1:5" x14ac:dyDescent="0.25">
      <c r="A95" s="11" t="s">
        <v>203</v>
      </c>
      <c r="B95" s="11">
        <v>1684</v>
      </c>
      <c r="C95" s="11">
        <v>9</v>
      </c>
      <c r="D95" s="6" t="s">
        <v>265</v>
      </c>
      <c r="E95" s="11">
        <v>2013</v>
      </c>
    </row>
    <row r="96" spans="1:5" x14ac:dyDescent="0.25">
      <c r="A96" s="11" t="s">
        <v>203</v>
      </c>
      <c r="B96" s="11">
        <v>1684</v>
      </c>
      <c r="C96" s="11">
        <v>10</v>
      </c>
      <c r="D96" s="6" t="s">
        <v>266</v>
      </c>
      <c r="E96" s="11">
        <v>2013</v>
      </c>
    </row>
    <row r="97" spans="1:5" x14ac:dyDescent="0.25">
      <c r="A97" s="11" t="s">
        <v>203</v>
      </c>
      <c r="B97" s="11">
        <v>1781</v>
      </c>
      <c r="C97" s="11">
        <v>1</v>
      </c>
      <c r="D97" s="12" t="s">
        <v>422</v>
      </c>
      <c r="E97" s="12">
        <v>2010</v>
      </c>
    </row>
    <row r="98" spans="1:5" x14ac:dyDescent="0.25">
      <c r="A98" s="11" t="s">
        <v>203</v>
      </c>
      <c r="B98" s="11">
        <v>1781</v>
      </c>
      <c r="C98" s="11">
        <v>2</v>
      </c>
      <c r="D98" s="12" t="s">
        <v>423</v>
      </c>
      <c r="E98" s="12">
        <v>2010</v>
      </c>
    </row>
    <row r="99" spans="1:5" x14ac:dyDescent="0.25">
      <c r="A99" s="11" t="s">
        <v>203</v>
      </c>
      <c r="B99" s="11">
        <v>1781</v>
      </c>
      <c r="C99" s="11">
        <v>3</v>
      </c>
      <c r="D99" s="12" t="s">
        <v>425</v>
      </c>
      <c r="E99" s="12">
        <v>2010</v>
      </c>
    </row>
    <row r="100" spans="1:5" x14ac:dyDescent="0.25">
      <c r="A100" s="11" t="s">
        <v>203</v>
      </c>
      <c r="B100" s="11">
        <v>1781</v>
      </c>
      <c r="C100" s="11">
        <v>4</v>
      </c>
      <c r="D100" s="12" t="s">
        <v>424</v>
      </c>
      <c r="E100" s="12">
        <v>2010</v>
      </c>
    </row>
    <row r="101" spans="1:5" x14ac:dyDescent="0.25">
      <c r="A101" s="11" t="s">
        <v>203</v>
      </c>
      <c r="B101" s="11">
        <v>1781</v>
      </c>
      <c r="C101" s="11">
        <v>5</v>
      </c>
      <c r="D101" s="12" t="s">
        <v>426</v>
      </c>
      <c r="E101" s="12">
        <v>2010</v>
      </c>
    </row>
    <row r="102" spans="1:5" x14ac:dyDescent="0.25">
      <c r="A102" s="11" t="s">
        <v>203</v>
      </c>
      <c r="B102" s="11">
        <v>1781</v>
      </c>
      <c r="C102" s="11">
        <v>6</v>
      </c>
      <c r="D102" s="12" t="s">
        <v>421</v>
      </c>
      <c r="E102" s="12">
        <v>2010</v>
      </c>
    </row>
    <row r="103" spans="1:5" x14ac:dyDescent="0.25">
      <c r="A103" s="11" t="s">
        <v>203</v>
      </c>
      <c r="B103" s="11">
        <v>1781</v>
      </c>
      <c r="C103" s="11">
        <v>7</v>
      </c>
      <c r="D103" s="12" t="s">
        <v>420</v>
      </c>
      <c r="E103" s="12">
        <v>2010</v>
      </c>
    </row>
    <row r="104" spans="1:5" x14ac:dyDescent="0.25">
      <c r="A104" s="11" t="s">
        <v>203</v>
      </c>
      <c r="B104" s="11">
        <v>1781</v>
      </c>
      <c r="C104" s="11">
        <v>8</v>
      </c>
      <c r="D104" s="3" t="s">
        <v>414</v>
      </c>
      <c r="E104" s="11">
        <v>2013</v>
      </c>
    </row>
    <row r="105" spans="1:5" x14ac:dyDescent="0.25">
      <c r="A105" s="11" t="s">
        <v>203</v>
      </c>
      <c r="B105" s="11">
        <v>1781</v>
      </c>
      <c r="C105" s="11">
        <v>9</v>
      </c>
      <c r="D105" s="3" t="s">
        <v>206</v>
      </c>
      <c r="E105" s="11">
        <v>2013</v>
      </c>
    </row>
    <row r="106" spans="1:5" x14ac:dyDescent="0.25">
      <c r="A106" s="11" t="s">
        <v>203</v>
      </c>
      <c r="B106" s="11">
        <v>1781</v>
      </c>
      <c r="C106" s="11">
        <v>10</v>
      </c>
      <c r="D106" s="6" t="s">
        <v>208</v>
      </c>
      <c r="E106" s="11">
        <v>2013</v>
      </c>
    </row>
    <row r="107" spans="1:5" x14ac:dyDescent="0.25">
      <c r="A107" s="11" t="s">
        <v>203</v>
      </c>
      <c r="B107" s="11">
        <v>1878</v>
      </c>
      <c r="C107" s="11">
        <v>1</v>
      </c>
      <c r="D107" s="12" t="s">
        <v>419</v>
      </c>
      <c r="E107" s="12">
        <v>2013</v>
      </c>
    </row>
    <row r="108" spans="1:5" x14ac:dyDescent="0.25">
      <c r="A108" s="11" t="s">
        <v>203</v>
      </c>
      <c r="B108" s="11">
        <v>1878</v>
      </c>
      <c r="C108" s="11">
        <v>2</v>
      </c>
      <c r="D108" s="6" t="s">
        <v>227</v>
      </c>
      <c r="E108" s="11">
        <v>2013</v>
      </c>
    </row>
    <row r="109" spans="1:5" x14ac:dyDescent="0.25">
      <c r="A109" s="11" t="s">
        <v>203</v>
      </c>
      <c r="B109" s="11">
        <v>1878</v>
      </c>
      <c r="C109" s="11">
        <v>3</v>
      </c>
      <c r="D109" s="6" t="s">
        <v>233</v>
      </c>
      <c r="E109" s="11">
        <v>2013</v>
      </c>
    </row>
    <row r="110" spans="1:5" x14ac:dyDescent="0.25">
      <c r="A110" s="11" t="s">
        <v>203</v>
      </c>
      <c r="B110" s="11">
        <v>1878</v>
      </c>
      <c r="C110" s="11">
        <v>4</v>
      </c>
      <c r="D110" s="6" t="s">
        <v>226</v>
      </c>
      <c r="E110" s="11">
        <v>2013</v>
      </c>
    </row>
    <row r="111" spans="1:5" x14ac:dyDescent="0.25">
      <c r="A111" s="11" t="s">
        <v>203</v>
      </c>
      <c r="B111" s="11">
        <v>1878</v>
      </c>
      <c r="C111" s="11">
        <v>5</v>
      </c>
      <c r="D111" s="6" t="s">
        <v>231</v>
      </c>
      <c r="E111" s="11">
        <v>2013</v>
      </c>
    </row>
    <row r="112" spans="1:5" x14ac:dyDescent="0.25">
      <c r="A112" s="11" t="s">
        <v>203</v>
      </c>
      <c r="B112" s="11">
        <v>1878</v>
      </c>
      <c r="C112" s="11">
        <v>6</v>
      </c>
      <c r="D112" s="6" t="s">
        <v>240</v>
      </c>
      <c r="E112" s="11">
        <v>2013</v>
      </c>
    </row>
    <row r="113" spans="1:6" x14ac:dyDescent="0.25">
      <c r="A113" s="11" t="s">
        <v>203</v>
      </c>
      <c r="B113" s="11">
        <v>1878</v>
      </c>
      <c r="C113" s="11">
        <v>7</v>
      </c>
      <c r="D113" s="6" t="s">
        <v>232</v>
      </c>
      <c r="E113" s="11">
        <v>2013</v>
      </c>
    </row>
    <row r="114" spans="1:6" x14ac:dyDescent="0.25">
      <c r="A114" s="11" t="s">
        <v>203</v>
      </c>
      <c r="B114" s="11">
        <v>1878</v>
      </c>
      <c r="C114" s="11">
        <v>8</v>
      </c>
      <c r="D114" s="3" t="s">
        <v>417</v>
      </c>
      <c r="E114" s="11">
        <v>2013</v>
      </c>
    </row>
    <row r="115" spans="1:6" x14ac:dyDescent="0.25">
      <c r="A115" s="11" t="s">
        <v>203</v>
      </c>
      <c r="B115" s="11">
        <v>1878</v>
      </c>
      <c r="C115" s="11">
        <v>9</v>
      </c>
      <c r="D115" s="3" t="s">
        <v>416</v>
      </c>
      <c r="E115" s="11">
        <v>2013</v>
      </c>
    </row>
    <row r="116" spans="1:6" x14ac:dyDescent="0.25">
      <c r="A116" s="11" t="s">
        <v>203</v>
      </c>
      <c r="B116" s="11">
        <v>1878</v>
      </c>
      <c r="C116" s="11">
        <v>10</v>
      </c>
      <c r="D116" s="6" t="s">
        <v>229</v>
      </c>
      <c r="E116" s="11">
        <v>2013</v>
      </c>
    </row>
    <row r="117" spans="1:6" x14ac:dyDescent="0.25">
      <c r="A117" s="11" t="s">
        <v>203</v>
      </c>
      <c r="B117" s="11">
        <v>1975</v>
      </c>
      <c r="C117" s="11">
        <v>1</v>
      </c>
      <c r="D117" s="6" t="s">
        <v>221</v>
      </c>
      <c r="E117" s="11">
        <v>2013</v>
      </c>
    </row>
    <row r="118" spans="1:6" x14ac:dyDescent="0.25">
      <c r="A118" s="11" t="s">
        <v>203</v>
      </c>
      <c r="B118" s="11">
        <v>1975</v>
      </c>
      <c r="C118" s="11">
        <v>2</v>
      </c>
      <c r="D118" s="11" t="s">
        <v>432</v>
      </c>
      <c r="E118" s="12">
        <v>2010</v>
      </c>
    </row>
    <row r="119" spans="1:6" x14ac:dyDescent="0.25">
      <c r="A119" s="11" t="s">
        <v>203</v>
      </c>
      <c r="B119" s="11">
        <v>1975</v>
      </c>
      <c r="C119" s="11">
        <v>3</v>
      </c>
      <c r="D119" s="6" t="s">
        <v>224</v>
      </c>
      <c r="E119" s="11">
        <v>2013</v>
      </c>
    </row>
    <row r="120" spans="1:6" x14ac:dyDescent="0.25">
      <c r="A120" s="11" t="s">
        <v>203</v>
      </c>
      <c r="B120" s="11">
        <v>1975</v>
      </c>
      <c r="C120" s="11">
        <v>4</v>
      </c>
      <c r="D120" s="6" t="s">
        <v>205</v>
      </c>
      <c r="E120" s="11">
        <v>2013</v>
      </c>
    </row>
    <row r="121" spans="1:6" x14ac:dyDescent="0.25">
      <c r="A121" s="11" t="s">
        <v>203</v>
      </c>
      <c r="B121" s="11">
        <v>1975</v>
      </c>
      <c r="C121" s="11">
        <v>5</v>
      </c>
      <c r="D121" s="3" t="s">
        <v>225</v>
      </c>
      <c r="E121" s="11">
        <v>2013</v>
      </c>
    </row>
    <row r="122" spans="1:6" x14ac:dyDescent="0.25">
      <c r="A122" s="11" t="s">
        <v>203</v>
      </c>
      <c r="B122" s="11">
        <v>1975</v>
      </c>
      <c r="C122" s="11">
        <v>6</v>
      </c>
      <c r="D122" s="3" t="s">
        <v>325</v>
      </c>
      <c r="E122" s="11">
        <v>2010</v>
      </c>
    </row>
    <row r="123" spans="1:6" x14ac:dyDescent="0.25">
      <c r="A123" s="11" t="s">
        <v>203</v>
      </c>
      <c r="B123" s="11">
        <v>1975</v>
      </c>
      <c r="C123" s="11">
        <v>7</v>
      </c>
      <c r="D123" s="3" t="s">
        <v>222</v>
      </c>
      <c r="E123" s="11">
        <v>2013</v>
      </c>
    </row>
    <row r="124" spans="1:6" x14ac:dyDescent="0.25">
      <c r="A124" s="11" t="s">
        <v>203</v>
      </c>
      <c r="B124" s="11">
        <v>1975</v>
      </c>
      <c r="C124" s="11">
        <v>8</v>
      </c>
      <c r="D124" s="6" t="s">
        <v>219</v>
      </c>
      <c r="E124" s="11">
        <v>2013</v>
      </c>
    </row>
    <row r="125" spans="1:6" x14ac:dyDescent="0.25">
      <c r="A125" s="11" t="s">
        <v>203</v>
      </c>
      <c r="B125" s="11">
        <v>1975</v>
      </c>
      <c r="C125" s="11">
        <v>9</v>
      </c>
      <c r="D125" s="6" t="s">
        <v>223</v>
      </c>
      <c r="E125" s="11">
        <v>2013</v>
      </c>
      <c r="F125" s="6"/>
    </row>
    <row r="126" spans="1:6" x14ac:dyDescent="0.25">
      <c r="A126" s="11" t="s">
        <v>203</v>
      </c>
      <c r="B126" s="11">
        <v>1975</v>
      </c>
      <c r="C126" s="11">
        <v>10</v>
      </c>
      <c r="D126" s="6" t="s">
        <v>220</v>
      </c>
      <c r="E126" s="11">
        <v>2013</v>
      </c>
    </row>
    <row r="127" spans="1:6" x14ac:dyDescent="0.25">
      <c r="A127" s="11" t="s">
        <v>203</v>
      </c>
      <c r="B127" s="11">
        <v>2072</v>
      </c>
      <c r="C127" s="11">
        <v>1</v>
      </c>
      <c r="D127" s="6" t="s">
        <v>211</v>
      </c>
      <c r="E127" s="11">
        <v>2013</v>
      </c>
      <c r="F127" s="6"/>
    </row>
    <row r="128" spans="1:6" x14ac:dyDescent="0.25">
      <c r="A128" s="11" t="s">
        <v>203</v>
      </c>
      <c r="B128" s="11">
        <v>2072</v>
      </c>
      <c r="C128" s="11">
        <v>2</v>
      </c>
      <c r="D128" s="6" t="s">
        <v>216</v>
      </c>
      <c r="E128" s="11">
        <v>2013</v>
      </c>
    </row>
    <row r="129" spans="1:5" x14ac:dyDescent="0.25">
      <c r="A129" s="11" t="s">
        <v>203</v>
      </c>
      <c r="B129" s="11">
        <v>2072</v>
      </c>
      <c r="C129" s="11">
        <v>3</v>
      </c>
      <c r="D129" s="6" t="s">
        <v>210</v>
      </c>
      <c r="E129" s="11">
        <v>2013</v>
      </c>
    </row>
    <row r="130" spans="1:5" x14ac:dyDescent="0.25">
      <c r="A130" s="11" t="s">
        <v>203</v>
      </c>
      <c r="B130" s="11">
        <v>2072</v>
      </c>
      <c r="C130" s="11">
        <v>4</v>
      </c>
      <c r="D130" s="6" t="s">
        <v>217</v>
      </c>
      <c r="E130" s="11">
        <v>2013</v>
      </c>
    </row>
    <row r="131" spans="1:5" x14ac:dyDescent="0.25">
      <c r="A131" s="11" t="s">
        <v>203</v>
      </c>
      <c r="B131" s="11">
        <v>2072</v>
      </c>
      <c r="C131" s="11">
        <v>5</v>
      </c>
      <c r="D131" s="6" t="s">
        <v>213</v>
      </c>
      <c r="E131" s="11">
        <v>2013</v>
      </c>
    </row>
    <row r="132" spans="1:5" x14ac:dyDescent="0.25">
      <c r="A132" s="11" t="s">
        <v>203</v>
      </c>
      <c r="B132" s="11">
        <v>2072</v>
      </c>
      <c r="C132" s="11">
        <v>6</v>
      </c>
      <c r="D132" s="6" t="s">
        <v>214</v>
      </c>
      <c r="E132" s="11">
        <v>2013</v>
      </c>
    </row>
    <row r="133" spans="1:5" x14ac:dyDescent="0.25">
      <c r="A133" s="11" t="s">
        <v>203</v>
      </c>
      <c r="B133" s="11">
        <v>2072</v>
      </c>
      <c r="C133" s="11">
        <v>7</v>
      </c>
      <c r="D133" s="3" t="s">
        <v>415</v>
      </c>
      <c r="E133" s="11">
        <v>2013</v>
      </c>
    </row>
    <row r="134" spans="1:5" x14ac:dyDescent="0.25">
      <c r="A134" s="11" t="s">
        <v>203</v>
      </c>
      <c r="B134" s="11">
        <v>2072</v>
      </c>
      <c r="C134" s="11">
        <v>8</v>
      </c>
      <c r="D134" s="6" t="s">
        <v>215</v>
      </c>
      <c r="E134" s="11">
        <v>2013</v>
      </c>
    </row>
    <row r="135" spans="1:5" x14ac:dyDescent="0.25">
      <c r="A135" s="11" t="s">
        <v>203</v>
      </c>
      <c r="B135" s="11">
        <v>2072</v>
      </c>
      <c r="C135" s="11">
        <v>9</v>
      </c>
      <c r="D135" s="6" t="s">
        <v>207</v>
      </c>
      <c r="E135" s="11">
        <v>2013</v>
      </c>
    </row>
    <row r="136" spans="1:5" x14ac:dyDescent="0.25">
      <c r="A136" s="11" t="s">
        <v>203</v>
      </c>
      <c r="B136" s="11">
        <v>2072</v>
      </c>
      <c r="C136" s="11">
        <v>10</v>
      </c>
      <c r="D136" s="6" t="s">
        <v>218</v>
      </c>
      <c r="E136" s="11">
        <v>2013</v>
      </c>
    </row>
    <row r="137" spans="1:5" x14ac:dyDescent="0.25">
      <c r="A137" s="11" t="s">
        <v>204</v>
      </c>
      <c r="B137" s="11">
        <v>1809</v>
      </c>
      <c r="C137" s="11">
        <v>1</v>
      </c>
      <c r="D137" t="s">
        <v>118</v>
      </c>
      <c r="E137" s="11">
        <v>2011</v>
      </c>
    </row>
    <row r="138" spans="1:5" x14ac:dyDescent="0.25">
      <c r="A138" s="11" t="s">
        <v>204</v>
      </c>
      <c r="B138" s="11">
        <v>1809</v>
      </c>
      <c r="C138" s="11">
        <v>2</v>
      </c>
      <c r="D138" t="s">
        <v>102</v>
      </c>
      <c r="E138" s="11">
        <v>2011</v>
      </c>
    </row>
    <row r="139" spans="1:5" x14ac:dyDescent="0.25">
      <c r="A139" s="11" t="s">
        <v>204</v>
      </c>
      <c r="B139" s="11">
        <v>1809</v>
      </c>
      <c r="C139" s="11">
        <v>3</v>
      </c>
      <c r="D139" t="s">
        <v>120</v>
      </c>
      <c r="E139" s="11">
        <v>2011</v>
      </c>
    </row>
    <row r="140" spans="1:5" x14ac:dyDescent="0.25">
      <c r="A140" s="11" t="s">
        <v>204</v>
      </c>
      <c r="B140" s="11">
        <v>1809</v>
      </c>
      <c r="C140" s="11">
        <v>4</v>
      </c>
      <c r="D140" t="s">
        <v>98</v>
      </c>
      <c r="E140" s="11">
        <v>2011</v>
      </c>
    </row>
    <row r="141" spans="1:5" x14ac:dyDescent="0.25">
      <c r="A141" s="11" t="s">
        <v>204</v>
      </c>
      <c r="B141" s="11">
        <v>1809</v>
      </c>
      <c r="C141" s="11">
        <v>5</v>
      </c>
      <c r="D141" s="6" t="s">
        <v>234</v>
      </c>
      <c r="E141" s="11">
        <v>2013</v>
      </c>
    </row>
    <row r="142" spans="1:5" x14ac:dyDescent="0.25">
      <c r="A142" s="11" t="s">
        <v>204</v>
      </c>
      <c r="B142" s="11">
        <v>1809</v>
      </c>
      <c r="C142" s="11">
        <v>6</v>
      </c>
      <c r="D142" t="s">
        <v>113</v>
      </c>
      <c r="E142" s="11">
        <v>2011</v>
      </c>
    </row>
    <row r="143" spans="1:5" x14ac:dyDescent="0.25">
      <c r="A143" s="11" t="s">
        <v>204</v>
      </c>
      <c r="B143" s="11">
        <v>1809</v>
      </c>
      <c r="C143" s="11">
        <v>7</v>
      </c>
      <c r="D143" t="s">
        <v>114</v>
      </c>
      <c r="E143" s="11">
        <v>2011</v>
      </c>
    </row>
    <row r="144" spans="1:5" x14ac:dyDescent="0.25">
      <c r="A144" s="11" t="s">
        <v>204</v>
      </c>
      <c r="B144" s="11">
        <v>1809</v>
      </c>
      <c r="C144" s="11">
        <v>8</v>
      </c>
      <c r="D144" t="s">
        <v>104</v>
      </c>
      <c r="E144" s="11">
        <v>2011</v>
      </c>
    </row>
    <row r="145" spans="1:5" x14ac:dyDescent="0.25">
      <c r="A145" s="11" t="s">
        <v>204</v>
      </c>
      <c r="B145" s="11">
        <v>1809</v>
      </c>
      <c r="C145" s="11">
        <v>9</v>
      </c>
      <c r="D145" s="12" t="s">
        <v>159</v>
      </c>
      <c r="E145" s="12">
        <v>2012</v>
      </c>
    </row>
    <row r="146" spans="1:5" x14ac:dyDescent="0.25">
      <c r="A146" s="11" t="s">
        <v>204</v>
      </c>
      <c r="B146" s="11">
        <v>1809</v>
      </c>
      <c r="C146" s="11">
        <v>10</v>
      </c>
      <c r="D146" s="6" t="s">
        <v>235</v>
      </c>
      <c r="E146" s="11">
        <v>2013</v>
      </c>
    </row>
    <row r="147" spans="1:5" x14ac:dyDescent="0.25">
      <c r="A147" s="11" t="s">
        <v>204</v>
      </c>
      <c r="B147" s="11">
        <v>1927</v>
      </c>
      <c r="C147" s="11">
        <v>1</v>
      </c>
      <c r="D147" s="3" t="s">
        <v>323</v>
      </c>
      <c r="E147" s="11">
        <v>2010</v>
      </c>
    </row>
    <row r="148" spans="1:5" x14ac:dyDescent="0.25">
      <c r="A148" s="11" t="s">
        <v>204</v>
      </c>
      <c r="B148" s="11">
        <v>1927</v>
      </c>
      <c r="C148" s="11">
        <v>2</v>
      </c>
      <c r="D148" s="3" t="s">
        <v>324</v>
      </c>
      <c r="E148" s="11">
        <v>2010</v>
      </c>
    </row>
    <row r="149" spans="1:5" x14ac:dyDescent="0.25">
      <c r="A149" s="11" t="s">
        <v>204</v>
      </c>
      <c r="B149" s="11">
        <v>1927</v>
      </c>
      <c r="C149" s="11">
        <v>3</v>
      </c>
      <c r="D149" t="s">
        <v>91</v>
      </c>
      <c r="E149" s="11">
        <v>2011</v>
      </c>
    </row>
    <row r="150" spans="1:5" x14ac:dyDescent="0.25">
      <c r="A150" s="11" t="s">
        <v>204</v>
      </c>
      <c r="B150" s="11">
        <v>1927</v>
      </c>
      <c r="C150" s="11">
        <v>4</v>
      </c>
      <c r="D150" s="3" t="s">
        <v>236</v>
      </c>
      <c r="E150" s="11">
        <v>2013</v>
      </c>
    </row>
    <row r="151" spans="1:5" x14ac:dyDescent="0.25">
      <c r="A151" s="11" t="s">
        <v>204</v>
      </c>
      <c r="B151" s="11">
        <v>1927</v>
      </c>
      <c r="C151" s="11">
        <v>5</v>
      </c>
      <c r="D151" t="s">
        <v>94</v>
      </c>
      <c r="E151" s="11">
        <v>2011</v>
      </c>
    </row>
    <row r="152" spans="1:5" x14ac:dyDescent="0.25">
      <c r="A152" s="11" t="s">
        <v>204</v>
      </c>
      <c r="B152" s="11">
        <v>1927</v>
      </c>
      <c r="C152" s="11">
        <v>6</v>
      </c>
      <c r="D152" s="6" t="s">
        <v>237</v>
      </c>
      <c r="E152" s="11">
        <v>2013</v>
      </c>
    </row>
    <row r="153" spans="1:5" x14ac:dyDescent="0.25">
      <c r="A153" s="11" t="s">
        <v>204</v>
      </c>
      <c r="B153" s="11">
        <v>1927</v>
      </c>
      <c r="C153" s="11">
        <v>7</v>
      </c>
      <c r="D153" t="s">
        <v>97</v>
      </c>
      <c r="E153" s="11">
        <v>2011</v>
      </c>
    </row>
    <row r="154" spans="1:5" x14ac:dyDescent="0.25">
      <c r="A154" s="11" t="s">
        <v>204</v>
      </c>
      <c r="B154" s="11">
        <v>1927</v>
      </c>
      <c r="C154" s="11">
        <v>8</v>
      </c>
      <c r="D154" t="s">
        <v>75</v>
      </c>
      <c r="E154" s="11">
        <v>2011</v>
      </c>
    </row>
    <row r="155" spans="1:5" x14ac:dyDescent="0.25">
      <c r="A155" s="11" t="s">
        <v>204</v>
      </c>
      <c r="B155" s="11">
        <v>1927</v>
      </c>
      <c r="C155" s="11">
        <v>9</v>
      </c>
      <c r="D155" s="3" t="s">
        <v>155</v>
      </c>
      <c r="E155" s="11">
        <v>2012</v>
      </c>
    </row>
    <row r="156" spans="1:5" x14ac:dyDescent="0.25">
      <c r="A156" s="11" t="s">
        <v>204</v>
      </c>
      <c r="B156" s="11">
        <v>1927</v>
      </c>
      <c r="C156" s="11">
        <v>10</v>
      </c>
      <c r="D156" s="6" t="s">
        <v>238</v>
      </c>
      <c r="E156" s="11">
        <v>2013</v>
      </c>
    </row>
    <row r="157" spans="1:5" x14ac:dyDescent="0.25">
      <c r="A157" s="11" t="s">
        <v>204</v>
      </c>
      <c r="B157" s="11">
        <v>2044</v>
      </c>
      <c r="C157" s="11">
        <v>1</v>
      </c>
      <c r="D157" t="s">
        <v>124</v>
      </c>
      <c r="E157" s="11">
        <v>2011</v>
      </c>
    </row>
    <row r="158" spans="1:5" x14ac:dyDescent="0.25">
      <c r="A158" s="11" t="s">
        <v>204</v>
      </c>
      <c r="B158" s="11">
        <v>2044</v>
      </c>
      <c r="C158" s="11">
        <v>2</v>
      </c>
      <c r="D158" s="3" t="s">
        <v>183</v>
      </c>
      <c r="E158" s="12">
        <v>2012</v>
      </c>
    </row>
    <row r="159" spans="1:5" x14ac:dyDescent="0.25">
      <c r="A159" s="11" t="s">
        <v>204</v>
      </c>
      <c r="B159" s="11">
        <v>2044</v>
      </c>
      <c r="C159" s="11">
        <v>3</v>
      </c>
      <c r="D159" t="s">
        <v>121</v>
      </c>
      <c r="E159" s="11">
        <v>2011</v>
      </c>
    </row>
    <row r="160" spans="1:5" x14ac:dyDescent="0.25">
      <c r="A160" s="11" t="s">
        <v>204</v>
      </c>
      <c r="B160" s="11">
        <v>2044</v>
      </c>
      <c r="C160" s="11">
        <v>4</v>
      </c>
      <c r="D160" s="3" t="s">
        <v>185</v>
      </c>
      <c r="E160" s="12">
        <v>2012</v>
      </c>
    </row>
    <row r="161" spans="1:7" x14ac:dyDescent="0.25">
      <c r="A161" s="11" t="s">
        <v>204</v>
      </c>
      <c r="B161" s="11">
        <v>2044</v>
      </c>
      <c r="C161" s="11">
        <v>5</v>
      </c>
      <c r="D161" t="s">
        <v>131</v>
      </c>
      <c r="E161" s="11">
        <v>2011</v>
      </c>
    </row>
    <row r="162" spans="1:7" x14ac:dyDescent="0.25">
      <c r="A162" s="11" t="s">
        <v>204</v>
      </c>
      <c r="B162" s="11">
        <v>2044</v>
      </c>
      <c r="C162" s="11">
        <v>6</v>
      </c>
      <c r="D162" s="3" t="s">
        <v>186</v>
      </c>
      <c r="E162" s="12">
        <v>2012</v>
      </c>
    </row>
    <row r="163" spans="1:7" x14ac:dyDescent="0.25">
      <c r="A163" s="11" t="s">
        <v>204</v>
      </c>
      <c r="B163" s="11">
        <v>2044</v>
      </c>
      <c r="C163" s="11">
        <v>7</v>
      </c>
      <c r="D163" t="s">
        <v>127</v>
      </c>
      <c r="E163" s="11">
        <v>2011</v>
      </c>
    </row>
    <row r="164" spans="1:7" x14ac:dyDescent="0.25">
      <c r="A164" s="11" t="s">
        <v>204</v>
      </c>
      <c r="B164" s="11">
        <v>2044</v>
      </c>
      <c r="C164" s="11">
        <v>8</v>
      </c>
      <c r="D164" s="3" t="s">
        <v>188</v>
      </c>
      <c r="E164" s="12">
        <v>2012</v>
      </c>
    </row>
    <row r="165" spans="1:7" x14ac:dyDescent="0.25">
      <c r="A165" s="11" t="s">
        <v>204</v>
      </c>
      <c r="B165" s="11">
        <v>2044</v>
      </c>
      <c r="C165" s="11">
        <v>9</v>
      </c>
      <c r="D165" s="3" t="s">
        <v>157</v>
      </c>
      <c r="E165" s="11">
        <v>2012</v>
      </c>
    </row>
    <row r="166" spans="1:7" x14ac:dyDescent="0.25">
      <c r="A166" s="11" t="s">
        <v>204</v>
      </c>
      <c r="B166" s="11">
        <v>2044</v>
      </c>
      <c r="C166" s="11">
        <v>10</v>
      </c>
      <c r="D166" s="3" t="s">
        <v>179</v>
      </c>
      <c r="E166" s="11">
        <v>2012</v>
      </c>
    </row>
    <row r="167" spans="1:7" x14ac:dyDescent="0.25">
      <c r="A167" s="11" t="s">
        <v>204</v>
      </c>
      <c r="B167" s="11">
        <v>2162</v>
      </c>
      <c r="C167" s="11">
        <v>1</v>
      </c>
      <c r="D167" s="3" t="s">
        <v>142</v>
      </c>
      <c r="E167" s="11">
        <v>2011</v>
      </c>
    </row>
    <row r="168" spans="1:7" x14ac:dyDescent="0.25">
      <c r="A168" s="11" t="s">
        <v>204</v>
      </c>
      <c r="B168" s="11">
        <v>2162</v>
      </c>
      <c r="C168" s="11">
        <v>2</v>
      </c>
      <c r="D168" s="3" t="s">
        <v>241</v>
      </c>
      <c r="E168" s="11">
        <v>2013</v>
      </c>
    </row>
    <row r="169" spans="1:7" x14ac:dyDescent="0.25">
      <c r="A169" s="11" t="s">
        <v>204</v>
      </c>
      <c r="B169" s="11">
        <v>2162</v>
      </c>
      <c r="C169" s="11">
        <v>3</v>
      </c>
      <c r="D169" s="3" t="s">
        <v>140</v>
      </c>
      <c r="E169" s="11">
        <v>2011</v>
      </c>
    </row>
    <row r="170" spans="1:7" x14ac:dyDescent="0.25">
      <c r="A170" s="11" t="s">
        <v>204</v>
      </c>
      <c r="B170" s="11">
        <v>2162</v>
      </c>
      <c r="C170" s="11">
        <v>4</v>
      </c>
      <c r="D170" s="3" t="s">
        <v>147</v>
      </c>
      <c r="E170" s="11">
        <v>2012</v>
      </c>
    </row>
    <row r="171" spans="1:7" x14ac:dyDescent="0.25">
      <c r="A171" s="11" t="s">
        <v>204</v>
      </c>
      <c r="B171" s="11">
        <v>2162</v>
      </c>
      <c r="C171" s="11">
        <v>5</v>
      </c>
      <c r="D171" s="3" t="s">
        <v>322</v>
      </c>
      <c r="E171" s="11">
        <v>2013</v>
      </c>
    </row>
    <row r="172" spans="1:7" x14ac:dyDescent="0.25">
      <c r="A172" s="11" t="s">
        <v>204</v>
      </c>
      <c r="B172" s="11">
        <v>2162</v>
      </c>
      <c r="C172" s="11">
        <v>6</v>
      </c>
      <c r="D172" s="3" t="s">
        <v>145</v>
      </c>
      <c r="E172" s="11">
        <v>2011</v>
      </c>
      <c r="F172" s="6"/>
    </row>
    <row r="173" spans="1:7" x14ac:dyDescent="0.25">
      <c r="A173" s="11" t="s">
        <v>204</v>
      </c>
      <c r="B173" s="11">
        <v>2162</v>
      </c>
      <c r="C173" s="11">
        <v>7</v>
      </c>
      <c r="D173" s="3" t="s">
        <v>321</v>
      </c>
      <c r="E173" s="11">
        <v>2013</v>
      </c>
      <c r="F173"/>
    </row>
    <row r="174" spans="1:7" x14ac:dyDescent="0.25">
      <c r="A174" s="11" t="s">
        <v>204</v>
      </c>
      <c r="B174" s="11">
        <v>2162</v>
      </c>
      <c r="C174" s="11">
        <v>8</v>
      </c>
      <c r="D174" s="3" t="s">
        <v>239</v>
      </c>
      <c r="E174" s="11">
        <v>2013</v>
      </c>
      <c r="F174"/>
    </row>
    <row r="175" spans="1:7" x14ac:dyDescent="0.25">
      <c r="A175" s="11" t="s">
        <v>204</v>
      </c>
      <c r="B175" s="11">
        <v>2162</v>
      </c>
      <c r="C175" s="11">
        <v>9</v>
      </c>
      <c r="D175" s="3" t="s">
        <v>150</v>
      </c>
      <c r="E175" s="11">
        <v>2012</v>
      </c>
      <c r="G175" s="6"/>
    </row>
    <row r="176" spans="1:7" x14ac:dyDescent="0.25">
      <c r="A176" s="11" t="s">
        <v>204</v>
      </c>
      <c r="B176" s="11">
        <v>2162</v>
      </c>
      <c r="C176" s="11">
        <v>10</v>
      </c>
      <c r="D176" s="3" t="s">
        <v>165</v>
      </c>
      <c r="E176" s="12">
        <v>2012</v>
      </c>
      <c r="F176"/>
      <c r="G176" s="6"/>
    </row>
    <row r="177" spans="1:7" x14ac:dyDescent="0.25">
      <c r="A177" s="11" t="s">
        <v>204</v>
      </c>
      <c r="B177" s="11">
        <v>2280</v>
      </c>
      <c r="C177" s="11">
        <v>1</v>
      </c>
      <c r="D177" t="s">
        <v>139</v>
      </c>
      <c r="E177" s="11">
        <v>2011</v>
      </c>
    </row>
    <row r="178" spans="1:7" x14ac:dyDescent="0.25">
      <c r="A178" s="11" t="s">
        <v>204</v>
      </c>
      <c r="B178" s="11">
        <v>2280</v>
      </c>
      <c r="C178" s="11">
        <v>2</v>
      </c>
      <c r="D178" s="3" t="s">
        <v>177</v>
      </c>
      <c r="E178" s="11">
        <v>2012</v>
      </c>
    </row>
    <row r="179" spans="1:7" x14ac:dyDescent="0.25">
      <c r="A179" s="11" t="s">
        <v>204</v>
      </c>
      <c r="B179" s="11">
        <v>2280</v>
      </c>
      <c r="C179" s="11">
        <v>3</v>
      </c>
      <c r="D179" t="s">
        <v>138</v>
      </c>
      <c r="E179" s="11">
        <v>2011</v>
      </c>
    </row>
    <row r="180" spans="1:7" x14ac:dyDescent="0.25">
      <c r="A180" s="11" t="s">
        <v>204</v>
      </c>
      <c r="B180" s="11">
        <v>2280</v>
      </c>
      <c r="C180" s="11">
        <v>4</v>
      </c>
      <c r="D180" s="3" t="s">
        <v>182</v>
      </c>
      <c r="E180" s="11">
        <v>2012</v>
      </c>
      <c r="G180" s="6"/>
    </row>
    <row r="181" spans="1:7" x14ac:dyDescent="0.25">
      <c r="A181" s="11" t="s">
        <v>204</v>
      </c>
      <c r="B181" s="11">
        <v>2280</v>
      </c>
      <c r="C181" s="11">
        <v>5</v>
      </c>
      <c r="D181" t="s">
        <v>134</v>
      </c>
      <c r="E181" s="11">
        <v>2011</v>
      </c>
    </row>
    <row r="182" spans="1:7" x14ac:dyDescent="0.25">
      <c r="A182" s="11" t="s">
        <v>204</v>
      </c>
      <c r="B182" s="11">
        <v>2280</v>
      </c>
      <c r="C182" s="11">
        <v>6</v>
      </c>
      <c r="D182" s="3" t="s">
        <v>181</v>
      </c>
      <c r="E182" s="11">
        <v>2012</v>
      </c>
    </row>
    <row r="183" spans="1:7" x14ac:dyDescent="0.25">
      <c r="A183" s="11" t="s">
        <v>204</v>
      </c>
      <c r="B183" s="11">
        <v>2280</v>
      </c>
      <c r="C183" s="11">
        <v>7</v>
      </c>
      <c r="D183" t="s">
        <v>133</v>
      </c>
      <c r="E183" s="11">
        <v>2011</v>
      </c>
    </row>
    <row r="184" spans="1:7" x14ac:dyDescent="0.25">
      <c r="A184" s="11" t="s">
        <v>204</v>
      </c>
      <c r="B184" s="11">
        <v>2280</v>
      </c>
      <c r="C184" s="11">
        <v>8</v>
      </c>
      <c r="D184" s="3" t="s">
        <v>180</v>
      </c>
      <c r="E184" s="11">
        <v>2012</v>
      </c>
    </row>
    <row r="185" spans="1:7" x14ac:dyDescent="0.25">
      <c r="A185" s="11" t="s">
        <v>204</v>
      </c>
      <c r="B185" s="11">
        <v>2280</v>
      </c>
      <c r="C185" s="11">
        <v>9</v>
      </c>
      <c r="D185" s="3" t="s">
        <v>166</v>
      </c>
      <c r="E185" s="11">
        <v>2012</v>
      </c>
    </row>
    <row r="186" spans="1:7" x14ac:dyDescent="0.25">
      <c r="A186" s="11" t="s">
        <v>204</v>
      </c>
      <c r="B186" s="11">
        <v>2280</v>
      </c>
      <c r="C186" s="11">
        <v>10</v>
      </c>
      <c r="D186" s="3" t="s">
        <v>178</v>
      </c>
      <c r="E186" s="11">
        <v>2012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"/>
  <sheetViews>
    <sheetView workbookViewId="0">
      <selection activeCell="A6" sqref="A6"/>
    </sheetView>
  </sheetViews>
  <sheetFormatPr defaultRowHeight="12.5" x14ac:dyDescent="0.25"/>
  <cols>
    <col min="1" max="1" width="18.1796875" bestFit="1" customWidth="1"/>
  </cols>
  <sheetData>
    <row r="1" spans="1:1" s="9" customFormat="1" ht="13" x14ac:dyDescent="0.3">
      <c r="A1" s="9">
        <v>2013</v>
      </c>
    </row>
    <row r="2" spans="1:1" x14ac:dyDescent="0.25">
      <c r="A2" s="3" t="s">
        <v>326</v>
      </c>
    </row>
    <row r="3" spans="1:1" x14ac:dyDescent="0.25">
      <c r="A3" s="3" t="s">
        <v>328</v>
      </c>
    </row>
    <row r="4" spans="1:1" x14ac:dyDescent="0.25">
      <c r="A4" s="3" t="s">
        <v>327</v>
      </c>
    </row>
    <row r="5" spans="1:1" x14ac:dyDescent="0.25">
      <c r="A5" s="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79"/>
  <sheetViews>
    <sheetView topLeftCell="Y1" workbookViewId="0">
      <selection activeCell="AE1" sqref="AE1:AF12"/>
    </sheetView>
  </sheetViews>
  <sheetFormatPr defaultColWidth="9.1796875" defaultRowHeight="12.5" x14ac:dyDescent="0.25"/>
  <cols>
    <col min="1" max="1" width="24" style="3" bestFit="1" customWidth="1"/>
    <col min="2" max="2" width="10.54296875" style="3" bestFit="1" customWidth="1"/>
    <col min="3" max="3" width="3.26953125" style="3" customWidth="1"/>
    <col min="4" max="4" width="24" style="3" bestFit="1" customWidth="1"/>
    <col min="5" max="5" width="10.7265625" style="3" bestFit="1" customWidth="1"/>
    <col min="6" max="6" width="11.26953125" style="3" customWidth="1"/>
    <col min="7" max="7" width="24" style="3" bestFit="1" customWidth="1"/>
    <col min="8" max="8" width="10.54296875" style="3" bestFit="1" customWidth="1"/>
    <col min="9" max="9" width="3.81640625" style="3" customWidth="1"/>
    <col min="10" max="10" width="24" style="3" bestFit="1" customWidth="1"/>
    <col min="11" max="11" width="10.7265625" style="3" bestFit="1" customWidth="1"/>
    <col min="12" max="12" width="10.7265625" style="3" customWidth="1"/>
    <col min="13" max="13" width="24" style="3" bestFit="1" customWidth="1"/>
    <col min="14" max="14" width="10.54296875" style="3" bestFit="1" customWidth="1"/>
    <col min="15" max="15" width="3.26953125" style="3" customWidth="1"/>
    <col min="16" max="16" width="24" style="3" bestFit="1" customWidth="1"/>
    <col min="17" max="17" width="10.7265625" style="3" bestFit="1" customWidth="1"/>
    <col min="18" max="18" width="4.453125" style="3" customWidth="1"/>
    <col min="19" max="19" width="22.7265625" style="3" bestFit="1" customWidth="1"/>
    <col min="20" max="20" width="11.7265625" bestFit="1" customWidth="1"/>
    <col min="21" max="21" width="10.7265625" style="3" customWidth="1"/>
    <col min="22" max="22" width="24" style="3" bestFit="1" customWidth="1"/>
    <col min="23" max="23" width="10.54296875" style="3" bestFit="1" customWidth="1"/>
    <col min="24" max="24" width="4" style="3" customWidth="1"/>
    <col min="25" max="25" width="24" style="3" bestFit="1" customWidth="1"/>
    <col min="26" max="26" width="10.7265625" style="3" bestFit="1" customWidth="1"/>
    <col min="27" max="27" width="10.7265625" style="3" customWidth="1"/>
    <col min="28" max="28" width="24" style="3" bestFit="1" customWidth="1"/>
    <col min="29" max="29" width="10.54296875" style="3" bestFit="1" customWidth="1"/>
    <col min="30" max="30" width="3.81640625" style="3" customWidth="1"/>
    <col min="31" max="31" width="24" style="3" bestFit="1" customWidth="1"/>
    <col min="32" max="32" width="10.7265625" style="3" bestFit="1" customWidth="1"/>
    <col min="33" max="16384" width="9.1796875" style="3"/>
  </cols>
  <sheetData>
    <row r="1" spans="1:32" s="1" customFormat="1" ht="13" x14ac:dyDescent="0.3">
      <c r="A1" s="1" t="s">
        <v>407</v>
      </c>
      <c r="B1" s="1" t="s">
        <v>375</v>
      </c>
      <c r="D1" s="1" t="s">
        <v>409</v>
      </c>
      <c r="E1" s="1" t="s">
        <v>308</v>
      </c>
      <c r="G1" s="1" t="s">
        <v>407</v>
      </c>
      <c r="H1" s="1" t="s">
        <v>378</v>
      </c>
      <c r="J1" s="1" t="s">
        <v>409</v>
      </c>
      <c r="K1" s="1" t="s">
        <v>310</v>
      </c>
      <c r="M1" s="1" t="s">
        <v>407</v>
      </c>
      <c r="N1" s="1" t="s">
        <v>381</v>
      </c>
      <c r="P1" s="1" t="s">
        <v>409</v>
      </c>
      <c r="Q1" s="1" t="s">
        <v>307</v>
      </c>
      <c r="S1" s="1" t="s">
        <v>411</v>
      </c>
      <c r="T1" s="1" t="s">
        <v>249</v>
      </c>
      <c r="V1" s="1" t="s">
        <v>407</v>
      </c>
      <c r="W1" s="1" t="s">
        <v>383</v>
      </c>
      <c r="Y1" s="1" t="s">
        <v>409</v>
      </c>
      <c r="Z1" s="1" t="s">
        <v>309</v>
      </c>
      <c r="AB1" s="1" t="s">
        <v>407</v>
      </c>
      <c r="AC1" s="1" t="s">
        <v>386</v>
      </c>
      <c r="AE1" s="1" t="s">
        <v>409</v>
      </c>
      <c r="AF1" s="1" t="s">
        <v>306</v>
      </c>
    </row>
    <row r="2" spans="1:32" x14ac:dyDescent="0.25">
      <c r="A2" s="3" t="s">
        <v>45</v>
      </c>
      <c r="B2" s="3">
        <v>44</v>
      </c>
      <c r="D2" s="3" t="s">
        <v>45</v>
      </c>
      <c r="E2" s="3">
        <v>44</v>
      </c>
      <c r="G2" s="3" t="s">
        <v>12</v>
      </c>
      <c r="H2" s="3">
        <v>31</v>
      </c>
      <c r="J2" s="3" t="s">
        <v>12</v>
      </c>
      <c r="K2" s="3">
        <v>31</v>
      </c>
      <c r="M2" s="3" t="s">
        <v>15</v>
      </c>
      <c r="N2" s="3">
        <v>45</v>
      </c>
      <c r="P2" s="3" t="s">
        <v>15</v>
      </c>
      <c r="Q2" s="3">
        <v>60</v>
      </c>
      <c r="S2" s="3" t="s">
        <v>83</v>
      </c>
      <c r="T2">
        <v>45</v>
      </c>
      <c r="V2" s="3" t="s">
        <v>45</v>
      </c>
      <c r="W2" s="3">
        <v>49</v>
      </c>
      <c r="Y2" s="3" t="s">
        <v>45</v>
      </c>
      <c r="Z2" s="3">
        <v>49</v>
      </c>
      <c r="AB2" s="3" t="s">
        <v>74</v>
      </c>
      <c r="AC2" s="3">
        <v>52</v>
      </c>
      <c r="AE2" s="3" t="s">
        <v>74</v>
      </c>
      <c r="AF2" s="3">
        <v>52</v>
      </c>
    </row>
    <row r="3" spans="1:32" x14ac:dyDescent="0.25">
      <c r="A3" s="3" t="s">
        <v>15</v>
      </c>
      <c r="B3" s="3">
        <v>43</v>
      </c>
      <c r="D3" s="3" t="s">
        <v>15</v>
      </c>
      <c r="E3" s="3">
        <v>43</v>
      </c>
      <c r="G3" s="3" t="s">
        <v>14</v>
      </c>
      <c r="H3" s="3">
        <v>24</v>
      </c>
      <c r="J3" s="3" t="s">
        <v>14</v>
      </c>
      <c r="K3" s="3">
        <v>24</v>
      </c>
      <c r="M3" s="3" t="s">
        <v>51</v>
      </c>
      <c r="N3" s="3">
        <v>16</v>
      </c>
      <c r="P3" s="3" t="s">
        <v>12</v>
      </c>
      <c r="Q3" s="3">
        <v>24</v>
      </c>
      <c r="S3" s="3" t="s">
        <v>51</v>
      </c>
      <c r="T3">
        <v>16</v>
      </c>
      <c r="V3" s="3" t="s">
        <v>15</v>
      </c>
      <c r="W3" s="3">
        <v>33</v>
      </c>
      <c r="Y3" s="3" t="s">
        <v>15</v>
      </c>
      <c r="Z3" s="3">
        <v>33</v>
      </c>
      <c r="AB3" s="3" t="s">
        <v>14</v>
      </c>
      <c r="AC3" s="3">
        <v>17</v>
      </c>
      <c r="AE3" s="3" t="s">
        <v>14</v>
      </c>
      <c r="AF3" s="3">
        <v>17</v>
      </c>
    </row>
    <row r="4" spans="1:32" x14ac:dyDescent="0.25">
      <c r="A4" s="3" t="s">
        <v>12</v>
      </c>
      <c r="B4" s="3">
        <v>11</v>
      </c>
      <c r="D4" s="3" t="s">
        <v>12</v>
      </c>
      <c r="E4" s="3">
        <v>11</v>
      </c>
      <c r="G4" s="3" t="s">
        <v>45</v>
      </c>
      <c r="H4" s="3">
        <v>21</v>
      </c>
      <c r="J4" s="3" t="s">
        <v>45</v>
      </c>
      <c r="K4" s="3">
        <v>21</v>
      </c>
      <c r="M4" s="3" t="s">
        <v>45</v>
      </c>
      <c r="N4" s="3">
        <v>11</v>
      </c>
      <c r="P4" s="3" t="s">
        <v>45</v>
      </c>
      <c r="Q4" s="3">
        <v>13</v>
      </c>
      <c r="S4" s="3" t="s">
        <v>126</v>
      </c>
      <c r="T4">
        <v>11</v>
      </c>
      <c r="V4" s="3" t="s">
        <v>72</v>
      </c>
      <c r="W4" s="3">
        <v>10</v>
      </c>
      <c r="Y4" s="3" t="s">
        <v>72</v>
      </c>
      <c r="Z4" s="3">
        <v>10</v>
      </c>
      <c r="AB4" s="3" t="s">
        <v>45</v>
      </c>
      <c r="AC4" s="3">
        <v>13</v>
      </c>
      <c r="AE4" s="3" t="s">
        <v>45</v>
      </c>
      <c r="AF4" s="3">
        <v>13</v>
      </c>
    </row>
    <row r="5" spans="1:32" x14ac:dyDescent="0.25">
      <c r="A5" s="3" t="s">
        <v>20</v>
      </c>
      <c r="D5" s="3" t="s">
        <v>52</v>
      </c>
      <c r="E5" s="3">
        <v>1</v>
      </c>
      <c r="G5" s="3" t="s">
        <v>15</v>
      </c>
      <c r="H5" s="3">
        <v>17</v>
      </c>
      <c r="J5" s="3" t="s">
        <v>15</v>
      </c>
      <c r="K5" s="3">
        <v>17</v>
      </c>
      <c r="M5" s="3" t="s">
        <v>72</v>
      </c>
      <c r="N5" s="3">
        <v>8</v>
      </c>
      <c r="P5" s="3" t="s">
        <v>14</v>
      </c>
      <c r="Q5" s="3">
        <v>2</v>
      </c>
      <c r="S5" s="3" t="s">
        <v>72</v>
      </c>
      <c r="T5">
        <v>8</v>
      </c>
      <c r="V5" s="3" t="s">
        <v>187</v>
      </c>
      <c r="W5" s="3">
        <v>6</v>
      </c>
      <c r="Y5" s="3" t="s">
        <v>48</v>
      </c>
      <c r="Z5" s="3">
        <v>6</v>
      </c>
      <c r="AB5" s="3" t="s">
        <v>11</v>
      </c>
      <c r="AC5" s="3">
        <v>12</v>
      </c>
      <c r="AE5" s="3" t="s">
        <v>11</v>
      </c>
      <c r="AF5" s="3">
        <v>12</v>
      </c>
    </row>
    <row r="6" spans="1:32" x14ac:dyDescent="0.25">
      <c r="A6" s="3" t="s">
        <v>25</v>
      </c>
      <c r="D6" s="3" t="s">
        <v>0</v>
      </c>
      <c r="G6" s="3" t="s">
        <v>46</v>
      </c>
      <c r="H6" s="3">
        <v>2</v>
      </c>
      <c r="J6" s="3" t="s">
        <v>46</v>
      </c>
      <c r="K6" s="3">
        <v>2</v>
      </c>
      <c r="M6" s="3" t="s">
        <v>13</v>
      </c>
      <c r="N6" s="3">
        <v>7</v>
      </c>
      <c r="P6" s="3" t="s">
        <v>72</v>
      </c>
      <c r="Q6" s="3">
        <v>2</v>
      </c>
      <c r="S6" s="3" t="s">
        <v>13</v>
      </c>
      <c r="T6">
        <v>7</v>
      </c>
      <c r="V6" s="3" t="s">
        <v>12</v>
      </c>
      <c r="W6" s="3">
        <v>3</v>
      </c>
      <c r="Y6" s="3" t="s">
        <v>12</v>
      </c>
      <c r="Z6" s="3">
        <v>3</v>
      </c>
      <c r="AB6" s="3" t="s">
        <v>1</v>
      </c>
      <c r="AC6" s="3">
        <v>7</v>
      </c>
      <c r="AE6" s="3" t="s">
        <v>1</v>
      </c>
      <c r="AF6" s="3">
        <v>7</v>
      </c>
    </row>
    <row r="7" spans="1:32" x14ac:dyDescent="0.25">
      <c r="A7" s="3" t="s">
        <v>30</v>
      </c>
      <c r="D7" s="3" t="s">
        <v>16</v>
      </c>
      <c r="G7" s="3" t="s">
        <v>20</v>
      </c>
      <c r="J7" s="3" t="s">
        <v>0</v>
      </c>
      <c r="M7" s="3" t="s">
        <v>14</v>
      </c>
      <c r="N7" s="3">
        <v>4</v>
      </c>
      <c r="P7" s="3" t="s">
        <v>0</v>
      </c>
      <c r="S7" s="3" t="s">
        <v>80</v>
      </c>
      <c r="T7">
        <v>4</v>
      </c>
      <c r="V7" s="3" t="s">
        <v>14</v>
      </c>
      <c r="W7" s="3">
        <v>1</v>
      </c>
      <c r="Y7" s="3" t="s">
        <v>14</v>
      </c>
      <c r="Z7" s="3">
        <v>1</v>
      </c>
      <c r="AB7" s="3" t="s">
        <v>50</v>
      </c>
      <c r="AC7" s="3">
        <v>4</v>
      </c>
      <c r="AE7" s="3" t="s">
        <v>50</v>
      </c>
      <c r="AF7" s="3">
        <v>4</v>
      </c>
    </row>
    <row r="8" spans="1:32" x14ac:dyDescent="0.25">
      <c r="A8" s="3" t="s">
        <v>66</v>
      </c>
      <c r="D8" s="3" t="s">
        <v>1</v>
      </c>
      <c r="G8" s="3" t="s">
        <v>25</v>
      </c>
      <c r="J8" s="3" t="s">
        <v>16</v>
      </c>
      <c r="M8" s="3" t="s">
        <v>74</v>
      </c>
      <c r="N8" s="3">
        <v>2</v>
      </c>
      <c r="P8" s="3" t="s">
        <v>16</v>
      </c>
      <c r="S8" s="3" t="s">
        <v>74</v>
      </c>
      <c r="T8">
        <v>2</v>
      </c>
      <c r="V8" s="3" t="s">
        <v>20</v>
      </c>
      <c r="Y8" s="3" t="s">
        <v>0</v>
      </c>
      <c r="AB8" s="3" t="s">
        <v>13</v>
      </c>
      <c r="AC8" s="3">
        <v>3</v>
      </c>
      <c r="AE8" s="3" t="s">
        <v>13</v>
      </c>
      <c r="AF8" s="3">
        <v>3</v>
      </c>
    </row>
    <row r="9" spans="1:32" x14ac:dyDescent="0.25">
      <c r="A9" s="3" t="s">
        <v>56</v>
      </c>
      <c r="D9" s="3" t="s">
        <v>8</v>
      </c>
      <c r="G9" s="3" t="s">
        <v>30</v>
      </c>
      <c r="J9" s="3" t="s">
        <v>1</v>
      </c>
      <c r="M9" s="3" t="s">
        <v>23</v>
      </c>
      <c r="N9" s="3">
        <v>1</v>
      </c>
      <c r="P9" s="3" t="s">
        <v>1</v>
      </c>
      <c r="S9" s="3" t="s">
        <v>23</v>
      </c>
      <c r="T9">
        <v>0</v>
      </c>
      <c r="V9" s="3" t="s">
        <v>25</v>
      </c>
      <c r="Y9" s="3" t="s">
        <v>16</v>
      </c>
      <c r="AB9" s="3" t="s">
        <v>51</v>
      </c>
      <c r="AC9" s="3">
        <v>2</v>
      </c>
      <c r="AE9" s="3" t="s">
        <v>51</v>
      </c>
      <c r="AF9" s="3">
        <v>2</v>
      </c>
    </row>
    <row r="10" spans="1:32" x14ac:dyDescent="0.25">
      <c r="A10" s="3" t="s">
        <v>17</v>
      </c>
      <c r="D10" s="3" t="s">
        <v>2</v>
      </c>
      <c r="G10" s="3" t="s">
        <v>66</v>
      </c>
      <c r="J10" s="3" t="s">
        <v>8</v>
      </c>
      <c r="M10" s="3" t="s">
        <v>20</v>
      </c>
      <c r="P10" s="3" t="s">
        <v>8</v>
      </c>
      <c r="S10" s="3" t="s">
        <v>82</v>
      </c>
      <c r="V10" s="3" t="s">
        <v>30</v>
      </c>
      <c r="Y10" s="3" t="s">
        <v>1</v>
      </c>
      <c r="AB10" s="3" t="s">
        <v>12</v>
      </c>
      <c r="AC10" s="3">
        <v>1</v>
      </c>
      <c r="AE10" s="3" t="s">
        <v>0</v>
      </c>
      <c r="AF10" s="3">
        <v>1</v>
      </c>
    </row>
    <row r="11" spans="1:32" x14ac:dyDescent="0.25">
      <c r="A11" s="3" t="s">
        <v>19</v>
      </c>
      <c r="D11" s="3" t="s">
        <v>3</v>
      </c>
      <c r="G11" s="3" t="s">
        <v>56</v>
      </c>
      <c r="J11" s="3" t="s">
        <v>2</v>
      </c>
      <c r="M11" s="3" t="s">
        <v>25</v>
      </c>
      <c r="P11" s="3" t="s">
        <v>2</v>
      </c>
      <c r="S11" s="3" t="s">
        <v>84</v>
      </c>
      <c r="V11" s="3" t="s">
        <v>66</v>
      </c>
      <c r="Y11" s="3" t="s">
        <v>8</v>
      </c>
      <c r="AB11" s="3" t="s">
        <v>23</v>
      </c>
      <c r="AC11" s="3">
        <v>1</v>
      </c>
      <c r="AE11" s="3" t="s">
        <v>12</v>
      </c>
      <c r="AF11" s="3">
        <v>1</v>
      </c>
    </row>
    <row r="12" spans="1:32" x14ac:dyDescent="0.25">
      <c r="A12" s="3" t="s">
        <v>74</v>
      </c>
      <c r="D12" s="3" t="s">
        <v>4</v>
      </c>
      <c r="G12" s="3" t="s">
        <v>17</v>
      </c>
      <c r="J12" s="3" t="s">
        <v>3</v>
      </c>
      <c r="M12" s="3" t="s">
        <v>30</v>
      </c>
      <c r="P12" s="3" t="s">
        <v>3</v>
      </c>
      <c r="S12" s="3" t="s">
        <v>92</v>
      </c>
      <c r="V12" s="3" t="s">
        <v>56</v>
      </c>
      <c r="Y12" s="3" t="s">
        <v>2</v>
      </c>
      <c r="AB12" s="3" t="s">
        <v>0</v>
      </c>
      <c r="AC12" s="3">
        <v>1</v>
      </c>
      <c r="AE12" s="3" t="s">
        <v>23</v>
      </c>
      <c r="AF12" s="3">
        <v>1</v>
      </c>
    </row>
    <row r="13" spans="1:32" x14ac:dyDescent="0.25">
      <c r="A13" s="3" t="s">
        <v>23</v>
      </c>
      <c r="D13" s="3" t="s">
        <v>5</v>
      </c>
      <c r="G13" s="3" t="s">
        <v>19</v>
      </c>
      <c r="J13" s="3" t="s">
        <v>4</v>
      </c>
      <c r="M13" s="3" t="s">
        <v>66</v>
      </c>
      <c r="P13" s="3" t="s">
        <v>4</v>
      </c>
      <c r="S13" s="3" t="s">
        <v>1</v>
      </c>
      <c r="V13" s="3" t="s">
        <v>17</v>
      </c>
      <c r="Y13" s="3" t="s">
        <v>3</v>
      </c>
      <c r="AB13" s="3" t="s">
        <v>20</v>
      </c>
      <c r="AE13" s="3" t="s">
        <v>16</v>
      </c>
    </row>
    <row r="14" spans="1:32" x14ac:dyDescent="0.25">
      <c r="A14" s="3" t="s">
        <v>18</v>
      </c>
      <c r="D14" s="3" t="s">
        <v>6</v>
      </c>
      <c r="G14" s="3" t="s">
        <v>74</v>
      </c>
      <c r="J14" s="3" t="s">
        <v>5</v>
      </c>
      <c r="M14" s="3" t="s">
        <v>56</v>
      </c>
      <c r="P14" s="3" t="s">
        <v>5</v>
      </c>
      <c r="S14" s="3" t="s">
        <v>9</v>
      </c>
      <c r="V14" s="3" t="s">
        <v>19</v>
      </c>
      <c r="Y14" s="3" t="s">
        <v>4</v>
      </c>
      <c r="AB14" s="3" t="s">
        <v>25</v>
      </c>
      <c r="AE14" s="3" t="s">
        <v>8</v>
      </c>
    </row>
    <row r="15" spans="1:32" x14ac:dyDescent="0.25">
      <c r="A15" s="3" t="s">
        <v>63</v>
      </c>
      <c r="D15" s="3" t="s">
        <v>7</v>
      </c>
      <c r="G15" s="3" t="s">
        <v>23</v>
      </c>
      <c r="J15" s="3" t="s">
        <v>6</v>
      </c>
      <c r="M15" s="3" t="s">
        <v>17</v>
      </c>
      <c r="P15" s="3" t="s">
        <v>6</v>
      </c>
      <c r="S15" s="3" t="s">
        <v>77</v>
      </c>
      <c r="V15" s="3" t="s">
        <v>74</v>
      </c>
      <c r="Y15" s="3" t="s">
        <v>5</v>
      </c>
      <c r="AB15" s="3" t="s">
        <v>30</v>
      </c>
      <c r="AE15" s="3" t="s">
        <v>2</v>
      </c>
    </row>
    <row r="16" spans="1:32" x14ac:dyDescent="0.25">
      <c r="A16" s="3" t="s">
        <v>35</v>
      </c>
      <c r="D16" s="3" t="s">
        <v>9</v>
      </c>
      <c r="G16" s="3" t="s">
        <v>18</v>
      </c>
      <c r="J16" s="3" t="s">
        <v>7</v>
      </c>
      <c r="M16" s="3" t="s">
        <v>12</v>
      </c>
      <c r="P16" s="3" t="s">
        <v>7</v>
      </c>
      <c r="S16" s="3" t="s">
        <v>8</v>
      </c>
      <c r="V16" s="3" t="s">
        <v>23</v>
      </c>
      <c r="Y16" s="3" t="s">
        <v>6</v>
      </c>
      <c r="AB16" s="3" t="s">
        <v>66</v>
      </c>
      <c r="AE16" s="3" t="s">
        <v>3</v>
      </c>
    </row>
    <row r="17" spans="1:31" x14ac:dyDescent="0.25">
      <c r="A17" s="3" t="s">
        <v>22</v>
      </c>
      <c r="D17" s="3" t="s">
        <v>10</v>
      </c>
      <c r="G17" s="3" t="s">
        <v>63</v>
      </c>
      <c r="J17" s="3" t="s">
        <v>9</v>
      </c>
      <c r="M17" s="3" t="s">
        <v>19</v>
      </c>
      <c r="P17" s="3" t="s">
        <v>9</v>
      </c>
      <c r="S17" s="3" t="s">
        <v>78</v>
      </c>
      <c r="V17" s="3" t="s">
        <v>18</v>
      </c>
      <c r="Y17" s="3" t="s">
        <v>7</v>
      </c>
      <c r="AB17" s="3" t="s">
        <v>56</v>
      </c>
      <c r="AE17" s="3" t="s">
        <v>4</v>
      </c>
    </row>
    <row r="18" spans="1:31" x14ac:dyDescent="0.25">
      <c r="A18" s="3" t="s">
        <v>6</v>
      </c>
      <c r="D18" s="3" t="s">
        <v>11</v>
      </c>
      <c r="G18" s="3" t="s">
        <v>35</v>
      </c>
      <c r="J18" s="3" t="s">
        <v>10</v>
      </c>
      <c r="M18" s="3" t="s">
        <v>18</v>
      </c>
      <c r="P18" s="3" t="s">
        <v>10</v>
      </c>
      <c r="S18" s="3" t="s">
        <v>79</v>
      </c>
      <c r="V18" s="3" t="s">
        <v>63</v>
      </c>
      <c r="Y18" s="3" t="s">
        <v>9</v>
      </c>
      <c r="AB18" s="3" t="s">
        <v>17</v>
      </c>
      <c r="AE18" s="3" t="s">
        <v>5</v>
      </c>
    </row>
    <row r="19" spans="1:31" x14ac:dyDescent="0.25">
      <c r="A19" s="3" t="s">
        <v>69</v>
      </c>
      <c r="D19" s="3" t="s">
        <v>34</v>
      </c>
      <c r="G19" s="3" t="s">
        <v>22</v>
      </c>
      <c r="J19" s="3" t="s">
        <v>11</v>
      </c>
      <c r="M19" s="3" t="s">
        <v>63</v>
      </c>
      <c r="P19" s="3" t="s">
        <v>11</v>
      </c>
      <c r="S19" s="3" t="s">
        <v>46</v>
      </c>
      <c r="V19" s="3" t="s">
        <v>35</v>
      </c>
      <c r="Y19" s="3" t="s">
        <v>10</v>
      </c>
      <c r="AB19" s="3" t="s">
        <v>15</v>
      </c>
      <c r="AE19" s="3" t="s">
        <v>6</v>
      </c>
    </row>
    <row r="20" spans="1:31" x14ac:dyDescent="0.25">
      <c r="A20" s="3" t="s">
        <v>68</v>
      </c>
      <c r="D20" s="3" t="s">
        <v>29</v>
      </c>
      <c r="G20" s="3" t="s">
        <v>6</v>
      </c>
      <c r="J20" s="3" t="s">
        <v>34</v>
      </c>
      <c r="M20" s="3" t="s">
        <v>35</v>
      </c>
      <c r="P20" s="3" t="s">
        <v>34</v>
      </c>
      <c r="S20" s="3" t="s">
        <v>81</v>
      </c>
      <c r="V20" s="3" t="s">
        <v>22</v>
      </c>
      <c r="Y20" s="3" t="s">
        <v>11</v>
      </c>
      <c r="AB20" s="3" t="s">
        <v>19</v>
      </c>
      <c r="AE20" s="3" t="s">
        <v>7</v>
      </c>
    </row>
    <row r="21" spans="1:31" x14ac:dyDescent="0.25">
      <c r="A21" s="3" t="s">
        <v>28</v>
      </c>
      <c r="D21" s="3" t="s">
        <v>21</v>
      </c>
      <c r="G21" s="3" t="s">
        <v>69</v>
      </c>
      <c r="J21" s="3" t="s">
        <v>29</v>
      </c>
      <c r="M21" s="3" t="s">
        <v>22</v>
      </c>
      <c r="P21" s="3" t="s">
        <v>29</v>
      </c>
      <c r="S21" s="3" t="s">
        <v>17</v>
      </c>
      <c r="V21" s="3" t="s">
        <v>6</v>
      </c>
      <c r="Y21" s="3" t="s">
        <v>34</v>
      </c>
      <c r="AB21" s="3" t="s">
        <v>18</v>
      </c>
      <c r="AE21" s="3" t="s">
        <v>9</v>
      </c>
    </row>
    <row r="22" spans="1:31" x14ac:dyDescent="0.25">
      <c r="A22" s="3" t="s">
        <v>21</v>
      </c>
      <c r="D22" s="3" t="s">
        <v>50</v>
      </c>
      <c r="G22" s="3" t="s">
        <v>68</v>
      </c>
      <c r="J22" s="3" t="s">
        <v>21</v>
      </c>
      <c r="M22" s="3" t="s">
        <v>6</v>
      </c>
      <c r="P22" s="3" t="s">
        <v>21</v>
      </c>
      <c r="S22" s="3" t="s">
        <v>16</v>
      </c>
      <c r="V22" s="3" t="s">
        <v>69</v>
      </c>
      <c r="Y22" s="3" t="s">
        <v>29</v>
      </c>
      <c r="AB22" s="3" t="s">
        <v>63</v>
      </c>
      <c r="AE22" s="3" t="s">
        <v>10</v>
      </c>
    </row>
    <row r="23" spans="1:31" x14ac:dyDescent="0.25">
      <c r="A23" s="3" t="s">
        <v>72</v>
      </c>
      <c r="D23" s="3" t="s">
        <v>13</v>
      </c>
      <c r="G23" s="3" t="s">
        <v>28</v>
      </c>
      <c r="J23" s="3" t="s">
        <v>50</v>
      </c>
      <c r="M23" s="3" t="s">
        <v>69</v>
      </c>
      <c r="P23" s="3" t="s">
        <v>50</v>
      </c>
      <c r="S23" s="3" t="s">
        <v>93</v>
      </c>
      <c r="V23" s="3" t="s">
        <v>68</v>
      </c>
      <c r="Y23" s="3" t="s">
        <v>21</v>
      </c>
      <c r="AB23" s="3" t="s">
        <v>35</v>
      </c>
      <c r="AE23" s="3" t="s">
        <v>34</v>
      </c>
    </row>
    <row r="24" spans="1:31" x14ac:dyDescent="0.25">
      <c r="A24" s="3" t="s">
        <v>70</v>
      </c>
      <c r="D24" s="3" t="s">
        <v>14</v>
      </c>
      <c r="G24" s="3" t="s">
        <v>21</v>
      </c>
      <c r="J24" s="3" t="s">
        <v>13</v>
      </c>
      <c r="M24" s="3" t="s">
        <v>68</v>
      </c>
      <c r="P24" s="3" t="s">
        <v>13</v>
      </c>
      <c r="S24" s="3" t="s">
        <v>95</v>
      </c>
      <c r="V24" s="3" t="s">
        <v>28</v>
      </c>
      <c r="Y24" s="3" t="s">
        <v>50</v>
      </c>
      <c r="AB24" s="3" t="s">
        <v>22</v>
      </c>
      <c r="AE24" s="3" t="s">
        <v>29</v>
      </c>
    </row>
    <row r="25" spans="1:31" x14ac:dyDescent="0.25">
      <c r="A25" s="3" t="s">
        <v>34</v>
      </c>
      <c r="D25" s="3" t="s">
        <v>39</v>
      </c>
      <c r="G25" s="3" t="s">
        <v>72</v>
      </c>
      <c r="J25" s="3" t="s">
        <v>39</v>
      </c>
      <c r="M25" s="3" t="s">
        <v>28</v>
      </c>
      <c r="P25" s="3" t="s">
        <v>39</v>
      </c>
      <c r="S25" s="3" t="s">
        <v>96</v>
      </c>
      <c r="V25" s="3" t="s">
        <v>21</v>
      </c>
      <c r="Y25" s="3" t="s">
        <v>13</v>
      </c>
      <c r="AB25" s="3" t="s">
        <v>6</v>
      </c>
      <c r="AE25" s="3" t="s">
        <v>21</v>
      </c>
    </row>
    <row r="26" spans="1:31" x14ac:dyDescent="0.25">
      <c r="A26" s="3" t="s">
        <v>5</v>
      </c>
      <c r="D26" s="3" t="s">
        <v>17</v>
      </c>
      <c r="G26" s="3" t="s">
        <v>70</v>
      </c>
      <c r="J26" s="3" t="s">
        <v>17</v>
      </c>
      <c r="M26" s="3" t="s">
        <v>21</v>
      </c>
      <c r="P26" s="3" t="s">
        <v>17</v>
      </c>
      <c r="S26" s="3" t="s">
        <v>111</v>
      </c>
      <c r="V26" s="3" t="s">
        <v>70</v>
      </c>
      <c r="Y26" s="3" t="s">
        <v>39</v>
      </c>
      <c r="AB26" s="3" t="s">
        <v>69</v>
      </c>
      <c r="AE26" s="3" t="s">
        <v>15</v>
      </c>
    </row>
    <row r="27" spans="1:31" x14ac:dyDescent="0.25">
      <c r="A27" s="3" t="s">
        <v>71</v>
      </c>
      <c r="D27" s="3" t="s">
        <v>18</v>
      </c>
      <c r="G27" s="3" t="s">
        <v>34</v>
      </c>
      <c r="J27" s="3" t="s">
        <v>18</v>
      </c>
      <c r="M27" s="3" t="s">
        <v>70</v>
      </c>
      <c r="P27" s="3" t="s">
        <v>18</v>
      </c>
      <c r="S27" s="3" t="s">
        <v>103</v>
      </c>
      <c r="V27" s="3" t="s">
        <v>34</v>
      </c>
      <c r="Y27" s="3" t="s">
        <v>17</v>
      </c>
      <c r="AB27" s="3" t="s">
        <v>68</v>
      </c>
      <c r="AE27" s="3" t="s">
        <v>39</v>
      </c>
    </row>
    <row r="28" spans="1:31" x14ac:dyDescent="0.25">
      <c r="A28" s="3" t="s">
        <v>13</v>
      </c>
      <c r="D28" s="3" t="s">
        <v>19</v>
      </c>
      <c r="G28" s="3" t="s">
        <v>5</v>
      </c>
      <c r="J28" s="3" t="s">
        <v>19</v>
      </c>
      <c r="M28" s="3" t="s">
        <v>34</v>
      </c>
      <c r="P28" s="3" t="s">
        <v>19</v>
      </c>
      <c r="S28" s="3" t="s">
        <v>99</v>
      </c>
      <c r="V28" s="3" t="s">
        <v>5</v>
      </c>
      <c r="Y28" s="3" t="s">
        <v>18</v>
      </c>
      <c r="AB28" s="3" t="s">
        <v>28</v>
      </c>
      <c r="AE28" s="3" t="s">
        <v>17</v>
      </c>
    </row>
    <row r="29" spans="1:31" x14ac:dyDescent="0.25">
      <c r="A29" s="3" t="s">
        <v>1</v>
      </c>
      <c r="D29" s="3" t="s">
        <v>20</v>
      </c>
      <c r="G29" s="3" t="s">
        <v>71</v>
      </c>
      <c r="J29" s="3" t="s">
        <v>20</v>
      </c>
      <c r="M29" s="3" t="s">
        <v>5</v>
      </c>
      <c r="P29" s="3" t="s">
        <v>20</v>
      </c>
      <c r="S29" s="3" t="s">
        <v>100</v>
      </c>
      <c r="V29" s="3" t="s">
        <v>71</v>
      </c>
      <c r="Y29" s="3" t="s">
        <v>19</v>
      </c>
      <c r="AB29" s="3" t="s">
        <v>21</v>
      </c>
      <c r="AE29" s="3" t="s">
        <v>18</v>
      </c>
    </row>
    <row r="30" spans="1:31" x14ac:dyDescent="0.25">
      <c r="A30" s="3" t="s">
        <v>24</v>
      </c>
      <c r="D30" s="3" t="s">
        <v>25</v>
      </c>
      <c r="G30" s="3" t="s">
        <v>13</v>
      </c>
      <c r="J30" s="3" t="s">
        <v>25</v>
      </c>
      <c r="M30" s="3" t="s">
        <v>71</v>
      </c>
      <c r="P30" s="3" t="s">
        <v>25</v>
      </c>
      <c r="S30" s="3" t="s">
        <v>101</v>
      </c>
      <c r="V30" s="3" t="s">
        <v>13</v>
      </c>
      <c r="Y30" s="3" t="s">
        <v>20</v>
      </c>
      <c r="AB30" s="3" t="s">
        <v>72</v>
      </c>
      <c r="AE30" s="3" t="s">
        <v>19</v>
      </c>
    </row>
    <row r="31" spans="1:31" x14ac:dyDescent="0.25">
      <c r="A31" s="3" t="s">
        <v>55</v>
      </c>
      <c r="D31" s="3" t="s">
        <v>22</v>
      </c>
      <c r="G31" s="3" t="s">
        <v>1</v>
      </c>
      <c r="J31" s="3" t="s">
        <v>22</v>
      </c>
      <c r="M31" s="3" t="s">
        <v>1</v>
      </c>
      <c r="P31" s="3" t="s">
        <v>22</v>
      </c>
      <c r="S31" s="3" t="s">
        <v>105</v>
      </c>
      <c r="V31" s="3" t="s">
        <v>1</v>
      </c>
      <c r="Y31" s="3" t="s">
        <v>25</v>
      </c>
      <c r="AB31" s="3" t="s">
        <v>70</v>
      </c>
      <c r="AE31" s="3" t="s">
        <v>20</v>
      </c>
    </row>
    <row r="32" spans="1:31" x14ac:dyDescent="0.25">
      <c r="A32" s="3" t="s">
        <v>8</v>
      </c>
      <c r="D32" s="3" t="s">
        <v>23</v>
      </c>
      <c r="G32" s="3" t="s">
        <v>24</v>
      </c>
      <c r="J32" s="3" t="s">
        <v>23</v>
      </c>
      <c r="M32" s="3" t="s">
        <v>24</v>
      </c>
      <c r="P32" s="3" t="s">
        <v>23</v>
      </c>
      <c r="S32" s="3" t="s">
        <v>106</v>
      </c>
      <c r="V32" s="3" t="s">
        <v>24</v>
      </c>
      <c r="Y32" s="3" t="s">
        <v>22</v>
      </c>
      <c r="AB32" s="3" t="s">
        <v>34</v>
      </c>
      <c r="AE32" s="3" t="s">
        <v>25</v>
      </c>
    </row>
    <row r="33" spans="1:31" x14ac:dyDescent="0.25">
      <c r="A33" s="3" t="s">
        <v>47</v>
      </c>
      <c r="D33" s="3" t="s">
        <v>24</v>
      </c>
      <c r="G33" s="3" t="s">
        <v>55</v>
      </c>
      <c r="J33" s="3" t="s">
        <v>24</v>
      </c>
      <c r="M33" s="3" t="s">
        <v>55</v>
      </c>
      <c r="P33" s="3" t="s">
        <v>24</v>
      </c>
      <c r="S33" s="3" t="s">
        <v>107</v>
      </c>
      <c r="V33" s="3" t="s">
        <v>55</v>
      </c>
      <c r="Y33" s="3" t="s">
        <v>23</v>
      </c>
      <c r="AB33" s="3" t="s">
        <v>5</v>
      </c>
      <c r="AE33" s="3" t="s">
        <v>22</v>
      </c>
    </row>
    <row r="34" spans="1:31" x14ac:dyDescent="0.25">
      <c r="A34" s="3" t="s">
        <v>42</v>
      </c>
      <c r="D34" s="3" t="s">
        <v>40</v>
      </c>
      <c r="G34" s="3" t="s">
        <v>8</v>
      </c>
      <c r="J34" s="3" t="s">
        <v>40</v>
      </c>
      <c r="M34" s="3" t="s">
        <v>8</v>
      </c>
      <c r="P34" s="3" t="s">
        <v>40</v>
      </c>
      <c r="S34" s="3" t="s">
        <v>108</v>
      </c>
      <c r="V34" s="3" t="s">
        <v>8</v>
      </c>
      <c r="Y34" s="3" t="s">
        <v>24</v>
      </c>
      <c r="AB34" s="3" t="s">
        <v>71</v>
      </c>
      <c r="AE34" s="3" t="s">
        <v>24</v>
      </c>
    </row>
    <row r="35" spans="1:31" x14ac:dyDescent="0.25">
      <c r="A35" s="3" t="s">
        <v>14</v>
      </c>
      <c r="D35" s="3" t="s">
        <v>26</v>
      </c>
      <c r="G35" s="3" t="s">
        <v>47</v>
      </c>
      <c r="J35" s="3" t="s">
        <v>26</v>
      </c>
      <c r="M35" s="3" t="s">
        <v>47</v>
      </c>
      <c r="P35" s="3" t="s">
        <v>26</v>
      </c>
      <c r="S35" s="3" t="s">
        <v>109</v>
      </c>
      <c r="V35" s="3" t="s">
        <v>47</v>
      </c>
      <c r="Y35" s="3" t="s">
        <v>40</v>
      </c>
      <c r="AB35" s="3" t="s">
        <v>24</v>
      </c>
      <c r="AE35" s="3" t="s">
        <v>40</v>
      </c>
    </row>
    <row r="36" spans="1:31" x14ac:dyDescent="0.25">
      <c r="A36" s="3" t="s">
        <v>29</v>
      </c>
      <c r="D36" s="3" t="s">
        <v>32</v>
      </c>
      <c r="G36" s="3" t="s">
        <v>42</v>
      </c>
      <c r="J36" s="3" t="s">
        <v>32</v>
      </c>
      <c r="M36" s="3" t="s">
        <v>42</v>
      </c>
      <c r="P36" s="3" t="s">
        <v>32</v>
      </c>
      <c r="S36" s="3" t="s">
        <v>110</v>
      </c>
      <c r="V36" s="3" t="s">
        <v>42</v>
      </c>
      <c r="Y36" s="3" t="s">
        <v>26</v>
      </c>
      <c r="AB36" s="3" t="s">
        <v>55</v>
      </c>
      <c r="AE36" s="3" t="s">
        <v>26</v>
      </c>
    </row>
    <row r="37" spans="1:31" x14ac:dyDescent="0.25">
      <c r="A37" s="3" t="s">
        <v>67</v>
      </c>
      <c r="D37" s="3" t="s">
        <v>27</v>
      </c>
      <c r="G37" s="3" t="s">
        <v>29</v>
      </c>
      <c r="J37" s="3" t="s">
        <v>27</v>
      </c>
      <c r="M37" s="3" t="s">
        <v>29</v>
      </c>
      <c r="P37" s="3" t="s">
        <v>27</v>
      </c>
      <c r="S37" s="3" t="s">
        <v>112</v>
      </c>
      <c r="V37" s="3" t="s">
        <v>29</v>
      </c>
      <c r="Y37" s="3" t="s">
        <v>32</v>
      </c>
      <c r="AB37" s="3" t="s">
        <v>8</v>
      </c>
      <c r="AE37" s="3" t="s">
        <v>32</v>
      </c>
    </row>
    <row r="38" spans="1:31" x14ac:dyDescent="0.25">
      <c r="A38" s="3" t="s">
        <v>294</v>
      </c>
      <c r="D38" s="3" t="s">
        <v>28</v>
      </c>
      <c r="G38" s="3" t="s">
        <v>67</v>
      </c>
      <c r="J38" s="3" t="s">
        <v>28</v>
      </c>
      <c r="M38" s="3" t="s">
        <v>67</v>
      </c>
      <c r="P38" s="3" t="s">
        <v>28</v>
      </c>
      <c r="S38" s="3" t="s">
        <v>115</v>
      </c>
      <c r="V38" s="3" t="s">
        <v>67</v>
      </c>
      <c r="Y38" s="3" t="s">
        <v>27</v>
      </c>
      <c r="AB38" s="3" t="s">
        <v>47</v>
      </c>
      <c r="AE38" s="3" t="s">
        <v>27</v>
      </c>
    </row>
    <row r="39" spans="1:31" x14ac:dyDescent="0.25">
      <c r="A39" s="3" t="s">
        <v>50</v>
      </c>
      <c r="D39" s="3" t="s">
        <v>30</v>
      </c>
      <c r="G39" s="3" t="s">
        <v>294</v>
      </c>
      <c r="J39" s="3" t="s">
        <v>30</v>
      </c>
      <c r="M39" s="3" t="s">
        <v>294</v>
      </c>
      <c r="P39" s="3" t="s">
        <v>30</v>
      </c>
      <c r="S39" s="3" t="s">
        <v>116</v>
      </c>
      <c r="V39" s="3" t="s">
        <v>294</v>
      </c>
      <c r="Y39" s="3" t="s">
        <v>28</v>
      </c>
      <c r="AB39" s="3" t="s">
        <v>42</v>
      </c>
      <c r="AE39" s="3" t="s">
        <v>28</v>
      </c>
    </row>
    <row r="40" spans="1:31" x14ac:dyDescent="0.25">
      <c r="A40" s="3" t="s">
        <v>2</v>
      </c>
      <c r="D40" s="3" t="s">
        <v>33</v>
      </c>
      <c r="G40" s="3" t="s">
        <v>50</v>
      </c>
      <c r="J40" s="3" t="s">
        <v>33</v>
      </c>
      <c r="M40" s="3" t="s">
        <v>50</v>
      </c>
      <c r="P40" s="3" t="s">
        <v>33</v>
      </c>
      <c r="S40" s="3" t="s">
        <v>117</v>
      </c>
      <c r="V40" s="3" t="s">
        <v>50</v>
      </c>
      <c r="Y40" s="3" t="s">
        <v>30</v>
      </c>
      <c r="AB40" s="3" t="s">
        <v>29</v>
      </c>
      <c r="AE40" s="3" t="s">
        <v>30</v>
      </c>
    </row>
    <row r="41" spans="1:31" x14ac:dyDescent="0.25">
      <c r="A41" s="3" t="s">
        <v>44</v>
      </c>
      <c r="D41" s="3" t="s">
        <v>31</v>
      </c>
      <c r="G41" s="3" t="s">
        <v>2</v>
      </c>
      <c r="J41" s="3" t="s">
        <v>31</v>
      </c>
      <c r="M41" s="3" t="s">
        <v>2</v>
      </c>
      <c r="P41" s="3" t="s">
        <v>31</v>
      </c>
      <c r="S41" s="3" t="s">
        <v>119</v>
      </c>
      <c r="V41" s="3" t="s">
        <v>2</v>
      </c>
      <c r="Y41" s="3" t="s">
        <v>33</v>
      </c>
      <c r="AB41" s="3" t="s">
        <v>67</v>
      </c>
      <c r="AE41" s="3" t="s">
        <v>33</v>
      </c>
    </row>
    <row r="42" spans="1:31" x14ac:dyDescent="0.25">
      <c r="A42" s="3" t="s">
        <v>43</v>
      </c>
      <c r="D42" s="3" t="s">
        <v>35</v>
      </c>
      <c r="G42" s="3" t="s">
        <v>44</v>
      </c>
      <c r="J42" s="3" t="s">
        <v>35</v>
      </c>
      <c r="M42" s="3" t="s">
        <v>44</v>
      </c>
      <c r="P42" s="3" t="s">
        <v>35</v>
      </c>
      <c r="S42" s="3" t="s">
        <v>410</v>
      </c>
      <c r="V42" s="3" t="s">
        <v>44</v>
      </c>
      <c r="Y42" s="3" t="s">
        <v>31</v>
      </c>
      <c r="AB42" s="3" t="s">
        <v>294</v>
      </c>
      <c r="AE42" s="3" t="s">
        <v>31</v>
      </c>
    </row>
    <row r="43" spans="1:31" x14ac:dyDescent="0.25">
      <c r="A43" s="3" t="s">
        <v>11</v>
      </c>
      <c r="D43" s="3" t="s">
        <v>36</v>
      </c>
      <c r="G43" s="3" t="s">
        <v>43</v>
      </c>
      <c r="J43" s="3" t="s">
        <v>36</v>
      </c>
      <c r="M43" s="3" t="s">
        <v>43</v>
      </c>
      <c r="P43" s="3" t="s">
        <v>36</v>
      </c>
      <c r="S43" s="3" t="s">
        <v>122</v>
      </c>
      <c r="V43" s="3" t="s">
        <v>43</v>
      </c>
      <c r="Y43" s="3" t="s">
        <v>35</v>
      </c>
      <c r="AB43" s="3" t="s">
        <v>2</v>
      </c>
      <c r="AE43" s="3" t="s">
        <v>35</v>
      </c>
    </row>
    <row r="44" spans="1:31" x14ac:dyDescent="0.25">
      <c r="A44" s="3" t="s">
        <v>51</v>
      </c>
      <c r="D44" s="3" t="s">
        <v>37</v>
      </c>
      <c r="G44" s="3" t="s">
        <v>11</v>
      </c>
      <c r="J44" s="3" t="s">
        <v>37</v>
      </c>
      <c r="M44" s="3" t="s">
        <v>11</v>
      </c>
      <c r="P44" s="3" t="s">
        <v>37</v>
      </c>
      <c r="S44" s="3" t="s">
        <v>123</v>
      </c>
      <c r="V44" s="3" t="s">
        <v>11</v>
      </c>
      <c r="Y44" s="3" t="s">
        <v>36</v>
      </c>
      <c r="AB44" s="3" t="s">
        <v>44</v>
      </c>
      <c r="AE44" s="3" t="s">
        <v>36</v>
      </c>
    </row>
    <row r="45" spans="1:31" x14ac:dyDescent="0.25">
      <c r="A45" s="3" t="s">
        <v>73</v>
      </c>
      <c r="D45" s="3" t="s">
        <v>38</v>
      </c>
      <c r="G45" s="3" t="s">
        <v>51</v>
      </c>
      <c r="J45" s="3" t="s">
        <v>38</v>
      </c>
      <c r="M45" s="3" t="s">
        <v>73</v>
      </c>
      <c r="P45" s="3" t="s">
        <v>38</v>
      </c>
      <c r="S45" s="3" t="s">
        <v>125</v>
      </c>
      <c r="V45" s="3" t="s">
        <v>51</v>
      </c>
      <c r="Y45" s="3" t="s">
        <v>37</v>
      </c>
      <c r="AB45" s="3" t="s">
        <v>43</v>
      </c>
      <c r="AE45" s="3" t="s">
        <v>37</v>
      </c>
    </row>
    <row r="46" spans="1:31" x14ac:dyDescent="0.25">
      <c r="A46" s="3" t="s">
        <v>49</v>
      </c>
      <c r="D46" s="3" t="s">
        <v>41</v>
      </c>
      <c r="G46" s="3" t="s">
        <v>73</v>
      </c>
      <c r="J46" s="3" t="s">
        <v>41</v>
      </c>
      <c r="M46" s="3" t="s">
        <v>49</v>
      </c>
      <c r="P46" s="3" t="s">
        <v>41</v>
      </c>
      <c r="S46" s="3" t="s">
        <v>128</v>
      </c>
      <c r="V46" s="3" t="s">
        <v>73</v>
      </c>
      <c r="Y46" s="3" t="s">
        <v>38</v>
      </c>
      <c r="AB46" s="3" t="s">
        <v>73</v>
      </c>
      <c r="AE46" s="3" t="s">
        <v>38</v>
      </c>
    </row>
    <row r="47" spans="1:31" x14ac:dyDescent="0.25">
      <c r="A47" s="3" t="s">
        <v>40</v>
      </c>
      <c r="D47" s="3" t="s">
        <v>42</v>
      </c>
      <c r="G47" s="3" t="s">
        <v>49</v>
      </c>
      <c r="J47" s="3" t="s">
        <v>42</v>
      </c>
      <c r="M47" s="3" t="s">
        <v>40</v>
      </c>
      <c r="P47" s="3" t="s">
        <v>42</v>
      </c>
      <c r="S47" s="3" t="s">
        <v>129</v>
      </c>
      <c r="V47" s="3" t="s">
        <v>49</v>
      </c>
      <c r="Y47" s="3" t="s">
        <v>41</v>
      </c>
      <c r="AB47" s="3" t="s">
        <v>49</v>
      </c>
      <c r="AE47" s="3" t="s">
        <v>41</v>
      </c>
    </row>
    <row r="48" spans="1:31" x14ac:dyDescent="0.25">
      <c r="A48" s="3" t="s">
        <v>10</v>
      </c>
      <c r="D48" s="3" t="s">
        <v>71</v>
      </c>
      <c r="G48" s="3" t="s">
        <v>40</v>
      </c>
      <c r="J48" s="3" t="s">
        <v>71</v>
      </c>
      <c r="M48" s="3" t="s">
        <v>10</v>
      </c>
      <c r="P48" s="3" t="s">
        <v>71</v>
      </c>
      <c r="S48" s="3" t="s">
        <v>130</v>
      </c>
      <c r="V48" s="3" t="s">
        <v>40</v>
      </c>
      <c r="Y48" s="3" t="s">
        <v>42</v>
      </c>
      <c r="AB48" s="3" t="s">
        <v>40</v>
      </c>
      <c r="AE48" s="3" t="s">
        <v>42</v>
      </c>
    </row>
    <row r="49" spans="1:31" x14ac:dyDescent="0.25">
      <c r="A49" s="3" t="s">
        <v>9</v>
      </c>
      <c r="D49" s="3" t="s">
        <v>43</v>
      </c>
      <c r="G49" s="3" t="s">
        <v>10</v>
      </c>
      <c r="J49" s="3" t="s">
        <v>43</v>
      </c>
      <c r="M49" s="3" t="s">
        <v>9</v>
      </c>
      <c r="P49" s="3" t="s">
        <v>43</v>
      </c>
      <c r="S49" s="3" t="s">
        <v>132</v>
      </c>
      <c r="V49" s="3" t="s">
        <v>10</v>
      </c>
      <c r="Y49" s="3" t="s">
        <v>71</v>
      </c>
      <c r="AB49" s="3" t="s">
        <v>10</v>
      </c>
      <c r="AE49" s="3" t="s">
        <v>71</v>
      </c>
    </row>
    <row r="50" spans="1:31" x14ac:dyDescent="0.25">
      <c r="A50" s="3" t="s">
        <v>39</v>
      </c>
      <c r="D50" s="3" t="s">
        <v>46</v>
      </c>
      <c r="G50" s="3" t="s">
        <v>9</v>
      </c>
      <c r="J50" s="3" t="s">
        <v>44</v>
      </c>
      <c r="M50" s="3" t="s">
        <v>39</v>
      </c>
      <c r="P50" s="3" t="s">
        <v>46</v>
      </c>
      <c r="S50" s="3" t="s">
        <v>168</v>
      </c>
      <c r="V50" s="3" t="s">
        <v>9</v>
      </c>
      <c r="Y50" s="3" t="s">
        <v>43</v>
      </c>
      <c r="AB50" s="3" t="s">
        <v>9</v>
      </c>
      <c r="AE50" s="3" t="s">
        <v>43</v>
      </c>
    </row>
    <row r="51" spans="1:31" x14ac:dyDescent="0.25">
      <c r="A51" s="3" t="s">
        <v>7</v>
      </c>
      <c r="D51" s="3" t="s">
        <v>44</v>
      </c>
      <c r="G51" s="3" t="s">
        <v>39</v>
      </c>
      <c r="J51" s="3" t="s">
        <v>70</v>
      </c>
      <c r="M51" s="3" t="s">
        <v>7</v>
      </c>
      <c r="P51" s="3" t="s">
        <v>44</v>
      </c>
      <c r="S51" s="3" t="s">
        <v>55</v>
      </c>
      <c r="V51" s="3" t="s">
        <v>39</v>
      </c>
      <c r="Y51" s="3" t="s">
        <v>46</v>
      </c>
      <c r="AB51" s="3" t="s">
        <v>39</v>
      </c>
      <c r="AE51" s="3" t="s">
        <v>46</v>
      </c>
    </row>
    <row r="52" spans="1:31" x14ac:dyDescent="0.25">
      <c r="A52" s="3" t="s">
        <v>187</v>
      </c>
      <c r="D52" s="3" t="s">
        <v>70</v>
      </c>
      <c r="G52" s="3" t="s">
        <v>7</v>
      </c>
      <c r="J52" s="3" t="s">
        <v>74</v>
      </c>
      <c r="M52" s="3" t="s">
        <v>187</v>
      </c>
      <c r="P52" s="3" t="s">
        <v>70</v>
      </c>
      <c r="S52" s="3" t="s">
        <v>135</v>
      </c>
      <c r="V52" s="3" t="s">
        <v>7</v>
      </c>
      <c r="Y52" s="3" t="s">
        <v>44</v>
      </c>
      <c r="AB52" s="3" t="s">
        <v>7</v>
      </c>
      <c r="AE52" s="3" t="s">
        <v>44</v>
      </c>
    </row>
    <row r="53" spans="1:31" x14ac:dyDescent="0.25">
      <c r="A53" s="3" t="s">
        <v>4</v>
      </c>
      <c r="D53" s="3" t="s">
        <v>74</v>
      </c>
      <c r="G53" s="3" t="s">
        <v>187</v>
      </c>
      <c r="J53" s="3" t="s">
        <v>51</v>
      </c>
      <c r="M53" s="3" t="s">
        <v>4</v>
      </c>
      <c r="P53" s="3" t="s">
        <v>74</v>
      </c>
      <c r="S53" s="3" t="s">
        <v>59</v>
      </c>
      <c r="V53" s="3" t="s">
        <v>4</v>
      </c>
      <c r="Y53" s="3" t="s">
        <v>70</v>
      </c>
      <c r="AB53" s="3" t="s">
        <v>187</v>
      </c>
      <c r="AE53" s="3" t="s">
        <v>70</v>
      </c>
    </row>
    <row r="54" spans="1:31" x14ac:dyDescent="0.25">
      <c r="A54" s="3" t="s">
        <v>41</v>
      </c>
      <c r="D54" s="3" t="s">
        <v>51</v>
      </c>
      <c r="G54" s="3" t="s">
        <v>4</v>
      </c>
      <c r="J54" s="3" t="s">
        <v>47</v>
      </c>
      <c r="M54" s="3" t="s">
        <v>41</v>
      </c>
      <c r="P54" s="3" t="s">
        <v>51</v>
      </c>
      <c r="S54" s="3" t="s">
        <v>136</v>
      </c>
      <c r="V54" s="3" t="s">
        <v>41</v>
      </c>
      <c r="Y54" s="3" t="s">
        <v>74</v>
      </c>
      <c r="AB54" s="3" t="s">
        <v>4</v>
      </c>
      <c r="AE54" s="3" t="s">
        <v>47</v>
      </c>
    </row>
    <row r="55" spans="1:31" x14ac:dyDescent="0.25">
      <c r="A55" s="3" t="s">
        <v>0</v>
      </c>
      <c r="D55" s="3" t="s">
        <v>47</v>
      </c>
      <c r="G55" s="3" t="s">
        <v>41</v>
      </c>
      <c r="J55" s="3" t="s">
        <v>48</v>
      </c>
      <c r="M55" s="3" t="s">
        <v>0</v>
      </c>
      <c r="P55" s="3" t="s">
        <v>47</v>
      </c>
      <c r="S55" s="3" t="s">
        <v>137</v>
      </c>
      <c r="V55" s="3" t="s">
        <v>0</v>
      </c>
      <c r="Y55" s="3" t="s">
        <v>51</v>
      </c>
      <c r="AB55" s="3" t="s">
        <v>41</v>
      </c>
      <c r="AE55" s="3" t="s">
        <v>48</v>
      </c>
    </row>
    <row r="56" spans="1:31" x14ac:dyDescent="0.25">
      <c r="A56" s="3" t="s">
        <v>3</v>
      </c>
      <c r="D56" s="3" t="s">
        <v>48</v>
      </c>
      <c r="G56" s="3" t="s">
        <v>0</v>
      </c>
      <c r="J56" s="3" t="s">
        <v>72</v>
      </c>
      <c r="M56" s="3" t="s">
        <v>3</v>
      </c>
      <c r="P56" s="3" t="s">
        <v>48</v>
      </c>
      <c r="S56" s="3" t="s">
        <v>141</v>
      </c>
      <c r="V56" s="3" t="s">
        <v>3</v>
      </c>
      <c r="Y56" s="3" t="s">
        <v>47</v>
      </c>
      <c r="AB56" s="3" t="s">
        <v>3</v>
      </c>
      <c r="AE56" s="3" t="s">
        <v>72</v>
      </c>
    </row>
    <row r="57" spans="1:31" x14ac:dyDescent="0.25">
      <c r="A57" s="3" t="s">
        <v>57</v>
      </c>
      <c r="D57" s="3" t="s">
        <v>72</v>
      </c>
      <c r="G57" s="3" t="s">
        <v>3</v>
      </c>
      <c r="J57" s="3" t="s">
        <v>73</v>
      </c>
      <c r="M57" s="3" t="s">
        <v>57</v>
      </c>
      <c r="P57" s="3" t="s">
        <v>73</v>
      </c>
      <c r="S57" s="3" t="s">
        <v>143</v>
      </c>
      <c r="V57" s="3" t="s">
        <v>57</v>
      </c>
      <c r="Y57" s="3" t="s">
        <v>73</v>
      </c>
      <c r="AB57" s="3" t="s">
        <v>57</v>
      </c>
      <c r="AE57" s="3" t="s">
        <v>73</v>
      </c>
    </row>
    <row r="58" spans="1:31" x14ac:dyDescent="0.25">
      <c r="A58" s="3" t="s">
        <v>16</v>
      </c>
      <c r="D58" s="3" t="s">
        <v>73</v>
      </c>
      <c r="G58" s="3" t="s">
        <v>57</v>
      </c>
      <c r="J58" s="3" t="s">
        <v>49</v>
      </c>
      <c r="M58" s="3" t="s">
        <v>16</v>
      </c>
      <c r="P58" s="3" t="s">
        <v>49</v>
      </c>
      <c r="S58" s="3" t="s">
        <v>144</v>
      </c>
      <c r="V58" s="3" t="s">
        <v>16</v>
      </c>
      <c r="Y58" s="3" t="s">
        <v>49</v>
      </c>
      <c r="AB58" s="3" t="s">
        <v>16</v>
      </c>
      <c r="AE58" s="3" t="s">
        <v>49</v>
      </c>
    </row>
    <row r="59" spans="1:31" x14ac:dyDescent="0.25">
      <c r="A59" s="3" t="s">
        <v>36</v>
      </c>
      <c r="D59" s="3" t="s">
        <v>49</v>
      </c>
      <c r="G59" s="3" t="s">
        <v>16</v>
      </c>
      <c r="J59" s="3" t="s">
        <v>52</v>
      </c>
      <c r="M59" s="3" t="s">
        <v>36</v>
      </c>
      <c r="P59" s="3" t="s">
        <v>52</v>
      </c>
      <c r="S59" s="3" t="s">
        <v>146</v>
      </c>
      <c r="V59" s="3" t="s">
        <v>36</v>
      </c>
      <c r="Y59" s="3" t="s">
        <v>52</v>
      </c>
      <c r="AB59" s="3" t="s">
        <v>36</v>
      </c>
      <c r="AE59" s="3" t="s">
        <v>52</v>
      </c>
    </row>
    <row r="60" spans="1:31" x14ac:dyDescent="0.25">
      <c r="A60" s="3" t="s">
        <v>46</v>
      </c>
      <c r="D60" s="3" t="s">
        <v>53</v>
      </c>
      <c r="G60" s="3" t="s">
        <v>36</v>
      </c>
      <c r="J60" s="3" t="s">
        <v>53</v>
      </c>
      <c r="M60" s="3" t="s">
        <v>46</v>
      </c>
      <c r="P60" s="3" t="s">
        <v>53</v>
      </c>
      <c r="V60" s="3" t="s">
        <v>46</v>
      </c>
      <c r="Y60" s="3" t="s">
        <v>53</v>
      </c>
      <c r="AB60" s="3" t="s">
        <v>46</v>
      </c>
      <c r="AE60" s="3" t="s">
        <v>53</v>
      </c>
    </row>
    <row r="61" spans="1:31" x14ac:dyDescent="0.25">
      <c r="A61" s="3" t="s">
        <v>26</v>
      </c>
      <c r="D61" s="3" t="s">
        <v>54</v>
      </c>
      <c r="G61" s="3" t="s">
        <v>26</v>
      </c>
      <c r="J61" s="3" t="s">
        <v>54</v>
      </c>
      <c r="M61" s="3" t="s">
        <v>26</v>
      </c>
      <c r="P61" s="3" t="s">
        <v>54</v>
      </c>
      <c r="V61" s="3" t="s">
        <v>26</v>
      </c>
      <c r="Y61" s="3" t="s">
        <v>54</v>
      </c>
      <c r="AB61" s="3" t="s">
        <v>26</v>
      </c>
      <c r="AE61" s="3" t="s">
        <v>54</v>
      </c>
    </row>
    <row r="62" spans="1:31" x14ac:dyDescent="0.25">
      <c r="A62" s="3" t="s">
        <v>397</v>
      </c>
      <c r="D62" s="3" t="s">
        <v>55</v>
      </c>
      <c r="G62" s="3" t="s">
        <v>397</v>
      </c>
      <c r="J62" s="3" t="s">
        <v>55</v>
      </c>
      <c r="M62" s="3" t="s">
        <v>397</v>
      </c>
      <c r="P62" s="3" t="s">
        <v>55</v>
      </c>
      <c r="V62" s="3" t="s">
        <v>397</v>
      </c>
      <c r="Y62" s="3" t="s">
        <v>55</v>
      </c>
      <c r="AB62" s="3" t="s">
        <v>397</v>
      </c>
      <c r="AE62" s="3" t="s">
        <v>55</v>
      </c>
    </row>
    <row r="63" spans="1:31" x14ac:dyDescent="0.25">
      <c r="A63" s="3" t="s">
        <v>270</v>
      </c>
      <c r="D63" s="3" t="s">
        <v>56</v>
      </c>
      <c r="G63" s="3" t="s">
        <v>270</v>
      </c>
      <c r="J63" s="3" t="s">
        <v>56</v>
      </c>
      <c r="M63" s="3" t="s">
        <v>270</v>
      </c>
      <c r="P63" s="3" t="s">
        <v>56</v>
      </c>
      <c r="V63" s="3" t="s">
        <v>270</v>
      </c>
      <c r="Y63" s="3" t="s">
        <v>56</v>
      </c>
      <c r="AB63" s="3" t="s">
        <v>270</v>
      </c>
      <c r="AE63" s="3" t="s">
        <v>56</v>
      </c>
    </row>
    <row r="64" spans="1:31" x14ac:dyDescent="0.25">
      <c r="A64" s="3" t="s">
        <v>156</v>
      </c>
      <c r="D64" s="3" t="s">
        <v>59</v>
      </c>
      <c r="G64" s="3" t="s">
        <v>156</v>
      </c>
      <c r="J64" s="3" t="s">
        <v>59</v>
      </c>
      <c r="M64" s="3" t="s">
        <v>156</v>
      </c>
      <c r="P64" s="3" t="s">
        <v>59</v>
      </c>
      <c r="V64" s="3" t="s">
        <v>156</v>
      </c>
      <c r="Y64" s="3" t="s">
        <v>59</v>
      </c>
      <c r="AB64" s="3" t="s">
        <v>156</v>
      </c>
      <c r="AE64" s="3" t="s">
        <v>59</v>
      </c>
    </row>
    <row r="65" spans="1:31" x14ac:dyDescent="0.25">
      <c r="A65" s="3" t="s">
        <v>398</v>
      </c>
      <c r="D65" s="3" t="s">
        <v>57</v>
      </c>
      <c r="G65" s="3" t="s">
        <v>398</v>
      </c>
      <c r="J65" s="3" t="s">
        <v>57</v>
      </c>
      <c r="M65" s="3" t="s">
        <v>398</v>
      </c>
      <c r="P65" s="3" t="s">
        <v>57</v>
      </c>
      <c r="V65" s="3" t="s">
        <v>398</v>
      </c>
      <c r="Y65" s="3" t="s">
        <v>57</v>
      </c>
      <c r="AB65" s="3" t="s">
        <v>398</v>
      </c>
      <c r="AE65" s="3" t="s">
        <v>57</v>
      </c>
    </row>
    <row r="66" spans="1:31" x14ac:dyDescent="0.25">
      <c r="A66" s="3" t="s">
        <v>93</v>
      </c>
      <c r="D66" s="3" t="s">
        <v>58</v>
      </c>
      <c r="G66" s="3" t="s">
        <v>93</v>
      </c>
      <c r="J66" s="3" t="s">
        <v>58</v>
      </c>
      <c r="M66" s="3" t="s">
        <v>93</v>
      </c>
      <c r="P66" s="3" t="s">
        <v>58</v>
      </c>
      <c r="V66" s="3" t="s">
        <v>93</v>
      </c>
      <c r="Y66" s="3" t="s">
        <v>58</v>
      </c>
      <c r="AB66" s="3" t="s">
        <v>93</v>
      </c>
      <c r="AE66" s="3" t="s">
        <v>58</v>
      </c>
    </row>
    <row r="67" spans="1:31" x14ac:dyDescent="0.25">
      <c r="A67" s="3" t="s">
        <v>399</v>
      </c>
      <c r="D67" s="3" t="s">
        <v>60</v>
      </c>
      <c r="G67" s="3" t="s">
        <v>399</v>
      </c>
      <c r="J67" s="3" t="s">
        <v>60</v>
      </c>
      <c r="M67" s="3" t="s">
        <v>399</v>
      </c>
      <c r="P67" s="3" t="s">
        <v>60</v>
      </c>
      <c r="V67" s="3" t="s">
        <v>399</v>
      </c>
      <c r="Y67" s="3" t="s">
        <v>60</v>
      </c>
      <c r="AB67" s="3" t="s">
        <v>399</v>
      </c>
      <c r="AE67" s="3" t="s">
        <v>60</v>
      </c>
    </row>
    <row r="68" spans="1:31" x14ac:dyDescent="0.25">
      <c r="A68" s="3" t="s">
        <v>400</v>
      </c>
      <c r="D68" s="3" t="s">
        <v>61</v>
      </c>
      <c r="G68" s="3" t="s">
        <v>400</v>
      </c>
      <c r="J68" s="3" t="s">
        <v>61</v>
      </c>
      <c r="M68" s="3" t="s">
        <v>400</v>
      </c>
      <c r="P68" s="3" t="s">
        <v>61</v>
      </c>
      <c r="V68" s="3" t="s">
        <v>400</v>
      </c>
      <c r="Y68" s="3" t="s">
        <v>61</v>
      </c>
      <c r="AB68" s="3" t="s">
        <v>400</v>
      </c>
      <c r="AE68" s="3" t="s">
        <v>61</v>
      </c>
    </row>
    <row r="69" spans="1:31" x14ac:dyDescent="0.25">
      <c r="A69" s="3" t="s">
        <v>170</v>
      </c>
      <c r="D69" s="3" t="s">
        <v>62</v>
      </c>
      <c r="G69" s="3" t="s">
        <v>170</v>
      </c>
      <c r="J69" s="3" t="s">
        <v>62</v>
      </c>
      <c r="M69" s="3" t="s">
        <v>170</v>
      </c>
      <c r="P69" s="3" t="s">
        <v>62</v>
      </c>
      <c r="V69" s="3" t="s">
        <v>170</v>
      </c>
      <c r="Y69" s="3" t="s">
        <v>62</v>
      </c>
      <c r="AB69" s="3" t="s">
        <v>170</v>
      </c>
      <c r="AE69" s="3" t="s">
        <v>62</v>
      </c>
    </row>
    <row r="70" spans="1:31" x14ac:dyDescent="0.25">
      <c r="A70" s="3" t="s">
        <v>272</v>
      </c>
      <c r="D70" s="3" t="s">
        <v>63</v>
      </c>
      <c r="G70" s="3" t="s">
        <v>272</v>
      </c>
      <c r="J70" s="3" t="s">
        <v>63</v>
      </c>
      <c r="M70" s="3" t="s">
        <v>272</v>
      </c>
      <c r="P70" s="3" t="s">
        <v>63</v>
      </c>
      <c r="V70" s="3" t="s">
        <v>272</v>
      </c>
      <c r="Y70" s="3" t="s">
        <v>63</v>
      </c>
      <c r="AB70" s="3" t="s">
        <v>272</v>
      </c>
      <c r="AE70" s="3" t="s">
        <v>63</v>
      </c>
    </row>
    <row r="71" spans="1:31" x14ac:dyDescent="0.25">
      <c r="A71" s="3" t="s">
        <v>286</v>
      </c>
      <c r="D71" s="3" t="s">
        <v>64</v>
      </c>
      <c r="G71" s="3" t="s">
        <v>286</v>
      </c>
      <c r="J71" s="3" t="s">
        <v>64</v>
      </c>
      <c r="M71" s="3" t="s">
        <v>286</v>
      </c>
      <c r="P71" s="3" t="s">
        <v>64</v>
      </c>
      <c r="V71" s="3" t="s">
        <v>286</v>
      </c>
      <c r="Y71" s="3" t="s">
        <v>64</v>
      </c>
      <c r="AB71" s="3" t="s">
        <v>286</v>
      </c>
      <c r="AE71" s="3" t="s">
        <v>64</v>
      </c>
    </row>
    <row r="72" spans="1:31" x14ac:dyDescent="0.25">
      <c r="A72" s="3" t="s">
        <v>401</v>
      </c>
      <c r="D72" s="3" t="s">
        <v>65</v>
      </c>
      <c r="G72" s="3" t="s">
        <v>401</v>
      </c>
      <c r="J72" s="3" t="s">
        <v>65</v>
      </c>
      <c r="M72" s="3" t="s">
        <v>401</v>
      </c>
      <c r="P72" s="3" t="s">
        <v>65</v>
      </c>
      <c r="V72" s="3" t="s">
        <v>401</v>
      </c>
      <c r="Y72" s="3" t="s">
        <v>65</v>
      </c>
      <c r="AB72" s="3" t="s">
        <v>401</v>
      </c>
      <c r="AE72" s="3" t="s">
        <v>65</v>
      </c>
    </row>
    <row r="73" spans="1:31" x14ac:dyDescent="0.25">
      <c r="A73" s="3" t="s">
        <v>402</v>
      </c>
      <c r="D73" s="3" t="s">
        <v>66</v>
      </c>
      <c r="G73" s="3" t="s">
        <v>402</v>
      </c>
      <c r="J73" s="3" t="s">
        <v>66</v>
      </c>
      <c r="M73" s="3" t="s">
        <v>402</v>
      </c>
      <c r="P73" s="3" t="s">
        <v>66</v>
      </c>
      <c r="V73" s="3" t="s">
        <v>402</v>
      </c>
      <c r="Y73" s="3" t="s">
        <v>66</v>
      </c>
      <c r="AB73" s="3" t="s">
        <v>402</v>
      </c>
      <c r="AE73" s="3" t="s">
        <v>66</v>
      </c>
    </row>
    <row r="74" spans="1:31" x14ac:dyDescent="0.25">
      <c r="A74" s="3" t="s">
        <v>403</v>
      </c>
      <c r="D74" s="3" t="s">
        <v>67</v>
      </c>
      <c r="G74" s="3" t="s">
        <v>403</v>
      </c>
      <c r="J74" s="3" t="s">
        <v>67</v>
      </c>
      <c r="M74" s="3" t="s">
        <v>403</v>
      </c>
      <c r="P74" s="3" t="s">
        <v>67</v>
      </c>
      <c r="V74" s="3" t="s">
        <v>403</v>
      </c>
      <c r="Y74" s="3" t="s">
        <v>67</v>
      </c>
      <c r="AB74" s="3" t="s">
        <v>403</v>
      </c>
      <c r="AE74" s="3" t="s">
        <v>67</v>
      </c>
    </row>
    <row r="75" spans="1:31" x14ac:dyDescent="0.25">
      <c r="A75" s="3" t="s">
        <v>404</v>
      </c>
      <c r="D75" s="3" t="s">
        <v>68</v>
      </c>
      <c r="G75" s="3" t="s">
        <v>404</v>
      </c>
      <c r="J75" s="3" t="s">
        <v>68</v>
      </c>
      <c r="M75" s="3" t="s">
        <v>404</v>
      </c>
      <c r="P75" s="3" t="s">
        <v>68</v>
      </c>
      <c r="V75" s="3" t="s">
        <v>404</v>
      </c>
      <c r="Y75" s="3" t="s">
        <v>68</v>
      </c>
      <c r="AB75" s="3" t="s">
        <v>404</v>
      </c>
      <c r="AE75" s="3" t="s">
        <v>68</v>
      </c>
    </row>
    <row r="76" spans="1:31" x14ac:dyDescent="0.25">
      <c r="A76" s="3" t="s">
        <v>405</v>
      </c>
      <c r="D76" s="3" t="s">
        <v>69</v>
      </c>
      <c r="G76" s="3" t="s">
        <v>405</v>
      </c>
      <c r="J76" s="3" t="s">
        <v>69</v>
      </c>
      <c r="M76" s="3" t="s">
        <v>405</v>
      </c>
      <c r="P76" s="3" t="s">
        <v>69</v>
      </c>
      <c r="V76" s="3" t="s">
        <v>405</v>
      </c>
      <c r="Y76" s="3" t="s">
        <v>69</v>
      </c>
      <c r="AB76" s="3" t="s">
        <v>405</v>
      </c>
      <c r="AE76" s="3" t="s">
        <v>69</v>
      </c>
    </row>
    <row r="77" spans="1:31" x14ac:dyDescent="0.25">
      <c r="A77" s="3" t="s">
        <v>406</v>
      </c>
      <c r="G77" s="3" t="s">
        <v>406</v>
      </c>
      <c r="M77" s="3" t="s">
        <v>406</v>
      </c>
      <c r="V77" s="3" t="s">
        <v>406</v>
      </c>
      <c r="AB77" s="3" t="s">
        <v>406</v>
      </c>
    </row>
    <row r="78" spans="1:31" x14ac:dyDescent="0.25">
      <c r="A78" s="3" t="s">
        <v>297</v>
      </c>
      <c r="G78" s="3" t="s">
        <v>297</v>
      </c>
      <c r="M78" s="3" t="s">
        <v>297</v>
      </c>
      <c r="V78" s="3" t="s">
        <v>297</v>
      </c>
      <c r="AB78" s="3" t="s">
        <v>297</v>
      </c>
    </row>
    <row r="79" spans="1:31" x14ac:dyDescent="0.25">
      <c r="A79" s="3" t="s">
        <v>167</v>
      </c>
      <c r="G79" s="3" t="s">
        <v>167</v>
      </c>
      <c r="M79" s="3" t="s">
        <v>167</v>
      </c>
      <c r="V79" s="3" t="s">
        <v>167</v>
      </c>
      <c r="AB79" s="3" t="s">
        <v>167</v>
      </c>
    </row>
  </sheetData>
  <sortState xmlns:xlrd2="http://schemas.microsoft.com/office/spreadsheetml/2017/richdata2" ref="S2:T79">
    <sortCondition descending="1" ref="T2:T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2010</vt:lpstr>
      <vt:lpstr>2011</vt:lpstr>
      <vt:lpstr>2012</vt:lpstr>
      <vt:lpstr>2013</vt:lpstr>
      <vt:lpstr>Elli</vt:lpstr>
      <vt:lpstr>quadrats</vt:lpstr>
      <vt:lpstr>problems</vt:lpstr>
      <vt:lpstr>Pa1901_coves</vt:lpstr>
      <vt:lpstr>All</vt:lpstr>
      <vt:lpstr>Sheet2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Alaska cedar</dc:creator>
  <cp:lastModifiedBy>Janneke HilleRisLambers</cp:lastModifiedBy>
  <dcterms:created xsi:type="dcterms:W3CDTF">2010-10-07T20:55:29Z</dcterms:created>
  <dcterms:modified xsi:type="dcterms:W3CDTF">2021-01-11T09:10:31Z</dcterms:modified>
</cp:coreProperties>
</file>