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<sst xmlns="http://schemas.openxmlformats.org/spreadsheetml/2006/main" count="102" uniqueCount="34">
  <si>
    <t xml:space="preserve">PACKAGING </t>
  </si>
  <si>
    <t>TIPUS DE COSTOS</t>
  </si>
  <si>
    <t>Cost</t>
  </si>
  <si>
    <t>Hores invertides</t>
  </si>
  <si>
    <t>Preu/hora</t>
  </si>
  <si>
    <t>Unitats</t>
  </si>
  <si>
    <t>Preu/Unitat</t>
  </si>
  <si>
    <t xml:space="preserve">Anys </t>
  </si>
  <si>
    <t>Unitats Caixes</t>
  </si>
  <si>
    <t>Cost Unitat</t>
  </si>
  <si>
    <t>Unitats TOTAL</t>
  </si>
  <si>
    <t xml:space="preserve">COSTOS DIRECTES </t>
  </si>
  <si>
    <t>Mà dobra</t>
  </si>
  <si>
    <t xml:space="preserve">Dissenyador </t>
  </si>
  <si>
    <t>Marqueting</t>
  </si>
  <si>
    <t>Pla de marqueting</t>
  </si>
  <si>
    <t>Impressió</t>
  </si>
  <si>
    <t xml:space="preserve">Encuny </t>
  </si>
  <si>
    <t>Matria prima</t>
  </si>
  <si>
    <t xml:space="preserve">Cartró </t>
  </si>
  <si>
    <t xml:space="preserve">Merma </t>
  </si>
  <si>
    <t xml:space="preserve">COSTOS INDIRECTES </t>
  </si>
  <si>
    <t xml:space="preserve">Maquinària </t>
  </si>
  <si>
    <t>Màquina impressió digital</t>
  </si>
  <si>
    <t>TOTAL</t>
  </si>
  <si>
    <t>COST EXPOSITOR</t>
  </si>
  <si>
    <t>Anys</t>
  </si>
  <si>
    <t>Màrqueting</t>
  </si>
  <si>
    <t>Pla de màrqueting</t>
  </si>
  <si>
    <t>COST CARTELL</t>
  </si>
  <si>
    <t xml:space="preserve">Programador </t>
  </si>
  <si>
    <t>Matèria prima</t>
  </si>
  <si>
    <t xml:space="preserve">  </t>
  </si>
  <si>
    <t>COST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</si>
</sst>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6">
    <font>
      <sz val="10.0"/>
      <color rgb="FF000000"/>
      <name val="Arial"/>
    </font>
    <font>
      <b/>
      <color rgb="FF000000"/>
      <name val="Avenir"/>
    </font>
    <font>
      <color theme="1"/>
      <name val="Avenir"/>
    </font>
    <font>
      <b/>
      <color rgb="FFFFFFFF"/>
      <name val="Avenir"/>
    </font>
    <font>
      <b/>
      <name val="Avenir"/>
    </font>
    <font>
      <name val="Aveni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34F5C"/>
        <bgColor rgb="FF134F5C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3" fontId="3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4" fontId="5" numFmtId="0" xfId="0" applyBorder="1" applyFont="1"/>
    <xf borderId="1" fillId="5" fontId="4" numFmtId="0" xfId="0" applyAlignment="1" applyBorder="1" applyFill="1" applyFont="1">
      <alignment horizontal="center" readingOrder="0"/>
    </xf>
    <xf borderId="1" fillId="5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16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4" fontId="5" numFmtId="0" xfId="0" applyAlignment="1" applyBorder="1" applyFont="1">
      <alignment horizontal="center"/>
    </xf>
    <xf borderId="1" fillId="0" fontId="5" numFmtId="165" xfId="0" applyAlignment="1" applyBorder="1" applyFont="1" applyNumberFormat="1">
      <alignment horizontal="center" readingOrder="0"/>
    </xf>
    <xf borderId="1" fillId="4" fontId="3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 readingOrder="0"/>
    </xf>
    <xf borderId="0" fillId="0" fontId="5" numFmtId="0" xfId="0" applyFont="1"/>
    <xf borderId="1" fillId="5" fontId="5" numFmtId="0" xfId="0" applyBorder="1" applyFont="1"/>
    <xf borderId="1" fillId="0" fontId="2" numFmtId="164" xfId="0" applyAlignment="1" applyBorder="1" applyFont="1" applyNumberFormat="1">
      <alignment horizontal="center"/>
    </xf>
    <xf borderId="1" fillId="0" fontId="5" numFmtId="0" xfId="0" applyBorder="1" applyFont="1"/>
    <xf borderId="1" fillId="0" fontId="5" numFmtId="165" xfId="0" applyAlignment="1" applyBorder="1" applyFont="1" applyNumberFormat="1">
      <alignment readingOrder="0"/>
    </xf>
    <xf borderId="1" fillId="4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29"/>
    <col customWidth="1" min="4" max="4" width="16.43"/>
    <col customWidth="1" min="8" max="8" width="25.43"/>
  </cols>
  <sheetData>
    <row r="1" ht="17.25" customHeight="1"/>
    <row r="2" ht="15.75" customHeight="1"/>
    <row r="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</row>
    <row r="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B5" s="4" t="s">
        <v>11</v>
      </c>
      <c r="C5" s="5"/>
      <c r="D5" s="5"/>
      <c r="E5" s="5"/>
      <c r="F5" s="5"/>
      <c r="G5" s="5"/>
      <c r="H5" s="5"/>
      <c r="I5" s="5"/>
      <c r="J5" s="5"/>
      <c r="K5" s="5"/>
    </row>
    <row r="6"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</row>
    <row r="7">
      <c r="B7" s="8" t="s">
        <v>13</v>
      </c>
      <c r="C7" s="8">
        <v>1300.0</v>
      </c>
      <c r="D7" s="8">
        <v>2.0</v>
      </c>
      <c r="E7" s="9">
        <f>(C7/30)/8</f>
        <v>5.416666667</v>
      </c>
      <c r="F7" s="10"/>
      <c r="G7" s="10"/>
      <c r="H7" s="10"/>
      <c r="I7" s="8">
        <v>4.0</v>
      </c>
      <c r="J7" s="9">
        <f>(D7*E7)/4</f>
        <v>2.708333333</v>
      </c>
      <c r="K7" s="10"/>
    </row>
    <row r="8"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</row>
    <row r="9">
      <c r="B9" s="8" t="s">
        <v>15</v>
      </c>
      <c r="C9" s="10"/>
      <c r="D9" s="8">
        <v>2.0</v>
      </c>
      <c r="E9" s="10"/>
      <c r="F9" s="10"/>
      <c r="G9" s="10"/>
      <c r="H9" s="10"/>
      <c r="I9" s="8">
        <v>4.0</v>
      </c>
      <c r="J9" s="10"/>
      <c r="K9" s="10"/>
    </row>
    <row r="10">
      <c r="B10" s="6" t="s">
        <v>16</v>
      </c>
      <c r="C10" s="7"/>
      <c r="D10" s="7"/>
      <c r="E10" s="7"/>
      <c r="F10" s="7"/>
      <c r="G10" s="7"/>
      <c r="H10" s="7"/>
      <c r="I10" s="7"/>
      <c r="J10" s="7"/>
      <c r="K10" s="7"/>
    </row>
    <row r="11">
      <c r="B11" s="8" t="s">
        <v>17</v>
      </c>
      <c r="C11" s="10"/>
      <c r="D11" s="8">
        <v>2.0</v>
      </c>
      <c r="E11" s="10"/>
      <c r="F11" s="10"/>
      <c r="G11" s="10"/>
      <c r="H11" s="10"/>
      <c r="I11" s="8">
        <v>4.0</v>
      </c>
      <c r="J11" s="10"/>
      <c r="K11" s="10"/>
    </row>
    <row r="12">
      <c r="B12" s="6" t="s">
        <v>18</v>
      </c>
      <c r="C12" s="7"/>
      <c r="D12" s="7"/>
      <c r="E12" s="7"/>
      <c r="F12" s="7"/>
      <c r="G12" s="7"/>
      <c r="H12" s="7"/>
      <c r="I12" s="7"/>
      <c r="J12" s="7"/>
      <c r="K12" s="7"/>
    </row>
    <row r="13">
      <c r="B13" s="8" t="s">
        <v>19</v>
      </c>
      <c r="C13" s="11"/>
      <c r="D13" s="10"/>
      <c r="E13" s="10"/>
      <c r="F13" s="8">
        <v>4.0</v>
      </c>
      <c r="G13" s="11">
        <v>0.53</v>
      </c>
      <c r="H13" s="10"/>
      <c r="I13" s="8">
        <v>4.0</v>
      </c>
      <c r="J13" s="11">
        <v>2.12</v>
      </c>
      <c r="K13" s="10"/>
    </row>
    <row r="14">
      <c r="B14" s="8" t="s">
        <v>20</v>
      </c>
      <c r="C14" s="10"/>
      <c r="D14" s="10"/>
      <c r="E14" s="10"/>
      <c r="F14" s="8">
        <v>4.0</v>
      </c>
      <c r="G14" s="8">
        <v>0.2</v>
      </c>
      <c r="H14" s="10"/>
      <c r="I14" s="8">
        <v>4.0</v>
      </c>
      <c r="J14" s="12">
        <f>(F14*G14)/I14</f>
        <v>0.2</v>
      </c>
      <c r="K14" s="10"/>
    </row>
    <row r="15">
      <c r="B15" s="4" t="s">
        <v>21</v>
      </c>
      <c r="C15" s="13"/>
      <c r="D15" s="13"/>
      <c r="E15" s="13"/>
      <c r="F15" s="13"/>
      <c r="G15" s="13"/>
      <c r="H15" s="13"/>
      <c r="I15" s="13"/>
      <c r="J15" s="13"/>
      <c r="K15" s="13"/>
    </row>
    <row r="16">
      <c r="B16" s="6" t="s">
        <v>22</v>
      </c>
      <c r="C16" s="7"/>
      <c r="D16" s="7"/>
      <c r="E16" s="7"/>
      <c r="F16" s="7"/>
      <c r="G16" s="7"/>
      <c r="H16" s="7"/>
      <c r="I16" s="7"/>
      <c r="J16" s="7"/>
      <c r="K16" s="7"/>
    </row>
    <row r="17">
      <c r="B17" s="8" t="s">
        <v>23</v>
      </c>
      <c r="C17" s="8">
        <v>8000.0</v>
      </c>
      <c r="D17" s="10"/>
      <c r="E17" s="10"/>
      <c r="F17" s="10"/>
      <c r="G17" s="8"/>
      <c r="H17" s="8">
        <v>8.0</v>
      </c>
      <c r="I17" s="10"/>
      <c r="J17" s="10"/>
      <c r="K17" s="14">
        <v>1000.0</v>
      </c>
    </row>
    <row r="18">
      <c r="B18" s="4" t="s">
        <v>24</v>
      </c>
      <c r="C18" s="13"/>
      <c r="D18" s="13"/>
      <c r="E18" s="13"/>
      <c r="F18" s="13"/>
      <c r="G18" s="13"/>
      <c r="H18" s="13"/>
      <c r="I18" s="13"/>
      <c r="J18" s="15">
        <f>J7+J13+M16</f>
        <v>4.828333333</v>
      </c>
      <c r="K18" s="13"/>
    </row>
    <row r="21">
      <c r="B21" s="16" t="s">
        <v>25</v>
      </c>
      <c r="C21" s="17"/>
      <c r="D21" s="17"/>
      <c r="E21" s="17"/>
      <c r="F21" s="17"/>
      <c r="G21" s="17"/>
      <c r="H21" s="17"/>
      <c r="I21" s="17"/>
      <c r="J21" s="17"/>
      <c r="K21" s="17"/>
    </row>
    <row r="22"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26</v>
      </c>
      <c r="I22" s="3" t="s">
        <v>8</v>
      </c>
      <c r="J22" s="3" t="s">
        <v>9</v>
      </c>
      <c r="K22" s="3" t="s">
        <v>10</v>
      </c>
    </row>
    <row r="23">
      <c r="B23" s="4" t="s">
        <v>11</v>
      </c>
      <c r="C23" s="5"/>
      <c r="D23" s="5"/>
      <c r="E23" s="5"/>
      <c r="F23" s="5"/>
      <c r="G23" s="5"/>
      <c r="H23" s="5"/>
      <c r="I23" s="5"/>
      <c r="J23" s="5"/>
      <c r="K23" s="5"/>
    </row>
    <row r="24">
      <c r="B24" s="6" t="s">
        <v>12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B25" s="8" t="s">
        <v>13</v>
      </c>
      <c r="C25" s="8">
        <v>1300.0</v>
      </c>
      <c r="D25" s="8">
        <v>4.0</v>
      </c>
      <c r="E25" s="9">
        <f>(C25/30)/8</f>
        <v>5.416666667</v>
      </c>
      <c r="F25" s="8">
        <v>2.0</v>
      </c>
      <c r="G25" s="10"/>
      <c r="H25" s="10"/>
      <c r="I25" s="8"/>
      <c r="J25" s="9">
        <f>(D25*E25)/F25</f>
        <v>10.83333333</v>
      </c>
      <c r="K25" s="10"/>
    </row>
    <row r="26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</row>
    <row r="27">
      <c r="B27" s="8" t="s">
        <v>28</v>
      </c>
      <c r="C27" s="10"/>
      <c r="D27" s="10"/>
      <c r="E27" s="10"/>
      <c r="F27" s="10"/>
      <c r="G27" s="10"/>
      <c r="H27" s="10"/>
      <c r="I27" s="8">
        <v>1.0</v>
      </c>
      <c r="J27" s="10"/>
      <c r="K27" s="10"/>
    </row>
    <row r="28">
      <c r="B28" s="6" t="s">
        <v>16</v>
      </c>
      <c r="C28" s="7"/>
      <c r="D28" s="7"/>
      <c r="E28" s="7"/>
      <c r="F28" s="7"/>
      <c r="G28" s="7"/>
      <c r="H28" s="7"/>
      <c r="I28" s="7"/>
      <c r="J28" s="7"/>
      <c r="K28" s="7"/>
    </row>
    <row r="29">
      <c r="B29" s="8" t="s">
        <v>17</v>
      </c>
      <c r="C29" s="10"/>
      <c r="D29" s="10"/>
      <c r="E29" s="10"/>
      <c r="F29" s="10"/>
      <c r="G29" s="10"/>
      <c r="H29" s="10"/>
      <c r="I29" s="8">
        <v>1.0</v>
      </c>
      <c r="J29" s="10"/>
      <c r="K29" s="10"/>
    </row>
    <row r="30">
      <c r="B30" s="6" t="s">
        <v>18</v>
      </c>
      <c r="C30" s="7"/>
      <c r="D30" s="7"/>
      <c r="E30" s="7"/>
      <c r="F30" s="7"/>
      <c r="G30" s="7"/>
      <c r="H30" s="7"/>
      <c r="I30" s="7"/>
      <c r="J30" s="7"/>
      <c r="K30" s="7"/>
    </row>
    <row r="31">
      <c r="B31" s="8" t="s">
        <v>19</v>
      </c>
      <c r="C31" s="11"/>
      <c r="D31" s="10"/>
      <c r="E31" s="10"/>
      <c r="F31" s="8">
        <v>2.0</v>
      </c>
      <c r="G31" s="11">
        <v>1.8</v>
      </c>
      <c r="H31" s="10"/>
      <c r="I31" s="8">
        <v>1.0</v>
      </c>
      <c r="J31" s="12">
        <f>F31*G31</f>
        <v>3.6</v>
      </c>
      <c r="K31" s="10"/>
    </row>
    <row r="32">
      <c r="B32" s="8" t="s">
        <v>20</v>
      </c>
      <c r="C32" s="10"/>
      <c r="D32" s="10"/>
      <c r="E32" s="10"/>
      <c r="F32" s="8">
        <v>2.0</v>
      </c>
      <c r="G32" s="8">
        <v>0.2</v>
      </c>
      <c r="H32" s="10"/>
      <c r="I32" s="8">
        <v>1.0</v>
      </c>
      <c r="J32" s="12">
        <f>(F32*G32)/I32</f>
        <v>0.4</v>
      </c>
      <c r="K32" s="10"/>
    </row>
    <row r="33">
      <c r="B33" s="4" t="s">
        <v>21</v>
      </c>
      <c r="C33" s="13"/>
      <c r="D33" s="13"/>
      <c r="E33" s="13"/>
      <c r="F33" s="13"/>
      <c r="G33" s="13"/>
      <c r="H33" s="13"/>
      <c r="I33" s="13"/>
      <c r="J33" s="13"/>
      <c r="K33" s="13"/>
    </row>
    <row r="34">
      <c r="B34" s="6" t="s">
        <v>22</v>
      </c>
      <c r="C34" s="7"/>
      <c r="D34" s="7"/>
      <c r="E34" s="7"/>
      <c r="F34" s="7"/>
      <c r="G34" s="7"/>
      <c r="H34" s="7"/>
      <c r="I34" s="7"/>
      <c r="J34" s="7"/>
      <c r="K34" s="7"/>
    </row>
    <row r="35">
      <c r="B35" s="8" t="s">
        <v>23</v>
      </c>
      <c r="C35" s="8">
        <v>8000.0</v>
      </c>
      <c r="D35" s="10"/>
      <c r="E35" s="10"/>
      <c r="F35" s="10"/>
      <c r="G35" s="8"/>
      <c r="H35" s="8">
        <v>8.0</v>
      </c>
      <c r="I35" s="10"/>
      <c r="J35" s="10"/>
      <c r="K35" s="14">
        <v>1000.0</v>
      </c>
    </row>
    <row r="36">
      <c r="B36" s="4" t="s">
        <v>24</v>
      </c>
      <c r="C36" s="13"/>
      <c r="D36" s="13"/>
      <c r="E36" s="13"/>
      <c r="F36" s="13"/>
      <c r="G36" s="13"/>
      <c r="H36" s="13"/>
      <c r="I36" s="13"/>
      <c r="J36" s="15">
        <f>J25+J31+J32</f>
        <v>14.83333333</v>
      </c>
      <c r="K36" s="13"/>
    </row>
    <row r="37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>
      <c r="B39" s="16" t="s">
        <v>29</v>
      </c>
      <c r="C39" s="17"/>
      <c r="D39" s="17"/>
      <c r="E39" s="17"/>
      <c r="F39" s="17"/>
      <c r="G39" s="17"/>
      <c r="H39" s="17"/>
      <c r="I39" s="17"/>
      <c r="J39" s="17"/>
      <c r="K39" s="17"/>
    </row>
    <row r="40"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26</v>
      </c>
      <c r="I40" s="3" t="s">
        <v>8</v>
      </c>
      <c r="J40" s="3" t="s">
        <v>9</v>
      </c>
      <c r="K40" s="3" t="s">
        <v>10</v>
      </c>
    </row>
    <row r="41">
      <c r="B41" s="4" t="s">
        <v>11</v>
      </c>
      <c r="C41" s="13"/>
      <c r="D41" s="13"/>
      <c r="E41" s="13"/>
      <c r="F41" s="13"/>
      <c r="G41" s="13"/>
      <c r="H41" s="13"/>
      <c r="I41" s="13"/>
      <c r="J41" s="13"/>
      <c r="K41" s="13"/>
    </row>
    <row r="42">
      <c r="B42" s="6" t="s">
        <v>12</v>
      </c>
      <c r="C42" s="7"/>
      <c r="D42" s="7"/>
      <c r="E42" s="7"/>
      <c r="F42" s="7"/>
      <c r="G42" s="7"/>
      <c r="H42" s="7"/>
      <c r="I42" s="7"/>
      <c r="J42" s="7"/>
      <c r="K42" s="7"/>
    </row>
    <row r="43">
      <c r="B43" s="8" t="s">
        <v>13</v>
      </c>
      <c r="C43" s="8">
        <v>1300.0</v>
      </c>
      <c r="D43" s="8">
        <v>1.0</v>
      </c>
      <c r="E43" s="9">
        <f>(C43/30)/8</f>
        <v>5.416666667</v>
      </c>
      <c r="F43" s="10"/>
      <c r="G43" s="10"/>
      <c r="H43" s="10"/>
      <c r="I43" s="8">
        <v>1.0</v>
      </c>
      <c r="J43" s="9">
        <f>(D43*E43)/1</f>
        <v>5.416666667</v>
      </c>
      <c r="K43" s="10"/>
    </row>
    <row r="44">
      <c r="B44" s="8" t="s">
        <v>30</v>
      </c>
      <c r="C44" s="8"/>
      <c r="D44" s="8"/>
      <c r="E44" s="10"/>
      <c r="F44" s="10"/>
      <c r="G44" s="10"/>
      <c r="H44" s="10"/>
      <c r="I44" s="8"/>
      <c r="J44" s="10"/>
      <c r="K44" s="10"/>
    </row>
    <row r="45">
      <c r="B45" s="6" t="s">
        <v>27</v>
      </c>
      <c r="C45" s="7"/>
      <c r="D45" s="7"/>
      <c r="E45" s="7"/>
      <c r="F45" s="7"/>
      <c r="G45" s="7"/>
      <c r="H45" s="7"/>
      <c r="I45" s="7"/>
      <c r="J45" s="7"/>
      <c r="K45" s="7"/>
    </row>
    <row r="46">
      <c r="B46" s="8" t="s">
        <v>28</v>
      </c>
      <c r="C46" s="10"/>
      <c r="D46" s="10"/>
      <c r="E46" s="10"/>
      <c r="F46" s="10"/>
      <c r="G46" s="10"/>
      <c r="H46" s="10"/>
      <c r="I46" s="8">
        <v>4.0</v>
      </c>
      <c r="J46" s="10"/>
      <c r="K46" s="10"/>
    </row>
    <row r="47">
      <c r="B47" s="6" t="s">
        <v>16</v>
      </c>
      <c r="C47" s="7"/>
      <c r="D47" s="7"/>
      <c r="E47" s="7"/>
      <c r="F47" s="7"/>
      <c r="G47" s="7"/>
      <c r="H47" s="7"/>
      <c r="I47" s="7"/>
      <c r="J47" s="7"/>
      <c r="K47" s="7"/>
    </row>
    <row r="48">
      <c r="B48" s="8" t="s">
        <v>17</v>
      </c>
      <c r="C48" s="10"/>
      <c r="D48" s="10"/>
      <c r="E48" s="10"/>
      <c r="F48" s="10"/>
      <c r="G48" s="10"/>
      <c r="H48" s="10"/>
      <c r="I48" s="8">
        <v>4.0</v>
      </c>
      <c r="J48" s="10"/>
      <c r="K48" s="10"/>
    </row>
    <row r="49">
      <c r="B49" s="6" t="s">
        <v>31</v>
      </c>
      <c r="C49" s="7"/>
      <c r="D49" s="7"/>
      <c r="E49" s="7"/>
      <c r="F49" s="7"/>
      <c r="G49" s="7"/>
      <c r="H49" s="7"/>
      <c r="I49" s="7"/>
      <c r="J49" s="7"/>
      <c r="K49" s="7"/>
    </row>
    <row r="50">
      <c r="B50" s="8" t="s">
        <v>19</v>
      </c>
      <c r="C50" s="11"/>
      <c r="D50" s="10"/>
      <c r="E50" s="10"/>
      <c r="F50" s="8">
        <v>2.0</v>
      </c>
      <c r="G50" s="11">
        <v>0.6</v>
      </c>
      <c r="H50" s="10"/>
      <c r="I50" s="8"/>
      <c r="J50" s="12">
        <f>F50*G50</f>
        <v>1.2</v>
      </c>
      <c r="K50" s="10"/>
    </row>
    <row r="51">
      <c r="B51" s="8" t="s">
        <v>20</v>
      </c>
      <c r="C51" s="10"/>
      <c r="D51" s="10"/>
      <c r="E51" s="10"/>
      <c r="F51" s="8">
        <v>2.0</v>
      </c>
      <c r="G51" s="8">
        <v>0.2</v>
      </c>
      <c r="H51" s="10"/>
      <c r="I51" s="8"/>
      <c r="J51" s="19">
        <f>F51*G50</f>
        <v>1.2</v>
      </c>
      <c r="K51" s="10"/>
    </row>
    <row r="52">
      <c r="B52" s="4" t="s">
        <v>32</v>
      </c>
      <c r="C52" s="13"/>
      <c r="D52" s="13"/>
      <c r="E52" s="13"/>
      <c r="F52" s="13"/>
      <c r="G52" s="13"/>
      <c r="H52" s="13"/>
      <c r="I52" s="13"/>
      <c r="J52" s="13"/>
      <c r="K52" s="13"/>
    </row>
    <row r="53">
      <c r="B53" s="6" t="s">
        <v>22</v>
      </c>
      <c r="C53" s="7"/>
      <c r="D53" s="7"/>
      <c r="E53" s="7"/>
      <c r="F53" s="7"/>
      <c r="G53" s="7"/>
      <c r="H53" s="7"/>
      <c r="I53" s="7"/>
      <c r="J53" s="7"/>
      <c r="K53" s="7"/>
    </row>
    <row r="54">
      <c r="B54" s="8" t="s">
        <v>23</v>
      </c>
      <c r="C54" s="8">
        <v>8000.0</v>
      </c>
      <c r="D54" s="10"/>
      <c r="E54" s="10"/>
      <c r="F54" s="10"/>
      <c r="G54" s="8"/>
      <c r="H54" s="8">
        <v>8.0</v>
      </c>
      <c r="I54" s="10"/>
      <c r="J54" s="10"/>
      <c r="K54" s="14">
        <v>1000.0</v>
      </c>
    </row>
    <row r="55">
      <c r="B55" s="4" t="s">
        <v>24</v>
      </c>
      <c r="C55" s="13"/>
      <c r="D55" s="13"/>
      <c r="E55" s="13"/>
      <c r="F55" s="13"/>
      <c r="G55" s="13"/>
      <c r="H55" s="13"/>
      <c r="I55" s="13"/>
      <c r="J55" s="15">
        <f>J43+J50+J51</f>
        <v>7.816666667</v>
      </c>
      <c r="K55" s="13"/>
    </row>
    <row r="56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>
      <c r="B58" s="16" t="s">
        <v>33</v>
      </c>
      <c r="C58" s="17"/>
      <c r="D58" s="17"/>
      <c r="E58" s="17"/>
      <c r="F58" s="17"/>
      <c r="G58" s="17"/>
      <c r="H58" s="17"/>
      <c r="I58" s="17"/>
      <c r="J58" s="17"/>
      <c r="K58" s="17"/>
    </row>
    <row r="59"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26</v>
      </c>
      <c r="I59" s="3" t="s">
        <v>8</v>
      </c>
      <c r="J59" s="3" t="s">
        <v>9</v>
      </c>
      <c r="K59" s="3" t="s">
        <v>10</v>
      </c>
    </row>
    <row r="60">
      <c r="B60" s="4" t="s">
        <v>11</v>
      </c>
      <c r="C60" s="5"/>
      <c r="D60" s="5"/>
      <c r="E60" s="5"/>
      <c r="F60" s="5"/>
      <c r="G60" s="5"/>
      <c r="H60" s="5"/>
      <c r="I60" s="5"/>
      <c r="J60" s="5"/>
      <c r="K60" s="5"/>
    </row>
    <row r="61">
      <c r="B61" s="6" t="s">
        <v>12</v>
      </c>
      <c r="C61" s="7"/>
      <c r="D61" s="7"/>
      <c r="E61" s="7"/>
      <c r="F61" s="7"/>
      <c r="G61" s="7"/>
      <c r="H61" s="7"/>
      <c r="I61" s="7"/>
      <c r="J61" s="7"/>
      <c r="K61" s="18"/>
    </row>
    <row r="62">
      <c r="B62" s="8" t="s">
        <v>13</v>
      </c>
      <c r="C62" s="8">
        <v>1300.0</v>
      </c>
      <c r="D62" s="8">
        <v>15.0</v>
      </c>
      <c r="E62" s="9">
        <f t="shared" ref="E62:E63" si="1">(C62/30)/8</f>
        <v>5.416666667</v>
      </c>
      <c r="F62" s="10"/>
      <c r="G62" s="10"/>
      <c r="H62" s="10"/>
      <c r="I62" s="8"/>
      <c r="J62" s="9">
        <f t="shared" ref="J62:J63" si="2">D62*E62</f>
        <v>81.25</v>
      </c>
      <c r="K62" s="20"/>
    </row>
    <row r="63">
      <c r="B63" s="8" t="s">
        <v>30</v>
      </c>
      <c r="C63" s="8">
        <v>1400.0</v>
      </c>
      <c r="D63" s="8">
        <v>33.0</v>
      </c>
      <c r="E63" s="9">
        <f t="shared" si="1"/>
        <v>5.833333333</v>
      </c>
      <c r="F63" s="10"/>
      <c r="G63" s="10"/>
      <c r="H63" s="10"/>
      <c r="I63" s="8"/>
      <c r="J63" s="9">
        <f t="shared" si="2"/>
        <v>192.5</v>
      </c>
      <c r="K63" s="20"/>
    </row>
    <row r="64">
      <c r="B64" s="6" t="s">
        <v>27</v>
      </c>
      <c r="C64" s="7"/>
      <c r="D64" s="7"/>
      <c r="E64" s="7"/>
      <c r="F64" s="7"/>
      <c r="G64" s="7"/>
      <c r="H64" s="7"/>
      <c r="I64" s="7"/>
      <c r="J64" s="7"/>
      <c r="K64" s="18"/>
    </row>
    <row r="65">
      <c r="B65" s="8" t="s">
        <v>15</v>
      </c>
      <c r="C65" s="10"/>
      <c r="D65" s="10"/>
      <c r="E65" s="10"/>
      <c r="F65" s="10"/>
      <c r="G65" s="10"/>
      <c r="H65" s="10"/>
      <c r="I65" s="8"/>
      <c r="J65" s="10"/>
      <c r="K65" s="20"/>
    </row>
    <row r="66">
      <c r="B66" s="6" t="s">
        <v>16</v>
      </c>
      <c r="C66" s="7"/>
      <c r="D66" s="7"/>
      <c r="E66" s="7"/>
      <c r="F66" s="7"/>
      <c r="G66" s="7"/>
      <c r="H66" s="7"/>
      <c r="I66" s="7"/>
      <c r="J66" s="7"/>
      <c r="K66" s="18"/>
    </row>
    <row r="67">
      <c r="B67" s="8" t="s">
        <v>17</v>
      </c>
      <c r="C67" s="10"/>
      <c r="D67" s="10"/>
      <c r="E67" s="10"/>
      <c r="F67" s="10"/>
      <c r="G67" s="10"/>
      <c r="H67" s="10"/>
      <c r="I67" s="8"/>
      <c r="J67" s="10"/>
      <c r="K67" s="20"/>
    </row>
    <row r="68">
      <c r="B68" s="6" t="s">
        <v>31</v>
      </c>
      <c r="C68" s="7"/>
      <c r="D68" s="7"/>
      <c r="E68" s="7"/>
      <c r="F68" s="7"/>
      <c r="G68" s="7"/>
      <c r="H68" s="7"/>
      <c r="I68" s="7"/>
      <c r="J68" s="7"/>
      <c r="K68" s="18"/>
    </row>
    <row r="69">
      <c r="B69" s="8" t="s">
        <v>19</v>
      </c>
      <c r="C69" s="11"/>
      <c r="D69" s="10"/>
      <c r="E69" s="10"/>
      <c r="F69" s="8"/>
      <c r="G69" s="11"/>
      <c r="H69" s="10"/>
      <c r="I69" s="8"/>
      <c r="J69" s="11"/>
      <c r="K69" s="20"/>
    </row>
    <row r="70">
      <c r="B70" s="8" t="s">
        <v>20</v>
      </c>
      <c r="C70" s="10"/>
      <c r="D70" s="10"/>
      <c r="E70" s="10"/>
      <c r="F70" s="10"/>
      <c r="G70" s="10"/>
      <c r="H70" s="10"/>
      <c r="I70" s="8"/>
      <c r="J70" s="10"/>
      <c r="K70" s="20"/>
    </row>
    <row r="71">
      <c r="B71" s="4" t="s">
        <v>21</v>
      </c>
      <c r="C71" s="13"/>
      <c r="D71" s="13"/>
      <c r="E71" s="13"/>
      <c r="F71" s="13"/>
      <c r="G71" s="13"/>
      <c r="H71" s="13"/>
      <c r="I71" s="13"/>
      <c r="J71" s="13"/>
      <c r="K71" s="5"/>
    </row>
    <row r="72">
      <c r="B72" s="6" t="s">
        <v>22</v>
      </c>
      <c r="C72" s="7"/>
      <c r="D72" s="7"/>
      <c r="E72" s="7"/>
      <c r="F72" s="7"/>
      <c r="G72" s="7"/>
      <c r="H72" s="7"/>
      <c r="I72" s="7"/>
      <c r="J72" s="7"/>
      <c r="K72" s="18"/>
    </row>
    <row r="73">
      <c r="B73" s="8" t="s">
        <v>23</v>
      </c>
      <c r="C73" s="8"/>
      <c r="D73" s="10"/>
      <c r="E73" s="10"/>
      <c r="F73" s="10"/>
      <c r="G73" s="8"/>
      <c r="H73" s="8"/>
      <c r="I73" s="10"/>
      <c r="J73" s="10"/>
      <c r="K73" s="21"/>
    </row>
    <row r="74">
      <c r="B74" s="4" t="s">
        <v>24</v>
      </c>
      <c r="C74" s="13"/>
      <c r="D74" s="13"/>
      <c r="E74" s="13"/>
      <c r="F74" s="13"/>
      <c r="G74" s="13"/>
      <c r="H74" s="13"/>
      <c r="I74" s="13"/>
      <c r="J74" s="22">
        <v>273.75</v>
      </c>
      <c r="K74" s="5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